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park\Desktop\자료\제안논문\2_result\자사통계\"/>
    </mc:Choice>
  </mc:AlternateContent>
  <xr:revisionPtr revIDLastSave="0" documentId="13_ncr:1_{BE051EB7-2448-4A5A-B21C-2DA316330DD9}" xr6:coauthVersionLast="47" xr6:coauthVersionMax="47" xr10:uidLastSave="{00000000-0000-0000-0000-000000000000}"/>
  <bookViews>
    <workbookView xWindow="28800" yWindow="0" windowWidth="28800" windowHeight="23400" tabRatio="861" firstSheet="1" activeTab="2" xr2:uid="{D240E887-A939-490F-A935-BCDE52176D24}"/>
  </bookViews>
  <sheets>
    <sheet name="사망개선률" sheetId="17" r:id="rId1"/>
    <sheet name="모델 지표" sheetId="16" r:id="rId2"/>
    <sheet name="실제값_Rate" sheetId="15" r:id="rId3"/>
    <sheet name="회귀모형_Rate" sheetId="9" r:id="rId4"/>
    <sheet name="ARIMA1차_Rate" sheetId="10" r:id="rId5"/>
    <sheet name="ARIMA2차_Rate" sheetId="11" r:id="rId6"/>
    <sheet name="GLM1차_Rate" sheetId="12" r:id="rId7"/>
    <sheet name="GLM2차_Rate" sheetId="13" r:id="rId8"/>
    <sheet name="APC_Rate" sheetId="14" r:id="rId9"/>
    <sheet name="실제값" sheetId="6" r:id="rId10"/>
    <sheet name="회귀모형" sheetId="7" r:id="rId11"/>
    <sheet name="ARIMA1차" sheetId="1" r:id="rId12"/>
    <sheet name="ARIMA2차" sheetId="2" r:id="rId13"/>
    <sheet name="GLM1차" sheetId="3" r:id="rId14"/>
    <sheet name="GLM2차" sheetId="4" r:id="rId15"/>
    <sheet name="APC" sheetId="8" r:id="rId16"/>
    <sheet name="전체모델결과" sheetId="5" r:id="rId17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6" l="1"/>
  <c r="Q5" i="16"/>
  <c r="R5" i="16"/>
  <c r="S5" i="16"/>
  <c r="T5" i="16"/>
  <c r="U5" i="16"/>
  <c r="V5" i="16"/>
  <c r="W5" i="16"/>
  <c r="P6" i="16"/>
  <c r="Q6" i="16"/>
  <c r="R6" i="16"/>
  <c r="S6" i="16"/>
  <c r="T6" i="16"/>
  <c r="U6" i="16"/>
  <c r="V6" i="16"/>
  <c r="W6" i="16"/>
  <c r="P7" i="16"/>
  <c r="Q7" i="16"/>
  <c r="R7" i="16"/>
  <c r="S7" i="16"/>
  <c r="T7" i="16"/>
  <c r="U7" i="16"/>
  <c r="V7" i="16"/>
  <c r="W7" i="16"/>
  <c r="P8" i="16"/>
  <c r="Q8" i="16"/>
  <c r="R8" i="16"/>
  <c r="S8" i="16"/>
  <c r="T8" i="16"/>
  <c r="U8" i="16"/>
  <c r="V8" i="16"/>
  <c r="W8" i="16"/>
  <c r="P9" i="16"/>
  <c r="Q9" i="16"/>
  <c r="R9" i="16"/>
  <c r="S9" i="16"/>
  <c r="T9" i="16"/>
  <c r="U9" i="16"/>
  <c r="V9" i="16"/>
  <c r="W9" i="16"/>
  <c r="P10" i="16"/>
  <c r="Q10" i="16"/>
  <c r="R10" i="16"/>
  <c r="S10" i="16"/>
  <c r="T10" i="16"/>
  <c r="U10" i="16"/>
  <c r="V10" i="16"/>
  <c r="W10" i="16"/>
  <c r="P11" i="16"/>
  <c r="Q11" i="16"/>
  <c r="R11" i="16"/>
  <c r="S11" i="16"/>
  <c r="T11" i="16"/>
  <c r="U11" i="16"/>
  <c r="V11" i="16"/>
  <c r="W11" i="16"/>
  <c r="P12" i="16"/>
  <c r="Q12" i="16"/>
  <c r="R12" i="16"/>
  <c r="S12" i="16"/>
  <c r="T12" i="16"/>
  <c r="U12" i="16"/>
  <c r="V12" i="16"/>
  <c r="W12" i="16"/>
  <c r="P13" i="16"/>
  <c r="Q13" i="16"/>
  <c r="R13" i="16"/>
  <c r="S13" i="16"/>
  <c r="T13" i="16"/>
  <c r="U13" i="16"/>
  <c r="V13" i="16"/>
  <c r="W13" i="16"/>
  <c r="P14" i="16"/>
  <c r="Q14" i="16"/>
  <c r="R14" i="16"/>
  <c r="S14" i="16"/>
  <c r="T14" i="16"/>
  <c r="U14" i="16"/>
  <c r="V14" i="16"/>
  <c r="W14" i="16"/>
  <c r="P15" i="16"/>
  <c r="Q15" i="16"/>
  <c r="R15" i="16"/>
  <c r="S15" i="16"/>
  <c r="T15" i="16"/>
  <c r="U15" i="16"/>
  <c r="V15" i="16"/>
  <c r="W15" i="16"/>
  <c r="P16" i="16"/>
  <c r="Q16" i="16"/>
  <c r="R16" i="16"/>
  <c r="S16" i="16"/>
  <c r="T16" i="16"/>
  <c r="U16" i="16"/>
  <c r="V16" i="16"/>
  <c r="W16" i="16"/>
  <c r="P17" i="16"/>
  <c r="Q17" i="16"/>
  <c r="R17" i="16"/>
  <c r="S17" i="16"/>
  <c r="T17" i="16"/>
  <c r="U17" i="16"/>
  <c r="V17" i="16"/>
  <c r="W17" i="16"/>
  <c r="P18" i="16"/>
  <c r="Q18" i="16"/>
  <c r="R18" i="16"/>
  <c r="S18" i="16"/>
  <c r="T18" i="16"/>
  <c r="U18" i="16"/>
  <c r="V18" i="16"/>
  <c r="W18" i="16"/>
  <c r="P19" i="16"/>
  <c r="Q19" i="16"/>
  <c r="R19" i="16"/>
  <c r="S19" i="16"/>
  <c r="T19" i="16"/>
  <c r="U19" i="16"/>
  <c r="V19" i="16"/>
  <c r="W19" i="16"/>
  <c r="P20" i="16"/>
  <c r="Q20" i="16"/>
  <c r="R20" i="16"/>
  <c r="S20" i="16"/>
  <c r="T20" i="16"/>
  <c r="U20" i="16"/>
  <c r="V20" i="16"/>
  <c r="W20" i="16"/>
  <c r="P21" i="16"/>
  <c r="Q21" i="16"/>
  <c r="R21" i="16"/>
  <c r="S21" i="16"/>
  <c r="T21" i="16"/>
  <c r="U21" i="16"/>
  <c r="V21" i="16"/>
  <c r="W21" i="16"/>
  <c r="P22" i="16"/>
  <c r="Q22" i="16"/>
  <c r="R22" i="16"/>
  <c r="S22" i="16"/>
  <c r="T22" i="16"/>
  <c r="U22" i="16"/>
  <c r="V22" i="16"/>
  <c r="W22" i="16"/>
  <c r="P23" i="16"/>
  <c r="Q23" i="16"/>
  <c r="R23" i="16"/>
  <c r="S23" i="16"/>
  <c r="T23" i="16"/>
  <c r="U23" i="16"/>
  <c r="V23" i="16"/>
  <c r="W23" i="16"/>
  <c r="P24" i="16"/>
  <c r="Q24" i="16"/>
  <c r="R24" i="16"/>
  <c r="S24" i="16"/>
  <c r="T24" i="16"/>
  <c r="U24" i="16"/>
  <c r="V24" i="16"/>
  <c r="W24" i="16"/>
  <c r="P25" i="16"/>
  <c r="Q25" i="16"/>
  <c r="R25" i="16"/>
  <c r="S25" i="16"/>
  <c r="T25" i="16"/>
  <c r="U25" i="16"/>
  <c r="V25" i="16"/>
  <c r="W25" i="16"/>
  <c r="P26" i="16"/>
  <c r="Q26" i="16"/>
  <c r="R26" i="16"/>
  <c r="S26" i="16"/>
  <c r="T26" i="16"/>
  <c r="U26" i="16"/>
  <c r="V26" i="16"/>
  <c r="W26" i="16"/>
  <c r="P27" i="16"/>
  <c r="Q27" i="16"/>
  <c r="R27" i="16"/>
  <c r="S27" i="16"/>
  <c r="T27" i="16"/>
  <c r="U27" i="16"/>
  <c r="V27" i="16"/>
  <c r="W27" i="16"/>
  <c r="P28" i="16"/>
  <c r="Q28" i="16"/>
  <c r="R28" i="16"/>
  <c r="S28" i="16"/>
  <c r="T28" i="16"/>
  <c r="U28" i="16"/>
  <c r="V28" i="16"/>
  <c r="W28" i="16"/>
  <c r="P29" i="16"/>
  <c r="Q29" i="16"/>
  <c r="R29" i="16"/>
  <c r="S29" i="16"/>
  <c r="T29" i="16"/>
  <c r="U29" i="16"/>
  <c r="V29" i="16"/>
  <c r="W29" i="16"/>
  <c r="P30" i="16"/>
  <c r="Q30" i="16"/>
  <c r="R30" i="16"/>
  <c r="S30" i="16"/>
  <c r="T30" i="16"/>
  <c r="U30" i="16"/>
  <c r="V30" i="16"/>
  <c r="W30" i="16"/>
  <c r="P31" i="16"/>
  <c r="Q31" i="16"/>
  <c r="R31" i="16"/>
  <c r="S31" i="16"/>
  <c r="T31" i="16"/>
  <c r="U31" i="16"/>
  <c r="V31" i="16"/>
  <c r="W31" i="16"/>
  <c r="P32" i="16"/>
  <c r="Q32" i="16"/>
  <c r="R32" i="16"/>
  <c r="S32" i="16"/>
  <c r="T32" i="16"/>
  <c r="U32" i="16"/>
  <c r="V32" i="16"/>
  <c r="W32" i="16"/>
  <c r="P33" i="16"/>
  <c r="Q33" i="16"/>
  <c r="R33" i="16"/>
  <c r="S33" i="16"/>
  <c r="T33" i="16"/>
  <c r="U33" i="16"/>
  <c r="V33" i="16"/>
  <c r="W33" i="16"/>
  <c r="P34" i="16"/>
  <c r="Q34" i="16"/>
  <c r="R34" i="16"/>
  <c r="S34" i="16"/>
  <c r="T34" i="16"/>
  <c r="U34" i="16"/>
  <c r="V34" i="16"/>
  <c r="W34" i="16"/>
  <c r="P35" i="16"/>
  <c r="Q35" i="16"/>
  <c r="R35" i="16"/>
  <c r="S35" i="16"/>
  <c r="T35" i="16"/>
  <c r="U35" i="16"/>
  <c r="V35" i="16"/>
  <c r="W35" i="16"/>
  <c r="P36" i="16"/>
  <c r="Q36" i="16"/>
  <c r="R36" i="16"/>
  <c r="S36" i="16"/>
  <c r="T36" i="16"/>
  <c r="U36" i="16"/>
  <c r="V36" i="16"/>
  <c r="W36" i="16"/>
  <c r="P37" i="16"/>
  <c r="Q37" i="16"/>
  <c r="R37" i="16"/>
  <c r="S37" i="16"/>
  <c r="T37" i="16"/>
  <c r="U37" i="16"/>
  <c r="V37" i="16"/>
  <c r="W37" i="16"/>
  <c r="P38" i="16"/>
  <c r="Q38" i="16"/>
  <c r="R38" i="16"/>
  <c r="S38" i="16"/>
  <c r="T38" i="16"/>
  <c r="U38" i="16"/>
  <c r="V38" i="16"/>
  <c r="W38" i="16"/>
  <c r="P39" i="16"/>
  <c r="Q39" i="16"/>
  <c r="R39" i="16"/>
  <c r="S39" i="16"/>
  <c r="T39" i="16"/>
  <c r="U39" i="16"/>
  <c r="V39" i="16"/>
  <c r="W39" i="16"/>
  <c r="P40" i="16"/>
  <c r="Q40" i="16"/>
  <c r="R40" i="16"/>
  <c r="S40" i="16"/>
  <c r="T40" i="16"/>
  <c r="U40" i="16"/>
  <c r="V40" i="16"/>
  <c r="W40" i="16"/>
  <c r="P41" i="16"/>
  <c r="Q41" i="16"/>
  <c r="R41" i="16"/>
  <c r="S41" i="16"/>
  <c r="T41" i="16"/>
  <c r="U41" i="16"/>
  <c r="V41" i="16"/>
  <c r="W41" i="16"/>
  <c r="P42" i="16"/>
  <c r="Q42" i="16"/>
  <c r="R42" i="16"/>
  <c r="S42" i="16"/>
  <c r="T42" i="16"/>
  <c r="U42" i="16"/>
  <c r="V42" i="16"/>
  <c r="W42" i="16"/>
  <c r="P43" i="16"/>
  <c r="Q43" i="16"/>
  <c r="R43" i="16"/>
  <c r="S43" i="16"/>
  <c r="T43" i="16"/>
  <c r="U43" i="16"/>
  <c r="V43" i="16"/>
  <c r="W43" i="16"/>
  <c r="P44" i="16"/>
  <c r="Q44" i="16"/>
  <c r="R44" i="16"/>
  <c r="S44" i="16"/>
  <c r="T44" i="16"/>
  <c r="U44" i="16"/>
  <c r="V44" i="16"/>
  <c r="W44" i="16"/>
  <c r="P45" i="16"/>
  <c r="Q45" i="16"/>
  <c r="R45" i="16"/>
  <c r="S45" i="16"/>
  <c r="T45" i="16"/>
  <c r="U45" i="16"/>
  <c r="V45" i="16"/>
  <c r="W45" i="16"/>
  <c r="P46" i="16"/>
  <c r="Q46" i="16"/>
  <c r="R46" i="16"/>
  <c r="S46" i="16"/>
  <c r="T46" i="16"/>
  <c r="U46" i="16"/>
  <c r="V46" i="16"/>
  <c r="W46" i="16"/>
  <c r="P47" i="16"/>
  <c r="Q47" i="16"/>
  <c r="R47" i="16"/>
  <c r="S47" i="16"/>
  <c r="T47" i="16"/>
  <c r="U47" i="16"/>
  <c r="V47" i="16"/>
  <c r="W47" i="16"/>
  <c r="P48" i="16"/>
  <c r="Q48" i="16"/>
  <c r="R48" i="16"/>
  <c r="S48" i="16"/>
  <c r="T48" i="16"/>
  <c r="U48" i="16"/>
  <c r="V48" i="16"/>
  <c r="W48" i="16"/>
  <c r="P49" i="16"/>
  <c r="Q49" i="16"/>
  <c r="R49" i="16"/>
  <c r="S49" i="16"/>
  <c r="T49" i="16"/>
  <c r="U49" i="16"/>
  <c r="V49" i="16"/>
  <c r="W49" i="16"/>
  <c r="P50" i="16"/>
  <c r="Q50" i="16"/>
  <c r="R50" i="16"/>
  <c r="S50" i="16"/>
  <c r="T50" i="16"/>
  <c r="U50" i="16"/>
  <c r="V50" i="16"/>
  <c r="W50" i="16"/>
  <c r="P51" i="16"/>
  <c r="Q51" i="16"/>
  <c r="R51" i="16"/>
  <c r="S51" i="16"/>
  <c r="T51" i="16"/>
  <c r="U51" i="16"/>
  <c r="V51" i="16"/>
  <c r="W51" i="16"/>
  <c r="P52" i="16"/>
  <c r="Q52" i="16"/>
  <c r="R52" i="16"/>
  <c r="S52" i="16"/>
  <c r="T52" i="16"/>
  <c r="U52" i="16"/>
  <c r="V52" i="16"/>
  <c r="W52" i="16"/>
  <c r="P53" i="16"/>
  <c r="Q53" i="16"/>
  <c r="R53" i="16"/>
  <c r="S53" i="16"/>
  <c r="T53" i="16"/>
  <c r="U53" i="16"/>
  <c r="V53" i="16"/>
  <c r="W53" i="16"/>
  <c r="P54" i="16"/>
  <c r="Q54" i="16"/>
  <c r="R54" i="16"/>
  <c r="S54" i="16"/>
  <c r="T54" i="16"/>
  <c r="U54" i="16"/>
  <c r="V54" i="16"/>
  <c r="W54" i="16"/>
  <c r="P55" i="16"/>
  <c r="Q55" i="16"/>
  <c r="R55" i="16"/>
  <c r="S55" i="16"/>
  <c r="T55" i="16"/>
  <c r="U55" i="16"/>
  <c r="V55" i="16"/>
  <c r="W55" i="16"/>
  <c r="P56" i="16"/>
  <c r="Q56" i="16"/>
  <c r="R56" i="16"/>
  <c r="S56" i="16"/>
  <c r="T56" i="16"/>
  <c r="U56" i="16"/>
  <c r="V56" i="16"/>
  <c r="W56" i="16"/>
  <c r="P57" i="16"/>
  <c r="Q57" i="16"/>
  <c r="R57" i="16"/>
  <c r="S57" i="16"/>
  <c r="T57" i="16"/>
  <c r="U57" i="16"/>
  <c r="V57" i="16"/>
  <c r="W57" i="16"/>
  <c r="P58" i="16"/>
  <c r="Q58" i="16"/>
  <c r="R58" i="16"/>
  <c r="S58" i="16"/>
  <c r="T58" i="16"/>
  <c r="U58" i="16"/>
  <c r="V58" i="16"/>
  <c r="W58" i="16"/>
  <c r="P59" i="16"/>
  <c r="Q59" i="16"/>
  <c r="R59" i="16"/>
  <c r="S59" i="16"/>
  <c r="T59" i="16"/>
  <c r="U59" i="16"/>
  <c r="V59" i="16"/>
  <c r="W59" i="16"/>
  <c r="P60" i="16"/>
  <c r="Q60" i="16"/>
  <c r="R60" i="16"/>
  <c r="S60" i="16"/>
  <c r="T60" i="16"/>
  <c r="U60" i="16"/>
  <c r="V60" i="16"/>
  <c r="W60" i="16"/>
  <c r="P61" i="16"/>
  <c r="Q61" i="16"/>
  <c r="R61" i="16"/>
  <c r="S61" i="16"/>
  <c r="T61" i="16"/>
  <c r="U61" i="16"/>
  <c r="V61" i="16"/>
  <c r="W61" i="16"/>
  <c r="P62" i="16"/>
  <c r="Q62" i="16"/>
  <c r="R62" i="16"/>
  <c r="S62" i="16"/>
  <c r="T62" i="16"/>
  <c r="U62" i="16"/>
  <c r="V62" i="16"/>
  <c r="W62" i="16"/>
  <c r="P63" i="16"/>
  <c r="Q63" i="16"/>
  <c r="R63" i="16"/>
  <c r="S63" i="16"/>
  <c r="T63" i="16"/>
  <c r="U63" i="16"/>
  <c r="V63" i="16"/>
  <c r="W63" i="16"/>
  <c r="P64" i="16"/>
  <c r="Q64" i="16"/>
  <c r="R64" i="16"/>
  <c r="S64" i="16"/>
  <c r="T64" i="16"/>
  <c r="U64" i="16"/>
  <c r="V64" i="16"/>
  <c r="W64" i="16"/>
  <c r="P65" i="16"/>
  <c r="Q65" i="16"/>
  <c r="R65" i="16"/>
  <c r="S65" i="16"/>
  <c r="T65" i="16"/>
  <c r="U65" i="16"/>
  <c r="V65" i="16"/>
  <c r="W65" i="16"/>
  <c r="P66" i="16"/>
  <c r="Q66" i="16"/>
  <c r="R66" i="16"/>
  <c r="S66" i="16"/>
  <c r="T66" i="16"/>
  <c r="U66" i="16"/>
  <c r="V66" i="16"/>
  <c r="W66" i="16"/>
  <c r="P67" i="16"/>
  <c r="Q67" i="16"/>
  <c r="R67" i="16"/>
  <c r="S67" i="16"/>
  <c r="T67" i="16"/>
  <c r="U67" i="16"/>
  <c r="V67" i="16"/>
  <c r="W67" i="16"/>
  <c r="P68" i="16"/>
  <c r="Q68" i="16"/>
  <c r="R68" i="16"/>
  <c r="S68" i="16"/>
  <c r="T68" i="16"/>
  <c r="U68" i="16"/>
  <c r="V68" i="16"/>
  <c r="W68" i="16"/>
  <c r="P69" i="16"/>
  <c r="Q69" i="16"/>
  <c r="R69" i="16"/>
  <c r="S69" i="16"/>
  <c r="T69" i="16"/>
  <c r="U69" i="16"/>
  <c r="V69" i="16"/>
  <c r="W69" i="16"/>
  <c r="P70" i="16"/>
  <c r="Q70" i="16"/>
  <c r="R70" i="16"/>
  <c r="S70" i="16"/>
  <c r="T70" i="16"/>
  <c r="U70" i="16"/>
  <c r="V70" i="16"/>
  <c r="W70" i="16"/>
  <c r="P71" i="16"/>
  <c r="Q71" i="16"/>
  <c r="R71" i="16"/>
  <c r="S71" i="16"/>
  <c r="T71" i="16"/>
  <c r="U71" i="16"/>
  <c r="V71" i="16"/>
  <c r="W71" i="16"/>
  <c r="P72" i="16"/>
  <c r="Q72" i="16"/>
  <c r="R72" i="16"/>
  <c r="S72" i="16"/>
  <c r="T72" i="16"/>
  <c r="U72" i="16"/>
  <c r="V72" i="16"/>
  <c r="W72" i="16"/>
  <c r="P73" i="16"/>
  <c r="Q73" i="16"/>
  <c r="R73" i="16"/>
  <c r="S73" i="16"/>
  <c r="T73" i="16"/>
  <c r="U73" i="16"/>
  <c r="V73" i="16"/>
  <c r="W73" i="16"/>
  <c r="P74" i="16"/>
  <c r="Q74" i="16"/>
  <c r="R74" i="16"/>
  <c r="S74" i="16"/>
  <c r="T74" i="16"/>
  <c r="U74" i="16"/>
  <c r="V74" i="16"/>
  <c r="W74" i="16"/>
  <c r="P75" i="16"/>
  <c r="Q75" i="16"/>
  <c r="R75" i="16"/>
  <c r="S75" i="16"/>
  <c r="T75" i="16"/>
  <c r="U75" i="16"/>
  <c r="V75" i="16"/>
  <c r="W75" i="16"/>
  <c r="P76" i="16"/>
  <c r="Q76" i="16"/>
  <c r="R76" i="16"/>
  <c r="S76" i="16"/>
  <c r="T76" i="16"/>
  <c r="U76" i="16"/>
  <c r="V76" i="16"/>
  <c r="W76" i="16"/>
  <c r="P77" i="16"/>
  <c r="Q77" i="16"/>
  <c r="R77" i="16"/>
  <c r="S77" i="16"/>
  <c r="T77" i="16"/>
  <c r="U77" i="16"/>
  <c r="V77" i="16"/>
  <c r="W77" i="16"/>
  <c r="P78" i="16"/>
  <c r="Q78" i="16"/>
  <c r="R78" i="16"/>
  <c r="S78" i="16"/>
  <c r="T78" i="16"/>
  <c r="U78" i="16"/>
  <c r="V78" i="16"/>
  <c r="W78" i="16"/>
  <c r="P79" i="16"/>
  <c r="Q79" i="16"/>
  <c r="R79" i="16"/>
  <c r="S79" i="16"/>
  <c r="T79" i="16"/>
  <c r="U79" i="16"/>
  <c r="V79" i="16"/>
  <c r="W79" i="16"/>
  <c r="P80" i="16"/>
  <c r="Q80" i="16"/>
  <c r="R80" i="16"/>
  <c r="S80" i="16"/>
  <c r="T80" i="16"/>
  <c r="U80" i="16"/>
  <c r="V80" i="16"/>
  <c r="W80" i="16"/>
  <c r="P81" i="16"/>
  <c r="Q81" i="16"/>
  <c r="R81" i="16"/>
  <c r="S81" i="16"/>
  <c r="T81" i="16"/>
  <c r="U81" i="16"/>
  <c r="V81" i="16"/>
  <c r="W81" i="16"/>
  <c r="P82" i="16"/>
  <c r="Q82" i="16"/>
  <c r="R82" i="16"/>
  <c r="S82" i="16"/>
  <c r="T82" i="16"/>
  <c r="U82" i="16"/>
  <c r="V82" i="16"/>
  <c r="W82" i="16"/>
  <c r="Q4" i="16"/>
  <c r="R4" i="16"/>
  <c r="S4" i="16"/>
  <c r="T4" i="16"/>
  <c r="U4" i="16"/>
  <c r="V4" i="16"/>
  <c r="W4" i="16"/>
  <c r="AA3" i="16"/>
  <c r="AB3" i="16" s="1"/>
  <c r="C5" i="16"/>
  <c r="C3" i="16" a="1"/>
  <c r="C4" i="16" a="1"/>
  <c r="C3" i="16" l="1"/>
  <c r="C4" i="16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N4" i="8"/>
  <c r="O4" i="8"/>
  <c r="M4" i="8"/>
  <c r="M5" i="4"/>
  <c r="N5" i="4"/>
  <c r="O5" i="4"/>
  <c r="M6" i="4"/>
  <c r="N6" i="4"/>
  <c r="O6" i="4"/>
  <c r="M7" i="4"/>
  <c r="N7" i="4"/>
  <c r="O7" i="4"/>
  <c r="M8" i="4"/>
  <c r="N8" i="4"/>
  <c r="O8" i="4"/>
  <c r="M9" i="4"/>
  <c r="N9" i="4"/>
  <c r="O9" i="4"/>
  <c r="M10" i="4"/>
  <c r="N10" i="4"/>
  <c r="O10" i="4"/>
  <c r="M11" i="4"/>
  <c r="N11" i="4"/>
  <c r="O11" i="4"/>
  <c r="M12" i="4"/>
  <c r="N12" i="4"/>
  <c r="O12" i="4"/>
  <c r="M13" i="4"/>
  <c r="N13" i="4"/>
  <c r="O13" i="4"/>
  <c r="M14" i="4"/>
  <c r="N14" i="4"/>
  <c r="O14" i="4"/>
  <c r="M15" i="4"/>
  <c r="N15" i="4"/>
  <c r="O15" i="4"/>
  <c r="M16" i="4"/>
  <c r="N16" i="4"/>
  <c r="O16" i="4"/>
  <c r="M17" i="4"/>
  <c r="N17" i="4"/>
  <c r="O17" i="4"/>
  <c r="M18" i="4"/>
  <c r="N18" i="4"/>
  <c r="O18" i="4"/>
  <c r="M19" i="4"/>
  <c r="N19" i="4"/>
  <c r="O19" i="4"/>
  <c r="M20" i="4"/>
  <c r="N20" i="4"/>
  <c r="O20" i="4"/>
  <c r="M21" i="4"/>
  <c r="N21" i="4"/>
  <c r="O21" i="4"/>
  <c r="M22" i="4"/>
  <c r="N22" i="4"/>
  <c r="O22" i="4"/>
  <c r="M23" i="4"/>
  <c r="N23" i="4"/>
  <c r="O23" i="4"/>
  <c r="M24" i="4"/>
  <c r="N24" i="4"/>
  <c r="O24" i="4"/>
  <c r="M25" i="4"/>
  <c r="N25" i="4"/>
  <c r="O25" i="4"/>
  <c r="M26" i="4"/>
  <c r="N26" i="4"/>
  <c r="O26" i="4"/>
  <c r="M27" i="4"/>
  <c r="N27" i="4"/>
  <c r="O27" i="4"/>
  <c r="M28" i="4"/>
  <c r="N28" i="4"/>
  <c r="O28" i="4"/>
  <c r="M29" i="4"/>
  <c r="N29" i="4"/>
  <c r="O29" i="4"/>
  <c r="M30" i="4"/>
  <c r="N30" i="4"/>
  <c r="O30" i="4"/>
  <c r="M31" i="4"/>
  <c r="N31" i="4"/>
  <c r="O31" i="4"/>
  <c r="M32" i="4"/>
  <c r="N32" i="4"/>
  <c r="O32" i="4"/>
  <c r="M33" i="4"/>
  <c r="N33" i="4"/>
  <c r="O33" i="4"/>
  <c r="M34" i="4"/>
  <c r="N34" i="4"/>
  <c r="O34" i="4"/>
  <c r="M35" i="4"/>
  <c r="N35" i="4"/>
  <c r="O35" i="4"/>
  <c r="M36" i="4"/>
  <c r="N36" i="4"/>
  <c r="O36" i="4"/>
  <c r="M37" i="4"/>
  <c r="N37" i="4"/>
  <c r="O37" i="4"/>
  <c r="M38" i="4"/>
  <c r="N38" i="4"/>
  <c r="O38" i="4"/>
  <c r="M39" i="4"/>
  <c r="N39" i="4"/>
  <c r="O39" i="4"/>
  <c r="M40" i="4"/>
  <c r="N40" i="4"/>
  <c r="O40" i="4"/>
  <c r="M41" i="4"/>
  <c r="N41" i="4"/>
  <c r="O41" i="4"/>
  <c r="M42" i="4"/>
  <c r="N42" i="4"/>
  <c r="O42" i="4"/>
  <c r="M43" i="4"/>
  <c r="N43" i="4"/>
  <c r="O43" i="4"/>
  <c r="M44" i="4"/>
  <c r="N44" i="4"/>
  <c r="O44" i="4"/>
  <c r="M45" i="4"/>
  <c r="N45" i="4"/>
  <c r="O45" i="4"/>
  <c r="M46" i="4"/>
  <c r="N46" i="4"/>
  <c r="O46" i="4"/>
  <c r="M47" i="4"/>
  <c r="N47" i="4"/>
  <c r="O47" i="4"/>
  <c r="M48" i="4"/>
  <c r="N48" i="4"/>
  <c r="O48" i="4"/>
  <c r="M49" i="4"/>
  <c r="N49" i="4"/>
  <c r="O49" i="4"/>
  <c r="M50" i="4"/>
  <c r="N50" i="4"/>
  <c r="O50" i="4"/>
  <c r="M51" i="4"/>
  <c r="N51" i="4"/>
  <c r="O51" i="4"/>
  <c r="M52" i="4"/>
  <c r="N52" i="4"/>
  <c r="O52" i="4"/>
  <c r="M53" i="4"/>
  <c r="N53" i="4"/>
  <c r="O53" i="4"/>
  <c r="M54" i="4"/>
  <c r="N54" i="4"/>
  <c r="O54" i="4"/>
  <c r="M55" i="4"/>
  <c r="N55" i="4"/>
  <c r="O55" i="4"/>
  <c r="M56" i="4"/>
  <c r="N56" i="4"/>
  <c r="O56" i="4"/>
  <c r="M57" i="4"/>
  <c r="N57" i="4"/>
  <c r="O57" i="4"/>
  <c r="M58" i="4"/>
  <c r="N58" i="4"/>
  <c r="O58" i="4"/>
  <c r="M59" i="4"/>
  <c r="N59" i="4"/>
  <c r="O59" i="4"/>
  <c r="M60" i="4"/>
  <c r="N60" i="4"/>
  <c r="O60" i="4"/>
  <c r="M61" i="4"/>
  <c r="N61" i="4"/>
  <c r="O61" i="4"/>
  <c r="M62" i="4"/>
  <c r="N62" i="4"/>
  <c r="O62" i="4"/>
  <c r="M63" i="4"/>
  <c r="N63" i="4"/>
  <c r="O63" i="4"/>
  <c r="M64" i="4"/>
  <c r="N64" i="4"/>
  <c r="O64" i="4"/>
  <c r="M65" i="4"/>
  <c r="N65" i="4"/>
  <c r="O65" i="4"/>
  <c r="M66" i="4"/>
  <c r="N66" i="4"/>
  <c r="O66" i="4"/>
  <c r="M67" i="4"/>
  <c r="N67" i="4"/>
  <c r="O67" i="4"/>
  <c r="M68" i="4"/>
  <c r="N68" i="4"/>
  <c r="O68" i="4"/>
  <c r="M69" i="4"/>
  <c r="N69" i="4"/>
  <c r="O69" i="4"/>
  <c r="M70" i="4"/>
  <c r="N70" i="4"/>
  <c r="O70" i="4"/>
  <c r="M71" i="4"/>
  <c r="N71" i="4"/>
  <c r="O71" i="4"/>
  <c r="M72" i="4"/>
  <c r="N72" i="4"/>
  <c r="O72" i="4"/>
  <c r="M73" i="4"/>
  <c r="N73" i="4"/>
  <c r="O73" i="4"/>
  <c r="M74" i="4"/>
  <c r="N74" i="4"/>
  <c r="O74" i="4"/>
  <c r="M75" i="4"/>
  <c r="N75" i="4"/>
  <c r="O75" i="4"/>
  <c r="M76" i="4"/>
  <c r="N76" i="4"/>
  <c r="O76" i="4"/>
  <c r="M77" i="4"/>
  <c r="N77" i="4"/>
  <c r="O77" i="4"/>
  <c r="M78" i="4"/>
  <c r="N78" i="4"/>
  <c r="O78" i="4"/>
  <c r="M79" i="4"/>
  <c r="N79" i="4"/>
  <c r="O79" i="4"/>
  <c r="M80" i="4"/>
  <c r="N80" i="4"/>
  <c r="O80" i="4"/>
  <c r="M81" i="4"/>
  <c r="N81" i="4"/>
  <c r="O81" i="4"/>
  <c r="M82" i="4"/>
  <c r="N82" i="4"/>
  <c r="O82" i="4"/>
  <c r="O4" i="4"/>
  <c r="N4" i="4"/>
  <c r="M4" i="4"/>
  <c r="M5" i="3"/>
  <c r="N5" i="3"/>
  <c r="O5" i="3"/>
  <c r="M6" i="3"/>
  <c r="N6" i="3"/>
  <c r="O6" i="3"/>
  <c r="M7" i="3"/>
  <c r="N7" i="3"/>
  <c r="O7" i="3"/>
  <c r="M8" i="3"/>
  <c r="N8" i="3"/>
  <c r="O8" i="3"/>
  <c r="M9" i="3"/>
  <c r="N9" i="3"/>
  <c r="O9" i="3"/>
  <c r="M10" i="3"/>
  <c r="N10" i="3"/>
  <c r="O10" i="3"/>
  <c r="M11" i="3"/>
  <c r="N11" i="3"/>
  <c r="O11" i="3"/>
  <c r="M12" i="3"/>
  <c r="N12" i="3"/>
  <c r="O12" i="3"/>
  <c r="M13" i="3"/>
  <c r="N13" i="3"/>
  <c r="O13" i="3"/>
  <c r="M14" i="3"/>
  <c r="N14" i="3"/>
  <c r="O14" i="3"/>
  <c r="M15" i="3"/>
  <c r="N15" i="3"/>
  <c r="O15" i="3"/>
  <c r="M16" i="3"/>
  <c r="N16" i="3"/>
  <c r="O16" i="3"/>
  <c r="M17" i="3"/>
  <c r="N17" i="3"/>
  <c r="O17" i="3"/>
  <c r="M18" i="3"/>
  <c r="N18" i="3"/>
  <c r="O18" i="3"/>
  <c r="M19" i="3"/>
  <c r="N19" i="3"/>
  <c r="O19" i="3"/>
  <c r="M20" i="3"/>
  <c r="N20" i="3"/>
  <c r="O20" i="3"/>
  <c r="M21" i="3"/>
  <c r="N21" i="3"/>
  <c r="O21" i="3"/>
  <c r="M22" i="3"/>
  <c r="N22" i="3"/>
  <c r="O22" i="3"/>
  <c r="M23" i="3"/>
  <c r="N23" i="3"/>
  <c r="O23" i="3"/>
  <c r="M24" i="3"/>
  <c r="N24" i="3"/>
  <c r="O24" i="3"/>
  <c r="M25" i="3"/>
  <c r="N25" i="3"/>
  <c r="O25" i="3"/>
  <c r="M26" i="3"/>
  <c r="N26" i="3"/>
  <c r="O26" i="3"/>
  <c r="M27" i="3"/>
  <c r="N27" i="3"/>
  <c r="O27" i="3"/>
  <c r="M28" i="3"/>
  <c r="N28" i="3"/>
  <c r="O28" i="3"/>
  <c r="M29" i="3"/>
  <c r="N29" i="3"/>
  <c r="O29" i="3"/>
  <c r="M30" i="3"/>
  <c r="N30" i="3"/>
  <c r="O30" i="3"/>
  <c r="M31" i="3"/>
  <c r="N31" i="3"/>
  <c r="O31" i="3"/>
  <c r="M32" i="3"/>
  <c r="N32" i="3"/>
  <c r="O32" i="3"/>
  <c r="M33" i="3"/>
  <c r="N33" i="3"/>
  <c r="O33" i="3"/>
  <c r="M34" i="3"/>
  <c r="N34" i="3"/>
  <c r="O34" i="3"/>
  <c r="M35" i="3"/>
  <c r="N35" i="3"/>
  <c r="O35" i="3"/>
  <c r="M36" i="3"/>
  <c r="N36" i="3"/>
  <c r="O36" i="3"/>
  <c r="M37" i="3"/>
  <c r="N37" i="3"/>
  <c r="O37" i="3"/>
  <c r="M38" i="3"/>
  <c r="N38" i="3"/>
  <c r="O38" i="3"/>
  <c r="M39" i="3"/>
  <c r="N39" i="3"/>
  <c r="O39" i="3"/>
  <c r="M40" i="3"/>
  <c r="N40" i="3"/>
  <c r="O40" i="3"/>
  <c r="M41" i="3"/>
  <c r="N41" i="3"/>
  <c r="O41" i="3"/>
  <c r="M42" i="3"/>
  <c r="N42" i="3"/>
  <c r="O42" i="3"/>
  <c r="M43" i="3"/>
  <c r="N43" i="3"/>
  <c r="O43" i="3"/>
  <c r="M44" i="3"/>
  <c r="N44" i="3"/>
  <c r="O44" i="3"/>
  <c r="M45" i="3"/>
  <c r="N45" i="3"/>
  <c r="O45" i="3"/>
  <c r="M46" i="3"/>
  <c r="N46" i="3"/>
  <c r="O46" i="3"/>
  <c r="M47" i="3"/>
  <c r="N47" i="3"/>
  <c r="O47" i="3"/>
  <c r="M48" i="3"/>
  <c r="N48" i="3"/>
  <c r="O48" i="3"/>
  <c r="M49" i="3"/>
  <c r="N49" i="3"/>
  <c r="O49" i="3"/>
  <c r="M50" i="3"/>
  <c r="N50" i="3"/>
  <c r="O50" i="3"/>
  <c r="M51" i="3"/>
  <c r="N51" i="3"/>
  <c r="O51" i="3"/>
  <c r="M52" i="3"/>
  <c r="N52" i="3"/>
  <c r="O52" i="3"/>
  <c r="M53" i="3"/>
  <c r="N53" i="3"/>
  <c r="O53" i="3"/>
  <c r="M54" i="3"/>
  <c r="N54" i="3"/>
  <c r="O54" i="3"/>
  <c r="M55" i="3"/>
  <c r="N55" i="3"/>
  <c r="O55" i="3"/>
  <c r="M56" i="3"/>
  <c r="N56" i="3"/>
  <c r="O56" i="3"/>
  <c r="M57" i="3"/>
  <c r="N57" i="3"/>
  <c r="O57" i="3"/>
  <c r="M58" i="3"/>
  <c r="N58" i="3"/>
  <c r="O58" i="3"/>
  <c r="M59" i="3"/>
  <c r="N59" i="3"/>
  <c r="O59" i="3"/>
  <c r="M60" i="3"/>
  <c r="N60" i="3"/>
  <c r="O60" i="3"/>
  <c r="M61" i="3"/>
  <c r="N61" i="3"/>
  <c r="O61" i="3"/>
  <c r="M62" i="3"/>
  <c r="N62" i="3"/>
  <c r="O62" i="3"/>
  <c r="M63" i="3"/>
  <c r="N63" i="3"/>
  <c r="O63" i="3"/>
  <c r="M64" i="3"/>
  <c r="N64" i="3"/>
  <c r="O64" i="3"/>
  <c r="M65" i="3"/>
  <c r="N65" i="3"/>
  <c r="O65" i="3"/>
  <c r="M66" i="3"/>
  <c r="N66" i="3"/>
  <c r="O66" i="3"/>
  <c r="M67" i="3"/>
  <c r="N67" i="3"/>
  <c r="O67" i="3"/>
  <c r="M68" i="3"/>
  <c r="N68" i="3"/>
  <c r="O68" i="3"/>
  <c r="M69" i="3"/>
  <c r="N69" i="3"/>
  <c r="O69" i="3"/>
  <c r="M70" i="3"/>
  <c r="N70" i="3"/>
  <c r="O70" i="3"/>
  <c r="M71" i="3"/>
  <c r="N71" i="3"/>
  <c r="O71" i="3"/>
  <c r="M72" i="3"/>
  <c r="N72" i="3"/>
  <c r="O72" i="3"/>
  <c r="M73" i="3"/>
  <c r="N73" i="3"/>
  <c r="O73" i="3"/>
  <c r="M74" i="3"/>
  <c r="N74" i="3"/>
  <c r="O74" i="3"/>
  <c r="M75" i="3"/>
  <c r="N75" i="3"/>
  <c r="O75" i="3"/>
  <c r="M76" i="3"/>
  <c r="N76" i="3"/>
  <c r="O76" i="3"/>
  <c r="M77" i="3"/>
  <c r="N77" i="3"/>
  <c r="O77" i="3"/>
  <c r="M78" i="3"/>
  <c r="N78" i="3"/>
  <c r="O78" i="3"/>
  <c r="M79" i="3"/>
  <c r="N79" i="3"/>
  <c r="O79" i="3"/>
  <c r="M80" i="3"/>
  <c r="N80" i="3"/>
  <c r="O80" i="3"/>
  <c r="M81" i="3"/>
  <c r="N81" i="3"/>
  <c r="O81" i="3"/>
  <c r="M82" i="3"/>
  <c r="N82" i="3"/>
  <c r="O82" i="3"/>
  <c r="O4" i="3"/>
  <c r="N4" i="3"/>
  <c r="M4" i="3"/>
  <c r="M5" i="2"/>
  <c r="N5" i="2"/>
  <c r="O5" i="2"/>
  <c r="M6" i="2"/>
  <c r="N6" i="2"/>
  <c r="O6" i="2"/>
  <c r="M7" i="2"/>
  <c r="N7" i="2"/>
  <c r="O7" i="2"/>
  <c r="M8" i="2"/>
  <c r="N8" i="2"/>
  <c r="O8" i="2"/>
  <c r="M9" i="2"/>
  <c r="N9" i="2"/>
  <c r="O9" i="2"/>
  <c r="M10" i="2"/>
  <c r="N10" i="2"/>
  <c r="O10" i="2"/>
  <c r="M11" i="2"/>
  <c r="N11" i="2"/>
  <c r="O11" i="2"/>
  <c r="M12" i="2"/>
  <c r="N12" i="2"/>
  <c r="O12" i="2"/>
  <c r="M13" i="2"/>
  <c r="N13" i="2"/>
  <c r="O13" i="2"/>
  <c r="M14" i="2"/>
  <c r="N14" i="2"/>
  <c r="O14" i="2"/>
  <c r="M15" i="2"/>
  <c r="N15" i="2"/>
  <c r="O15" i="2"/>
  <c r="M16" i="2"/>
  <c r="N16" i="2"/>
  <c r="O16" i="2"/>
  <c r="M17" i="2"/>
  <c r="N17" i="2"/>
  <c r="O17" i="2"/>
  <c r="M18" i="2"/>
  <c r="N18" i="2"/>
  <c r="O18" i="2"/>
  <c r="M19" i="2"/>
  <c r="N19" i="2"/>
  <c r="O19" i="2"/>
  <c r="M20" i="2"/>
  <c r="N20" i="2"/>
  <c r="O20" i="2"/>
  <c r="M21" i="2"/>
  <c r="N21" i="2"/>
  <c r="O21" i="2"/>
  <c r="M22" i="2"/>
  <c r="N22" i="2"/>
  <c r="O22" i="2"/>
  <c r="M23" i="2"/>
  <c r="N23" i="2"/>
  <c r="O23" i="2"/>
  <c r="M24" i="2"/>
  <c r="N24" i="2"/>
  <c r="O24" i="2"/>
  <c r="M25" i="2"/>
  <c r="N25" i="2"/>
  <c r="O25" i="2"/>
  <c r="M26" i="2"/>
  <c r="N26" i="2"/>
  <c r="O26" i="2"/>
  <c r="M27" i="2"/>
  <c r="N27" i="2"/>
  <c r="O27" i="2"/>
  <c r="M28" i="2"/>
  <c r="N28" i="2"/>
  <c r="O28" i="2"/>
  <c r="M29" i="2"/>
  <c r="N29" i="2"/>
  <c r="O29" i="2"/>
  <c r="M30" i="2"/>
  <c r="N30" i="2"/>
  <c r="O30" i="2"/>
  <c r="M31" i="2"/>
  <c r="N31" i="2"/>
  <c r="O31" i="2"/>
  <c r="M32" i="2"/>
  <c r="N32" i="2"/>
  <c r="O32" i="2"/>
  <c r="M33" i="2"/>
  <c r="N33" i="2"/>
  <c r="O33" i="2"/>
  <c r="M34" i="2"/>
  <c r="N34" i="2"/>
  <c r="O34" i="2"/>
  <c r="M35" i="2"/>
  <c r="N35" i="2"/>
  <c r="O35" i="2"/>
  <c r="M36" i="2"/>
  <c r="N36" i="2"/>
  <c r="O36" i="2"/>
  <c r="M37" i="2"/>
  <c r="N37" i="2"/>
  <c r="O37" i="2"/>
  <c r="M38" i="2"/>
  <c r="N38" i="2"/>
  <c r="O38" i="2"/>
  <c r="M39" i="2"/>
  <c r="N39" i="2"/>
  <c r="O39" i="2"/>
  <c r="M40" i="2"/>
  <c r="N40" i="2"/>
  <c r="O40" i="2"/>
  <c r="M41" i="2"/>
  <c r="N41" i="2"/>
  <c r="O41" i="2"/>
  <c r="M42" i="2"/>
  <c r="N42" i="2"/>
  <c r="O42" i="2"/>
  <c r="M43" i="2"/>
  <c r="N43" i="2"/>
  <c r="O43" i="2"/>
  <c r="M44" i="2"/>
  <c r="N44" i="2"/>
  <c r="O44" i="2"/>
  <c r="M45" i="2"/>
  <c r="N45" i="2"/>
  <c r="O45" i="2"/>
  <c r="M46" i="2"/>
  <c r="N46" i="2"/>
  <c r="O46" i="2"/>
  <c r="M47" i="2"/>
  <c r="N47" i="2"/>
  <c r="O47" i="2"/>
  <c r="M48" i="2"/>
  <c r="N48" i="2"/>
  <c r="O48" i="2"/>
  <c r="M49" i="2"/>
  <c r="N49" i="2"/>
  <c r="O49" i="2"/>
  <c r="M50" i="2"/>
  <c r="N50" i="2"/>
  <c r="O50" i="2"/>
  <c r="M51" i="2"/>
  <c r="N51" i="2"/>
  <c r="O51" i="2"/>
  <c r="M52" i="2"/>
  <c r="N52" i="2"/>
  <c r="O52" i="2"/>
  <c r="M53" i="2"/>
  <c r="N53" i="2"/>
  <c r="O53" i="2"/>
  <c r="M54" i="2"/>
  <c r="N54" i="2"/>
  <c r="O54" i="2"/>
  <c r="M55" i="2"/>
  <c r="N55" i="2"/>
  <c r="O55" i="2"/>
  <c r="M56" i="2"/>
  <c r="N56" i="2"/>
  <c r="O56" i="2"/>
  <c r="M57" i="2"/>
  <c r="N57" i="2"/>
  <c r="O57" i="2"/>
  <c r="M58" i="2"/>
  <c r="N58" i="2"/>
  <c r="O58" i="2"/>
  <c r="M59" i="2"/>
  <c r="N59" i="2"/>
  <c r="O59" i="2"/>
  <c r="M60" i="2"/>
  <c r="N60" i="2"/>
  <c r="O60" i="2"/>
  <c r="M61" i="2"/>
  <c r="N61" i="2"/>
  <c r="O61" i="2"/>
  <c r="M62" i="2"/>
  <c r="N62" i="2"/>
  <c r="O62" i="2"/>
  <c r="M63" i="2"/>
  <c r="N63" i="2"/>
  <c r="O63" i="2"/>
  <c r="M64" i="2"/>
  <c r="N64" i="2"/>
  <c r="O64" i="2"/>
  <c r="M65" i="2"/>
  <c r="N65" i="2"/>
  <c r="O65" i="2"/>
  <c r="M66" i="2"/>
  <c r="N66" i="2"/>
  <c r="O66" i="2"/>
  <c r="M67" i="2"/>
  <c r="N67" i="2"/>
  <c r="O67" i="2"/>
  <c r="M68" i="2"/>
  <c r="N68" i="2"/>
  <c r="O68" i="2"/>
  <c r="M69" i="2"/>
  <c r="N69" i="2"/>
  <c r="O69" i="2"/>
  <c r="M70" i="2"/>
  <c r="N70" i="2"/>
  <c r="O70" i="2"/>
  <c r="M71" i="2"/>
  <c r="N71" i="2"/>
  <c r="O71" i="2"/>
  <c r="M72" i="2"/>
  <c r="N72" i="2"/>
  <c r="O72" i="2"/>
  <c r="M73" i="2"/>
  <c r="N73" i="2"/>
  <c r="O73" i="2"/>
  <c r="M74" i="2"/>
  <c r="N74" i="2"/>
  <c r="O74" i="2"/>
  <c r="M75" i="2"/>
  <c r="N75" i="2"/>
  <c r="O75" i="2"/>
  <c r="M76" i="2"/>
  <c r="N76" i="2"/>
  <c r="O76" i="2"/>
  <c r="M77" i="2"/>
  <c r="N77" i="2"/>
  <c r="O77" i="2"/>
  <c r="M78" i="2"/>
  <c r="N78" i="2"/>
  <c r="O78" i="2"/>
  <c r="M79" i="2"/>
  <c r="N79" i="2"/>
  <c r="O79" i="2"/>
  <c r="M80" i="2"/>
  <c r="N80" i="2"/>
  <c r="O80" i="2"/>
  <c r="M81" i="2"/>
  <c r="N81" i="2"/>
  <c r="O81" i="2"/>
  <c r="M82" i="2"/>
  <c r="N82" i="2"/>
  <c r="O82" i="2"/>
  <c r="O4" i="2"/>
  <c r="N4" i="2"/>
  <c r="M4" i="2"/>
  <c r="M5" i="1"/>
  <c r="N5" i="1"/>
  <c r="O5" i="1"/>
  <c r="M6" i="1"/>
  <c r="N6" i="1"/>
  <c r="O6" i="1"/>
  <c r="M7" i="1"/>
  <c r="N7" i="1"/>
  <c r="O7" i="1"/>
  <c r="M8" i="1"/>
  <c r="N8" i="1"/>
  <c r="O8" i="1"/>
  <c r="M9" i="1"/>
  <c r="N9" i="1"/>
  <c r="O9" i="1"/>
  <c r="M10" i="1"/>
  <c r="N10" i="1"/>
  <c r="O10" i="1"/>
  <c r="M11" i="1"/>
  <c r="N11" i="1"/>
  <c r="O11" i="1"/>
  <c r="M12" i="1"/>
  <c r="N12" i="1"/>
  <c r="O12" i="1"/>
  <c r="M13" i="1"/>
  <c r="N13" i="1"/>
  <c r="O13" i="1"/>
  <c r="M14" i="1"/>
  <c r="N14" i="1"/>
  <c r="O14" i="1"/>
  <c r="M15" i="1"/>
  <c r="N15" i="1"/>
  <c r="O15" i="1"/>
  <c r="M16" i="1"/>
  <c r="N16" i="1"/>
  <c r="O16" i="1"/>
  <c r="M17" i="1"/>
  <c r="N17" i="1"/>
  <c r="O17" i="1"/>
  <c r="M18" i="1"/>
  <c r="N18" i="1"/>
  <c r="O18" i="1"/>
  <c r="M19" i="1"/>
  <c r="N19" i="1"/>
  <c r="O19" i="1"/>
  <c r="M20" i="1"/>
  <c r="N20" i="1"/>
  <c r="O20" i="1"/>
  <c r="M21" i="1"/>
  <c r="N21" i="1"/>
  <c r="O21" i="1"/>
  <c r="M22" i="1"/>
  <c r="N22" i="1"/>
  <c r="O22" i="1"/>
  <c r="M23" i="1"/>
  <c r="N23" i="1"/>
  <c r="O23" i="1"/>
  <c r="M24" i="1"/>
  <c r="N24" i="1"/>
  <c r="O24" i="1"/>
  <c r="M25" i="1"/>
  <c r="N25" i="1"/>
  <c r="O25" i="1"/>
  <c r="M26" i="1"/>
  <c r="N26" i="1"/>
  <c r="O26" i="1"/>
  <c r="M27" i="1"/>
  <c r="N27" i="1"/>
  <c r="O27" i="1"/>
  <c r="M28" i="1"/>
  <c r="N28" i="1"/>
  <c r="O28" i="1"/>
  <c r="M29" i="1"/>
  <c r="N29" i="1"/>
  <c r="O29" i="1"/>
  <c r="M30" i="1"/>
  <c r="N30" i="1"/>
  <c r="O30" i="1"/>
  <c r="M31" i="1"/>
  <c r="N31" i="1"/>
  <c r="O31" i="1"/>
  <c r="M32" i="1"/>
  <c r="N32" i="1"/>
  <c r="O32" i="1"/>
  <c r="M33" i="1"/>
  <c r="N33" i="1"/>
  <c r="O33" i="1"/>
  <c r="M34" i="1"/>
  <c r="N34" i="1"/>
  <c r="O34" i="1"/>
  <c r="M35" i="1"/>
  <c r="N35" i="1"/>
  <c r="O35" i="1"/>
  <c r="M36" i="1"/>
  <c r="N36" i="1"/>
  <c r="O36" i="1"/>
  <c r="M37" i="1"/>
  <c r="N37" i="1"/>
  <c r="O37" i="1"/>
  <c r="M38" i="1"/>
  <c r="N38" i="1"/>
  <c r="O38" i="1"/>
  <c r="M39" i="1"/>
  <c r="N39" i="1"/>
  <c r="O39" i="1"/>
  <c r="M40" i="1"/>
  <c r="N40" i="1"/>
  <c r="O40" i="1"/>
  <c r="M41" i="1"/>
  <c r="N41" i="1"/>
  <c r="O41" i="1"/>
  <c r="M42" i="1"/>
  <c r="N42" i="1"/>
  <c r="O42" i="1"/>
  <c r="M43" i="1"/>
  <c r="N43" i="1"/>
  <c r="O43" i="1"/>
  <c r="M44" i="1"/>
  <c r="N44" i="1"/>
  <c r="O44" i="1"/>
  <c r="M45" i="1"/>
  <c r="N45" i="1"/>
  <c r="O45" i="1"/>
  <c r="M46" i="1"/>
  <c r="N46" i="1"/>
  <c r="O46" i="1"/>
  <c r="M47" i="1"/>
  <c r="N47" i="1"/>
  <c r="O47" i="1"/>
  <c r="M48" i="1"/>
  <c r="N48" i="1"/>
  <c r="O48" i="1"/>
  <c r="M49" i="1"/>
  <c r="N49" i="1"/>
  <c r="O49" i="1"/>
  <c r="M50" i="1"/>
  <c r="N50" i="1"/>
  <c r="O50" i="1"/>
  <c r="M51" i="1"/>
  <c r="N51" i="1"/>
  <c r="O51" i="1"/>
  <c r="M52" i="1"/>
  <c r="N52" i="1"/>
  <c r="O52" i="1"/>
  <c r="M53" i="1"/>
  <c r="N53" i="1"/>
  <c r="O53" i="1"/>
  <c r="M54" i="1"/>
  <c r="N54" i="1"/>
  <c r="O54" i="1"/>
  <c r="M55" i="1"/>
  <c r="N55" i="1"/>
  <c r="O55" i="1"/>
  <c r="M56" i="1"/>
  <c r="N56" i="1"/>
  <c r="O56" i="1"/>
  <c r="M57" i="1"/>
  <c r="N57" i="1"/>
  <c r="O57" i="1"/>
  <c r="M58" i="1"/>
  <c r="N58" i="1"/>
  <c r="O58" i="1"/>
  <c r="M59" i="1"/>
  <c r="N59" i="1"/>
  <c r="O59" i="1"/>
  <c r="M60" i="1"/>
  <c r="N60" i="1"/>
  <c r="O60" i="1"/>
  <c r="M61" i="1"/>
  <c r="N61" i="1"/>
  <c r="O61" i="1"/>
  <c r="M62" i="1"/>
  <c r="N62" i="1"/>
  <c r="O62" i="1"/>
  <c r="M63" i="1"/>
  <c r="N63" i="1"/>
  <c r="O63" i="1"/>
  <c r="M64" i="1"/>
  <c r="N64" i="1"/>
  <c r="O64" i="1"/>
  <c r="M65" i="1"/>
  <c r="N65" i="1"/>
  <c r="O65" i="1"/>
  <c r="M66" i="1"/>
  <c r="N66" i="1"/>
  <c r="O66" i="1"/>
  <c r="M67" i="1"/>
  <c r="N67" i="1"/>
  <c r="O67" i="1"/>
  <c r="M68" i="1"/>
  <c r="N68" i="1"/>
  <c r="O68" i="1"/>
  <c r="M69" i="1"/>
  <c r="N69" i="1"/>
  <c r="O69" i="1"/>
  <c r="M70" i="1"/>
  <c r="N70" i="1"/>
  <c r="O70" i="1"/>
  <c r="M71" i="1"/>
  <c r="N71" i="1"/>
  <c r="O71" i="1"/>
  <c r="M72" i="1"/>
  <c r="N72" i="1"/>
  <c r="O72" i="1"/>
  <c r="M73" i="1"/>
  <c r="N73" i="1"/>
  <c r="O73" i="1"/>
  <c r="M74" i="1"/>
  <c r="N74" i="1"/>
  <c r="O74" i="1"/>
  <c r="M75" i="1"/>
  <c r="N75" i="1"/>
  <c r="O75" i="1"/>
  <c r="M76" i="1"/>
  <c r="N76" i="1"/>
  <c r="O76" i="1"/>
  <c r="M77" i="1"/>
  <c r="N77" i="1"/>
  <c r="O77" i="1"/>
  <c r="M78" i="1"/>
  <c r="N78" i="1"/>
  <c r="O78" i="1"/>
  <c r="M79" i="1"/>
  <c r="N79" i="1"/>
  <c r="O79" i="1"/>
  <c r="M80" i="1"/>
  <c r="N80" i="1"/>
  <c r="O80" i="1"/>
  <c r="M81" i="1"/>
  <c r="N81" i="1"/>
  <c r="O81" i="1"/>
  <c r="M82" i="1"/>
  <c r="N82" i="1"/>
  <c r="O82" i="1"/>
  <c r="O4" i="1"/>
  <c r="N4" i="1"/>
  <c r="M4" i="1"/>
  <c r="M5" i="7" a="1"/>
  <c r="M5" i="7" s="1"/>
  <c r="N5" i="7" a="1"/>
  <c r="N5" i="7" s="1"/>
  <c r="O5" i="7" a="1"/>
  <c r="O5" i="7"/>
  <c r="M6" i="7" a="1"/>
  <c r="M6" i="7"/>
  <c r="N6" i="7" a="1"/>
  <c r="N6" i="7" s="1"/>
  <c r="O6" i="7" a="1"/>
  <c r="O6" i="7" s="1"/>
  <c r="M7" i="7" a="1"/>
  <c r="M7" i="7"/>
  <c r="N7" i="7" a="1"/>
  <c r="N7" i="7"/>
  <c r="O7" i="7" a="1"/>
  <c r="O7" i="7" s="1"/>
  <c r="M8" i="7" a="1"/>
  <c r="M8" i="7" s="1"/>
  <c r="N8" i="7" a="1"/>
  <c r="N8" i="7"/>
  <c r="O8" i="7" a="1"/>
  <c r="O8" i="7"/>
  <c r="M9" i="7" a="1"/>
  <c r="M9" i="7" s="1"/>
  <c r="N9" i="7" a="1"/>
  <c r="N9" i="7" s="1"/>
  <c r="O9" i="7" a="1"/>
  <c r="O9" i="7"/>
  <c r="M10" i="7" a="1"/>
  <c r="M10" i="7"/>
  <c r="N10" i="7" a="1"/>
  <c r="N10" i="7" s="1"/>
  <c r="O10" i="7" a="1"/>
  <c r="O10" i="7" s="1"/>
  <c r="M11" i="7" a="1"/>
  <c r="M11" i="7"/>
  <c r="N11" i="7" a="1"/>
  <c r="N11" i="7"/>
  <c r="O11" i="7" a="1"/>
  <c r="O11" i="7" s="1"/>
  <c r="M12" i="7" a="1"/>
  <c r="M12" i="7" s="1"/>
  <c r="N12" i="7" a="1"/>
  <c r="N12" i="7"/>
  <c r="O12" i="7" a="1"/>
  <c r="O12" i="7"/>
  <c r="M13" i="7" a="1"/>
  <c r="M13" i="7" s="1"/>
  <c r="N13" i="7" a="1"/>
  <c r="N13" i="7" s="1"/>
  <c r="O13" i="7" a="1"/>
  <c r="O13" i="7"/>
  <c r="M14" i="7" a="1"/>
  <c r="M14" i="7"/>
  <c r="N14" i="7" a="1"/>
  <c r="N14" i="7" s="1"/>
  <c r="O14" i="7" a="1"/>
  <c r="O14" i="7" s="1"/>
  <c r="M15" i="7" a="1"/>
  <c r="M15" i="7"/>
  <c r="N15" i="7" a="1"/>
  <c r="N15" i="7"/>
  <c r="O15" i="7" a="1"/>
  <c r="O15" i="7" s="1"/>
  <c r="M16" i="7" a="1"/>
  <c r="M16" i="7" s="1"/>
  <c r="N16" i="7" a="1"/>
  <c r="N16" i="7"/>
  <c r="O16" i="7" a="1"/>
  <c r="O16" i="7"/>
  <c r="M17" i="7" a="1"/>
  <c r="M17" i="7" s="1"/>
  <c r="N17" i="7" a="1"/>
  <c r="N17" i="7" s="1"/>
  <c r="O17" i="7" a="1"/>
  <c r="O17" i="7"/>
  <c r="M18" i="7" a="1"/>
  <c r="M18" i="7"/>
  <c r="N18" i="7" a="1"/>
  <c r="N18" i="7" s="1"/>
  <c r="O18" i="7" a="1"/>
  <c r="O18" i="7" s="1"/>
  <c r="M19" i="7" a="1"/>
  <c r="M19" i="7"/>
  <c r="N19" i="7" a="1"/>
  <c r="N19" i="7"/>
  <c r="O19" i="7" a="1"/>
  <c r="O19" i="7" s="1"/>
  <c r="M20" i="7" a="1"/>
  <c r="M20" i="7" s="1"/>
  <c r="N20" i="7" a="1"/>
  <c r="N20" i="7"/>
  <c r="O20" i="7" a="1"/>
  <c r="O20" i="7"/>
  <c r="M21" i="7" a="1"/>
  <c r="M21" i="7" s="1"/>
  <c r="N21" i="7" a="1"/>
  <c r="N21" i="7" s="1"/>
  <c r="O21" i="7" a="1"/>
  <c r="O21" i="7"/>
  <c r="M22" i="7" a="1"/>
  <c r="M22" i="7"/>
  <c r="N22" i="7" a="1"/>
  <c r="N22" i="7" s="1"/>
  <c r="O22" i="7" a="1"/>
  <c r="O22" i="7" s="1"/>
  <c r="M23" i="7" a="1"/>
  <c r="M23" i="7"/>
  <c r="N23" i="7" a="1"/>
  <c r="N23" i="7"/>
  <c r="O23" i="7" a="1"/>
  <c r="O23" i="7" s="1"/>
  <c r="M24" i="7" a="1"/>
  <c r="M24" i="7" s="1"/>
  <c r="N24" i="7" a="1"/>
  <c r="N24" i="7"/>
  <c r="O24" i="7" a="1"/>
  <c r="O24" i="7"/>
  <c r="M25" i="7" a="1"/>
  <c r="M25" i="7" s="1"/>
  <c r="N25" i="7" a="1"/>
  <c r="N25" i="7" s="1"/>
  <c r="O25" i="7" a="1"/>
  <c r="O25" i="7"/>
  <c r="M26" i="7" a="1"/>
  <c r="M26" i="7"/>
  <c r="N26" i="7" a="1"/>
  <c r="N26" i="7" s="1"/>
  <c r="O26" i="7" a="1"/>
  <c r="O26" i="7" s="1"/>
  <c r="M27" i="7" a="1"/>
  <c r="M27" i="7"/>
  <c r="N27" i="7" a="1"/>
  <c r="N27" i="7"/>
  <c r="O27" i="7" a="1"/>
  <c r="O27" i="7" s="1"/>
  <c r="M28" i="7" a="1"/>
  <c r="M28" i="7" s="1"/>
  <c r="N28" i="7" a="1"/>
  <c r="N28" i="7"/>
  <c r="O28" i="7" a="1"/>
  <c r="O28" i="7"/>
  <c r="M29" i="7" a="1"/>
  <c r="M29" i="7" s="1"/>
  <c r="N29" i="7" a="1"/>
  <c r="N29" i="7" s="1"/>
  <c r="O29" i="7" a="1"/>
  <c r="O29" i="7"/>
  <c r="M30" i="7" a="1"/>
  <c r="M30" i="7"/>
  <c r="N30" i="7" a="1"/>
  <c r="N30" i="7" s="1"/>
  <c r="O30" i="7" a="1"/>
  <c r="O30" i="7" s="1"/>
  <c r="M31" i="7" a="1"/>
  <c r="M31" i="7"/>
  <c r="N31" i="7" a="1"/>
  <c r="N31" i="7"/>
  <c r="O31" i="7" a="1"/>
  <c r="O31" i="7" s="1"/>
  <c r="M32" i="7" a="1"/>
  <c r="M32" i="7" s="1"/>
  <c r="N32" i="7" a="1"/>
  <c r="N32" i="7"/>
  <c r="O32" i="7" a="1"/>
  <c r="O32" i="7"/>
  <c r="M33" i="7" a="1"/>
  <c r="M33" i="7" s="1"/>
  <c r="N33" i="7" a="1"/>
  <c r="N33" i="7" s="1"/>
  <c r="O33" i="7" a="1"/>
  <c r="O33" i="7"/>
  <c r="M34" i="7" a="1"/>
  <c r="M34" i="7"/>
  <c r="N34" i="7" a="1"/>
  <c r="N34" i="7" s="1"/>
  <c r="O34" i="7" a="1"/>
  <c r="O34" i="7" s="1"/>
  <c r="M35" i="7" a="1"/>
  <c r="M35" i="7"/>
  <c r="N35" i="7" a="1"/>
  <c r="N35" i="7"/>
  <c r="O35" i="7" a="1"/>
  <c r="O35" i="7" s="1"/>
  <c r="M36" i="7" a="1"/>
  <c r="M36" i="7" s="1"/>
  <c r="N36" i="7" a="1"/>
  <c r="N36" i="7"/>
  <c r="O36" i="7" a="1"/>
  <c r="O36" i="7"/>
  <c r="M37" i="7" a="1"/>
  <c r="M37" i="7" s="1"/>
  <c r="N37" i="7" a="1"/>
  <c r="N37" i="7" s="1"/>
  <c r="O37" i="7" a="1"/>
  <c r="O37" i="7"/>
  <c r="M38" i="7" a="1"/>
  <c r="M38" i="7"/>
  <c r="N38" i="7" a="1"/>
  <c r="N38" i="7" s="1"/>
  <c r="O38" i="7" a="1"/>
  <c r="O38" i="7" s="1"/>
  <c r="M39" i="7" a="1"/>
  <c r="M39" i="7"/>
  <c r="N39" i="7" a="1"/>
  <c r="N39" i="7"/>
  <c r="O39" i="7" a="1"/>
  <c r="O39" i="7" s="1"/>
  <c r="M40" i="7" a="1"/>
  <c r="M40" i="7" s="1"/>
  <c r="N40" i="7" a="1"/>
  <c r="N40" i="7"/>
  <c r="O40" i="7" a="1"/>
  <c r="O40" i="7"/>
  <c r="M41" i="7" a="1"/>
  <c r="M41" i="7" s="1"/>
  <c r="N41" i="7" a="1"/>
  <c r="N41" i="7" s="1"/>
  <c r="O41" i="7" a="1"/>
  <c r="O41" i="7"/>
  <c r="M42" i="7" a="1"/>
  <c r="M42" i="7"/>
  <c r="N42" i="7" a="1"/>
  <c r="N42" i="7" s="1"/>
  <c r="O42" i="7" a="1"/>
  <c r="O42" i="7" s="1"/>
  <c r="M43" i="7" a="1"/>
  <c r="M43" i="7" s="1"/>
  <c r="N43" i="7" a="1"/>
  <c r="N43" i="7"/>
  <c r="O43" i="7" a="1"/>
  <c r="O43" i="7" s="1"/>
  <c r="M44" i="7" a="1"/>
  <c r="M44" i="7" s="1"/>
  <c r="N44" i="7" a="1"/>
  <c r="N44" i="7" s="1"/>
  <c r="O44" i="7" a="1"/>
  <c r="O44" i="7"/>
  <c r="M45" i="7" a="1"/>
  <c r="M45" i="7" s="1"/>
  <c r="N45" i="7" a="1"/>
  <c r="N45" i="7" s="1"/>
  <c r="O45" i="7" a="1"/>
  <c r="O45" i="7" s="1"/>
  <c r="M46" i="7" a="1"/>
  <c r="M46" i="7"/>
  <c r="N46" i="7" a="1"/>
  <c r="N46" i="7" s="1"/>
  <c r="O46" i="7" a="1"/>
  <c r="O46" i="7" s="1"/>
  <c r="M47" i="7" a="1"/>
  <c r="M47" i="7" s="1"/>
  <c r="N47" i="7" a="1"/>
  <c r="N47" i="7"/>
  <c r="O47" i="7" a="1"/>
  <c r="O47" i="7" s="1"/>
  <c r="M48" i="7" a="1"/>
  <c r="M48" i="7" s="1"/>
  <c r="N48" i="7" a="1"/>
  <c r="N48" i="7" s="1"/>
  <c r="O48" i="7" a="1"/>
  <c r="O48" i="7"/>
  <c r="M49" i="7" a="1"/>
  <c r="M49" i="7" s="1"/>
  <c r="N49" i="7" a="1"/>
  <c r="N49" i="7" s="1"/>
  <c r="O49" i="7" a="1"/>
  <c r="O49" i="7" s="1"/>
  <c r="M50" i="7" a="1"/>
  <c r="M50" i="7"/>
  <c r="N50" i="7" a="1"/>
  <c r="N50" i="7" s="1"/>
  <c r="O50" i="7" a="1"/>
  <c r="O50" i="7" s="1"/>
  <c r="M51" i="7" a="1"/>
  <c r="M51" i="7" s="1"/>
  <c r="N51" i="7" a="1"/>
  <c r="N51" i="7"/>
  <c r="O51" i="7" a="1"/>
  <c r="O51" i="7" s="1"/>
  <c r="M52" i="7" a="1"/>
  <c r="M52" i="7" s="1"/>
  <c r="N52" i="7" a="1"/>
  <c r="N52" i="7" s="1"/>
  <c r="O52" i="7" a="1"/>
  <c r="O52" i="7"/>
  <c r="M53" i="7" a="1"/>
  <c r="M53" i="7" s="1"/>
  <c r="N53" i="7" a="1"/>
  <c r="N53" i="7" s="1"/>
  <c r="O53" i="7" a="1"/>
  <c r="O53" i="7" s="1"/>
  <c r="M54" i="7" a="1"/>
  <c r="M54" i="7"/>
  <c r="N54" i="7" a="1"/>
  <c r="N54" i="7" s="1"/>
  <c r="O54" i="7" a="1"/>
  <c r="O54" i="7" s="1"/>
  <c r="M55" i="7" a="1"/>
  <c r="M55" i="7" s="1"/>
  <c r="N55" i="7" a="1"/>
  <c r="N55" i="7"/>
  <c r="O55" i="7" a="1"/>
  <c r="O55" i="7" s="1"/>
  <c r="M56" i="7" a="1"/>
  <c r="M56" i="7" s="1"/>
  <c r="N56" i="7" a="1"/>
  <c r="N56" i="7" s="1"/>
  <c r="O56" i="7" a="1"/>
  <c r="O56" i="7"/>
  <c r="M57" i="7" a="1"/>
  <c r="M57" i="7" s="1"/>
  <c r="N57" i="7" a="1"/>
  <c r="N57" i="7" s="1"/>
  <c r="O57" i="7" a="1"/>
  <c r="O57" i="7" s="1"/>
  <c r="M58" i="7" a="1"/>
  <c r="M58" i="7"/>
  <c r="N58" i="7" a="1"/>
  <c r="N58" i="7" s="1"/>
  <c r="O58" i="7" a="1"/>
  <c r="O58" i="7" s="1"/>
  <c r="M59" i="7" a="1"/>
  <c r="M59" i="7" s="1"/>
  <c r="N59" i="7" a="1"/>
  <c r="N59" i="7"/>
  <c r="O59" i="7" a="1"/>
  <c r="O59" i="7" s="1"/>
  <c r="M60" i="7" a="1"/>
  <c r="M60" i="7" s="1"/>
  <c r="N60" i="7" a="1"/>
  <c r="N60" i="7" s="1"/>
  <c r="O60" i="7" a="1"/>
  <c r="O60" i="7"/>
  <c r="M61" i="7" a="1"/>
  <c r="M61" i="7" s="1"/>
  <c r="N61" i="7" a="1"/>
  <c r="N61" i="7" s="1"/>
  <c r="O61" i="7" a="1"/>
  <c r="O61" i="7" s="1"/>
  <c r="M62" i="7" a="1"/>
  <c r="M62" i="7"/>
  <c r="N62" i="7" a="1"/>
  <c r="N62" i="7" s="1"/>
  <c r="O62" i="7" a="1"/>
  <c r="O62" i="7" s="1"/>
  <c r="M63" i="7" a="1"/>
  <c r="M63" i="7" s="1"/>
  <c r="N63" i="7" a="1"/>
  <c r="N63" i="7"/>
  <c r="O63" i="7" a="1"/>
  <c r="O63" i="7" s="1"/>
  <c r="M64" i="7" a="1"/>
  <c r="M64" i="7" s="1"/>
  <c r="N64" i="7" a="1"/>
  <c r="N64" i="7" s="1"/>
  <c r="O64" i="7" a="1"/>
  <c r="O64" i="7"/>
  <c r="M65" i="7" a="1"/>
  <c r="M65" i="7" s="1"/>
  <c r="N65" i="7" a="1"/>
  <c r="N65" i="7" s="1"/>
  <c r="O65" i="7" a="1"/>
  <c r="O65" i="7" s="1"/>
  <c r="M66" i="7" a="1"/>
  <c r="M66" i="7"/>
  <c r="N66" i="7" a="1"/>
  <c r="N66" i="7" s="1"/>
  <c r="O66" i="7" a="1"/>
  <c r="O66" i="7" s="1"/>
  <c r="M67" i="7" a="1"/>
  <c r="M67" i="7" s="1"/>
  <c r="N67" i="7" a="1"/>
  <c r="N67" i="7"/>
  <c r="O67" i="7" a="1"/>
  <c r="O67" i="7" s="1"/>
  <c r="M68" i="7" a="1"/>
  <c r="M68" i="7" s="1"/>
  <c r="N68" i="7" a="1"/>
  <c r="N68" i="7" s="1"/>
  <c r="O68" i="7" a="1"/>
  <c r="O68" i="7"/>
  <c r="M69" i="7" a="1"/>
  <c r="M69" i="7" s="1"/>
  <c r="N69" i="7" a="1"/>
  <c r="N69" i="7" s="1"/>
  <c r="O69" i="7" a="1"/>
  <c r="O69" i="7" s="1"/>
  <c r="M70" i="7" a="1"/>
  <c r="M70" i="7"/>
  <c r="N70" i="7" a="1"/>
  <c r="N70" i="7" s="1"/>
  <c r="O70" i="7" a="1"/>
  <c r="O70" i="7" s="1"/>
  <c r="M71" i="7" a="1"/>
  <c r="M71" i="7" s="1"/>
  <c r="N71" i="7" a="1"/>
  <c r="N71" i="7"/>
  <c r="O71" i="7" a="1"/>
  <c r="O71" i="7" s="1"/>
  <c r="M72" i="7" a="1"/>
  <c r="M72" i="7" s="1"/>
  <c r="N72" i="7" a="1"/>
  <c r="N72" i="7" s="1"/>
  <c r="O72" i="7" a="1"/>
  <c r="O72" i="7"/>
  <c r="M73" i="7" a="1"/>
  <c r="M73" i="7" s="1"/>
  <c r="N73" i="7" a="1"/>
  <c r="N73" i="7" s="1"/>
  <c r="O73" i="7" a="1"/>
  <c r="O73" i="7" s="1"/>
  <c r="M74" i="7" a="1"/>
  <c r="M74" i="7" s="1"/>
  <c r="N74" i="7" a="1"/>
  <c r="N74" i="7" s="1"/>
  <c r="O74" i="7" a="1"/>
  <c r="O74" i="7" s="1"/>
  <c r="M75" i="7" a="1"/>
  <c r="M75" i="7" s="1"/>
  <c r="N75" i="7" a="1"/>
  <c r="N75" i="7" s="1"/>
  <c r="O75" i="7" a="1"/>
  <c r="O75" i="7" s="1"/>
  <c r="M76" i="7" a="1"/>
  <c r="M76" i="7" s="1"/>
  <c r="N76" i="7" a="1"/>
  <c r="N76" i="7" s="1"/>
  <c r="O76" i="7" a="1"/>
  <c r="O76" i="7" s="1"/>
  <c r="M77" i="7" a="1"/>
  <c r="M77" i="7" s="1"/>
  <c r="N77" i="7" a="1"/>
  <c r="N77" i="7" s="1"/>
  <c r="O77" i="7" a="1"/>
  <c r="O77" i="7" s="1"/>
  <c r="M78" i="7" a="1"/>
  <c r="M78" i="7" s="1"/>
  <c r="N78" i="7" a="1"/>
  <c r="N78" i="7" s="1"/>
  <c r="O78" i="7" a="1"/>
  <c r="O78" i="7" s="1"/>
  <c r="M79" i="7" a="1"/>
  <c r="M79" i="7" s="1"/>
  <c r="N79" i="7" a="1"/>
  <c r="N79" i="7" s="1"/>
  <c r="O79" i="7" a="1"/>
  <c r="O79" i="7" s="1"/>
  <c r="M80" i="7" a="1"/>
  <c r="M80" i="7" s="1"/>
  <c r="N80" i="7" a="1"/>
  <c r="N80" i="7" s="1"/>
  <c r="O80" i="7" a="1"/>
  <c r="O80" i="7" s="1"/>
  <c r="M81" i="7" a="1"/>
  <c r="M81" i="7" s="1"/>
  <c r="N81" i="7" a="1"/>
  <c r="N81" i="7" s="1"/>
  <c r="O81" i="7" a="1"/>
  <c r="O81" i="7" s="1"/>
  <c r="M82" i="7" a="1"/>
  <c r="M82" i="7" s="1"/>
  <c r="N82" i="7" a="1"/>
  <c r="N82" i="7" s="1"/>
  <c r="O82" i="7" a="1"/>
  <c r="O82" i="7" s="1"/>
  <c r="N4" i="7" a="1"/>
  <c r="N4" i="7" s="1"/>
  <c r="O4" i="7" a="1"/>
  <c r="O4" i="7" s="1"/>
  <c r="M4" i="7" a="1"/>
  <c r="M4" i="7"/>
  <c r="G2" i="7" l="1"/>
  <c r="H2" i="7" s="1"/>
  <c r="I2" i="7" s="1"/>
  <c r="J2" i="7" s="1"/>
  <c r="K2" i="7" s="1"/>
  <c r="L2" i="7" s="1"/>
  <c r="M2" i="7" s="1"/>
  <c r="N2" i="7" s="1"/>
  <c r="O2" i="7" s="1"/>
  <c r="P2" i="7" s="1"/>
  <c r="C3" i="6" l="1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H52" i="9" l="1"/>
  <c r="O82" i="14"/>
  <c r="AB82" i="16" s="1"/>
  <c r="N82" i="14"/>
  <c r="M82" i="14"/>
  <c r="Z82" i="16" s="1"/>
  <c r="L82" i="14"/>
  <c r="K82" i="14"/>
  <c r="J82" i="14"/>
  <c r="I82" i="14"/>
  <c r="H82" i="14"/>
  <c r="G82" i="14"/>
  <c r="F82" i="14"/>
  <c r="E82" i="14"/>
  <c r="D82" i="14"/>
  <c r="C82" i="14"/>
  <c r="B82" i="14"/>
  <c r="O81" i="14"/>
  <c r="AB81" i="16" s="1"/>
  <c r="N81" i="14"/>
  <c r="M81" i="14"/>
  <c r="Z81" i="16" s="1"/>
  <c r="L81" i="14"/>
  <c r="K81" i="14"/>
  <c r="J81" i="14"/>
  <c r="I81" i="14"/>
  <c r="H81" i="14"/>
  <c r="G81" i="14"/>
  <c r="F81" i="14"/>
  <c r="E81" i="14"/>
  <c r="D81" i="14"/>
  <c r="C81" i="14"/>
  <c r="B81" i="14"/>
  <c r="O80" i="14"/>
  <c r="AB80" i="16" s="1"/>
  <c r="N80" i="14"/>
  <c r="AA80" i="16" s="1"/>
  <c r="M80" i="14"/>
  <c r="Z80" i="16" s="1"/>
  <c r="L80" i="14"/>
  <c r="K80" i="14"/>
  <c r="J80" i="14"/>
  <c r="I80" i="14"/>
  <c r="H80" i="14"/>
  <c r="G80" i="14"/>
  <c r="F80" i="14"/>
  <c r="E80" i="14"/>
  <c r="D80" i="14"/>
  <c r="C80" i="14"/>
  <c r="B80" i="14"/>
  <c r="O79" i="14"/>
  <c r="N79" i="14"/>
  <c r="AA79" i="16" s="1"/>
  <c r="M79" i="14"/>
  <c r="Z79" i="16" s="1"/>
  <c r="L79" i="14"/>
  <c r="K79" i="14"/>
  <c r="J79" i="14"/>
  <c r="I79" i="14"/>
  <c r="H79" i="14"/>
  <c r="G79" i="14"/>
  <c r="F79" i="14"/>
  <c r="E79" i="14"/>
  <c r="D79" i="14"/>
  <c r="C79" i="14"/>
  <c r="B79" i="14"/>
  <c r="O78" i="14"/>
  <c r="AB78" i="16" s="1"/>
  <c r="N78" i="14"/>
  <c r="M78" i="14"/>
  <c r="Z78" i="16" s="1"/>
  <c r="L78" i="14"/>
  <c r="K78" i="14"/>
  <c r="J78" i="14"/>
  <c r="I78" i="14"/>
  <c r="H78" i="14"/>
  <c r="G78" i="14"/>
  <c r="F78" i="14"/>
  <c r="E78" i="14"/>
  <c r="D78" i="14"/>
  <c r="C78" i="14"/>
  <c r="B78" i="14"/>
  <c r="O77" i="14"/>
  <c r="AB77" i="16" s="1"/>
  <c r="N77" i="14"/>
  <c r="M77" i="14"/>
  <c r="Z77" i="16" s="1"/>
  <c r="L77" i="14"/>
  <c r="K77" i="14"/>
  <c r="J77" i="14"/>
  <c r="I77" i="14"/>
  <c r="H77" i="14"/>
  <c r="G77" i="14"/>
  <c r="F77" i="14"/>
  <c r="E77" i="14"/>
  <c r="D77" i="14"/>
  <c r="C77" i="14"/>
  <c r="B77" i="14"/>
  <c r="O76" i="14"/>
  <c r="AB76" i="16" s="1"/>
  <c r="N76" i="14"/>
  <c r="AA76" i="16" s="1"/>
  <c r="M76" i="14"/>
  <c r="Z76" i="16" s="1"/>
  <c r="L76" i="14"/>
  <c r="K76" i="14"/>
  <c r="J76" i="14"/>
  <c r="I76" i="14"/>
  <c r="H76" i="14"/>
  <c r="G76" i="14"/>
  <c r="F76" i="14"/>
  <c r="E76" i="14"/>
  <c r="D76" i="14"/>
  <c r="C76" i="14"/>
  <c r="B76" i="14"/>
  <c r="O75" i="14"/>
  <c r="N75" i="14"/>
  <c r="M75" i="14"/>
  <c r="Z75" i="16" s="1"/>
  <c r="L75" i="14"/>
  <c r="K75" i="14"/>
  <c r="J75" i="14"/>
  <c r="I75" i="14"/>
  <c r="H75" i="14"/>
  <c r="G75" i="14"/>
  <c r="F75" i="14"/>
  <c r="E75" i="14"/>
  <c r="D75" i="14"/>
  <c r="C75" i="14"/>
  <c r="B75" i="14"/>
  <c r="O74" i="14"/>
  <c r="AB74" i="16" s="1"/>
  <c r="N74" i="14"/>
  <c r="M74" i="14"/>
  <c r="Z74" i="16" s="1"/>
  <c r="L74" i="14"/>
  <c r="K74" i="14"/>
  <c r="J74" i="14"/>
  <c r="I74" i="14"/>
  <c r="H74" i="14"/>
  <c r="G74" i="14"/>
  <c r="F74" i="14"/>
  <c r="E74" i="14"/>
  <c r="D74" i="14"/>
  <c r="C74" i="14"/>
  <c r="B74" i="14"/>
  <c r="O73" i="14"/>
  <c r="AB73" i="16" s="1"/>
  <c r="N73" i="14"/>
  <c r="M73" i="14"/>
  <c r="Z73" i="16" s="1"/>
  <c r="L73" i="14"/>
  <c r="K73" i="14"/>
  <c r="J73" i="14"/>
  <c r="I73" i="14"/>
  <c r="H73" i="14"/>
  <c r="G73" i="14"/>
  <c r="F73" i="14"/>
  <c r="E73" i="14"/>
  <c r="D73" i="14"/>
  <c r="C73" i="14"/>
  <c r="B73" i="14"/>
  <c r="O72" i="14"/>
  <c r="AB72" i="16" s="1"/>
  <c r="N72" i="14"/>
  <c r="AA72" i="16" s="1"/>
  <c r="M72" i="14"/>
  <c r="Z72" i="16" s="1"/>
  <c r="L72" i="14"/>
  <c r="K72" i="14"/>
  <c r="J72" i="14"/>
  <c r="I72" i="14"/>
  <c r="H72" i="14"/>
  <c r="G72" i="14"/>
  <c r="F72" i="14"/>
  <c r="E72" i="14"/>
  <c r="D72" i="14"/>
  <c r="C72" i="14"/>
  <c r="B72" i="14"/>
  <c r="O71" i="14"/>
  <c r="N71" i="14"/>
  <c r="M71" i="14"/>
  <c r="Z71" i="16" s="1"/>
  <c r="L71" i="14"/>
  <c r="K71" i="14"/>
  <c r="J71" i="14"/>
  <c r="I71" i="14"/>
  <c r="H71" i="14"/>
  <c r="G71" i="14"/>
  <c r="F71" i="14"/>
  <c r="E71" i="14"/>
  <c r="D71" i="14"/>
  <c r="C71" i="14"/>
  <c r="B71" i="14"/>
  <c r="O70" i="14"/>
  <c r="AB70" i="16" s="1"/>
  <c r="N70" i="14"/>
  <c r="M70" i="14"/>
  <c r="Z70" i="16" s="1"/>
  <c r="L70" i="14"/>
  <c r="K70" i="14"/>
  <c r="J70" i="14"/>
  <c r="I70" i="14"/>
  <c r="H70" i="14"/>
  <c r="G70" i="14"/>
  <c r="F70" i="14"/>
  <c r="E70" i="14"/>
  <c r="D70" i="14"/>
  <c r="C70" i="14"/>
  <c r="B70" i="14"/>
  <c r="O69" i="14"/>
  <c r="AB69" i="16" s="1"/>
  <c r="N69" i="14"/>
  <c r="M69" i="14"/>
  <c r="Z69" i="16" s="1"/>
  <c r="L69" i="14"/>
  <c r="K69" i="14"/>
  <c r="J69" i="14"/>
  <c r="I69" i="14"/>
  <c r="H69" i="14"/>
  <c r="G69" i="14"/>
  <c r="F69" i="14"/>
  <c r="E69" i="14"/>
  <c r="D69" i="14"/>
  <c r="C69" i="14"/>
  <c r="B69" i="14"/>
  <c r="O68" i="14"/>
  <c r="AB68" i="16" s="1"/>
  <c r="N68" i="14"/>
  <c r="AA68" i="16" s="1"/>
  <c r="M68" i="14"/>
  <c r="Z68" i="16" s="1"/>
  <c r="L68" i="14"/>
  <c r="K68" i="14"/>
  <c r="J68" i="14"/>
  <c r="I68" i="14"/>
  <c r="H68" i="14"/>
  <c r="G68" i="14"/>
  <c r="F68" i="14"/>
  <c r="E68" i="14"/>
  <c r="D68" i="14"/>
  <c r="C68" i="14"/>
  <c r="B68" i="14"/>
  <c r="O67" i="14"/>
  <c r="N67" i="14"/>
  <c r="M67" i="14"/>
  <c r="Z67" i="16" s="1"/>
  <c r="L67" i="14"/>
  <c r="K67" i="14"/>
  <c r="J67" i="14"/>
  <c r="I67" i="14"/>
  <c r="H67" i="14"/>
  <c r="G67" i="14"/>
  <c r="F67" i="14"/>
  <c r="E67" i="14"/>
  <c r="D67" i="14"/>
  <c r="C67" i="14"/>
  <c r="B67" i="14"/>
  <c r="O66" i="14"/>
  <c r="AB66" i="16" s="1"/>
  <c r="N66" i="14"/>
  <c r="M66" i="14"/>
  <c r="Z66" i="16" s="1"/>
  <c r="L66" i="14"/>
  <c r="K66" i="14"/>
  <c r="J66" i="14"/>
  <c r="I66" i="14"/>
  <c r="H66" i="14"/>
  <c r="G66" i="14"/>
  <c r="F66" i="14"/>
  <c r="E66" i="14"/>
  <c r="D66" i="14"/>
  <c r="C66" i="14"/>
  <c r="B66" i="14"/>
  <c r="O65" i="14"/>
  <c r="AB65" i="16" s="1"/>
  <c r="N65" i="14"/>
  <c r="M65" i="14"/>
  <c r="Z65" i="16" s="1"/>
  <c r="L65" i="14"/>
  <c r="K65" i="14"/>
  <c r="J65" i="14"/>
  <c r="I65" i="14"/>
  <c r="H65" i="14"/>
  <c r="G65" i="14"/>
  <c r="F65" i="14"/>
  <c r="E65" i="14"/>
  <c r="D65" i="14"/>
  <c r="C65" i="14"/>
  <c r="B65" i="14"/>
  <c r="O64" i="14"/>
  <c r="AB64" i="16" s="1"/>
  <c r="N64" i="14"/>
  <c r="AA64" i="16" s="1"/>
  <c r="M64" i="14"/>
  <c r="Z64" i="16" s="1"/>
  <c r="L64" i="14"/>
  <c r="K64" i="14"/>
  <c r="J64" i="14"/>
  <c r="I64" i="14"/>
  <c r="H64" i="14"/>
  <c r="G64" i="14"/>
  <c r="F64" i="14"/>
  <c r="E64" i="14"/>
  <c r="D64" i="14"/>
  <c r="C64" i="14"/>
  <c r="B64" i="14"/>
  <c r="O63" i="14"/>
  <c r="N63" i="14"/>
  <c r="M63" i="14"/>
  <c r="Z63" i="16" s="1"/>
  <c r="L63" i="14"/>
  <c r="K63" i="14"/>
  <c r="J63" i="14"/>
  <c r="I63" i="14"/>
  <c r="H63" i="14"/>
  <c r="G63" i="14"/>
  <c r="F63" i="14"/>
  <c r="E63" i="14"/>
  <c r="D63" i="14"/>
  <c r="C63" i="14"/>
  <c r="B63" i="14"/>
  <c r="O62" i="14"/>
  <c r="AB62" i="16" s="1"/>
  <c r="N62" i="14"/>
  <c r="M62" i="14"/>
  <c r="Z62" i="16" s="1"/>
  <c r="L62" i="14"/>
  <c r="K62" i="14"/>
  <c r="J62" i="14"/>
  <c r="I62" i="14"/>
  <c r="H62" i="14"/>
  <c r="G62" i="14"/>
  <c r="F62" i="14"/>
  <c r="E62" i="14"/>
  <c r="D62" i="14"/>
  <c r="C62" i="14"/>
  <c r="B62" i="14"/>
  <c r="O61" i="14"/>
  <c r="AB61" i="16" s="1"/>
  <c r="N61" i="14"/>
  <c r="M61" i="14"/>
  <c r="Z61" i="16" s="1"/>
  <c r="L61" i="14"/>
  <c r="K61" i="14"/>
  <c r="J61" i="14"/>
  <c r="I61" i="14"/>
  <c r="H61" i="14"/>
  <c r="G61" i="14"/>
  <c r="F61" i="14"/>
  <c r="E61" i="14"/>
  <c r="D61" i="14"/>
  <c r="C61" i="14"/>
  <c r="B61" i="14"/>
  <c r="O60" i="14"/>
  <c r="AB60" i="16" s="1"/>
  <c r="N60" i="14"/>
  <c r="AA60" i="16" s="1"/>
  <c r="M60" i="14"/>
  <c r="Z60" i="16" s="1"/>
  <c r="L60" i="14"/>
  <c r="K60" i="14"/>
  <c r="J60" i="14"/>
  <c r="I60" i="14"/>
  <c r="H60" i="14"/>
  <c r="G60" i="14"/>
  <c r="F60" i="14"/>
  <c r="E60" i="14"/>
  <c r="D60" i="14"/>
  <c r="C60" i="14"/>
  <c r="B60" i="14"/>
  <c r="O59" i="14"/>
  <c r="N59" i="14"/>
  <c r="M59" i="14"/>
  <c r="Z59" i="16" s="1"/>
  <c r="L59" i="14"/>
  <c r="K59" i="14"/>
  <c r="J59" i="14"/>
  <c r="I59" i="14"/>
  <c r="H59" i="14"/>
  <c r="G59" i="14"/>
  <c r="F59" i="14"/>
  <c r="E59" i="14"/>
  <c r="D59" i="14"/>
  <c r="C59" i="14"/>
  <c r="B59" i="14"/>
  <c r="O58" i="14"/>
  <c r="AB58" i="16" s="1"/>
  <c r="N58" i="14"/>
  <c r="M58" i="14"/>
  <c r="Z58" i="16" s="1"/>
  <c r="L58" i="14"/>
  <c r="K58" i="14"/>
  <c r="J58" i="14"/>
  <c r="I58" i="14"/>
  <c r="H58" i="14"/>
  <c r="G58" i="14"/>
  <c r="F58" i="14"/>
  <c r="E58" i="14"/>
  <c r="D58" i="14"/>
  <c r="C58" i="14"/>
  <c r="B58" i="14"/>
  <c r="O57" i="14"/>
  <c r="AB57" i="16" s="1"/>
  <c r="N57" i="14"/>
  <c r="M57" i="14"/>
  <c r="Z57" i="16" s="1"/>
  <c r="L57" i="14"/>
  <c r="K57" i="14"/>
  <c r="J57" i="14"/>
  <c r="I57" i="14"/>
  <c r="H57" i="14"/>
  <c r="G57" i="14"/>
  <c r="F57" i="14"/>
  <c r="E57" i="14"/>
  <c r="D57" i="14"/>
  <c r="C57" i="14"/>
  <c r="B57" i="14"/>
  <c r="O56" i="14"/>
  <c r="AB56" i="16" s="1"/>
  <c r="N56" i="14"/>
  <c r="AA56" i="16" s="1"/>
  <c r="M56" i="14"/>
  <c r="Z56" i="16" s="1"/>
  <c r="L56" i="14"/>
  <c r="K56" i="14"/>
  <c r="J56" i="14"/>
  <c r="I56" i="14"/>
  <c r="H56" i="14"/>
  <c r="G56" i="14"/>
  <c r="F56" i="14"/>
  <c r="E56" i="14"/>
  <c r="D56" i="14"/>
  <c r="C56" i="14"/>
  <c r="B56" i="14"/>
  <c r="O55" i="14"/>
  <c r="N55" i="14"/>
  <c r="M55" i="14"/>
  <c r="Z55" i="16" s="1"/>
  <c r="L55" i="14"/>
  <c r="K55" i="14"/>
  <c r="J55" i="14"/>
  <c r="I55" i="14"/>
  <c r="H55" i="14"/>
  <c r="G55" i="14"/>
  <c r="F55" i="14"/>
  <c r="E55" i="14"/>
  <c r="D55" i="14"/>
  <c r="C55" i="14"/>
  <c r="B55" i="14"/>
  <c r="O54" i="14"/>
  <c r="AB54" i="16" s="1"/>
  <c r="N54" i="14"/>
  <c r="M54" i="14"/>
  <c r="Z54" i="16" s="1"/>
  <c r="L54" i="14"/>
  <c r="K54" i="14"/>
  <c r="J54" i="14"/>
  <c r="I54" i="14"/>
  <c r="H54" i="14"/>
  <c r="G54" i="14"/>
  <c r="F54" i="14"/>
  <c r="E54" i="14"/>
  <c r="D54" i="14"/>
  <c r="C54" i="14"/>
  <c r="B54" i="14"/>
  <c r="O53" i="14"/>
  <c r="AB53" i="16" s="1"/>
  <c r="N53" i="14"/>
  <c r="M53" i="14"/>
  <c r="Z53" i="16" s="1"/>
  <c r="L53" i="14"/>
  <c r="K53" i="14"/>
  <c r="J53" i="14"/>
  <c r="I53" i="14"/>
  <c r="H53" i="14"/>
  <c r="G53" i="14"/>
  <c r="F53" i="14"/>
  <c r="E53" i="14"/>
  <c r="D53" i="14"/>
  <c r="C53" i="14"/>
  <c r="B53" i="14"/>
  <c r="O52" i="14"/>
  <c r="AB52" i="16" s="1"/>
  <c r="N52" i="14"/>
  <c r="AA52" i="16" s="1"/>
  <c r="M52" i="14"/>
  <c r="Z52" i="16" s="1"/>
  <c r="L52" i="14"/>
  <c r="K52" i="14"/>
  <c r="J52" i="14"/>
  <c r="I52" i="14"/>
  <c r="H52" i="14"/>
  <c r="G52" i="14"/>
  <c r="F52" i="14"/>
  <c r="E52" i="14"/>
  <c r="D52" i="14"/>
  <c r="C52" i="14"/>
  <c r="B52" i="14"/>
  <c r="O51" i="14"/>
  <c r="N51" i="14"/>
  <c r="M51" i="14"/>
  <c r="Z51" i="16" s="1"/>
  <c r="L51" i="14"/>
  <c r="K51" i="14"/>
  <c r="J51" i="14"/>
  <c r="I51" i="14"/>
  <c r="H51" i="14"/>
  <c r="G51" i="14"/>
  <c r="F51" i="14"/>
  <c r="E51" i="14"/>
  <c r="D51" i="14"/>
  <c r="C51" i="14"/>
  <c r="B51" i="14"/>
  <c r="O50" i="14"/>
  <c r="AB50" i="16" s="1"/>
  <c r="N50" i="14"/>
  <c r="M50" i="14"/>
  <c r="Z50" i="16" s="1"/>
  <c r="L50" i="14"/>
  <c r="K50" i="14"/>
  <c r="J50" i="14"/>
  <c r="I50" i="14"/>
  <c r="H50" i="14"/>
  <c r="G50" i="14"/>
  <c r="F50" i="14"/>
  <c r="E50" i="14"/>
  <c r="D50" i="14"/>
  <c r="C50" i="14"/>
  <c r="B50" i="14"/>
  <c r="O49" i="14"/>
  <c r="AB49" i="16" s="1"/>
  <c r="N49" i="14"/>
  <c r="M49" i="14"/>
  <c r="Z49" i="16" s="1"/>
  <c r="L49" i="14"/>
  <c r="K49" i="14"/>
  <c r="J49" i="14"/>
  <c r="I49" i="14"/>
  <c r="H49" i="14"/>
  <c r="G49" i="14"/>
  <c r="F49" i="14"/>
  <c r="E49" i="14"/>
  <c r="D49" i="14"/>
  <c r="C49" i="14"/>
  <c r="B49" i="14"/>
  <c r="O48" i="14"/>
  <c r="AB48" i="16" s="1"/>
  <c r="N48" i="14"/>
  <c r="AA48" i="16" s="1"/>
  <c r="M48" i="14"/>
  <c r="Z48" i="16" s="1"/>
  <c r="L48" i="14"/>
  <c r="K48" i="14"/>
  <c r="J48" i="14"/>
  <c r="I48" i="14"/>
  <c r="H48" i="14"/>
  <c r="G48" i="14"/>
  <c r="F48" i="14"/>
  <c r="E48" i="14"/>
  <c r="D48" i="14"/>
  <c r="C48" i="14"/>
  <c r="B48" i="14"/>
  <c r="O47" i="14"/>
  <c r="N47" i="14"/>
  <c r="M47" i="14"/>
  <c r="Z47" i="16" s="1"/>
  <c r="L47" i="14"/>
  <c r="K47" i="14"/>
  <c r="J47" i="14"/>
  <c r="I47" i="14"/>
  <c r="H47" i="14"/>
  <c r="G47" i="14"/>
  <c r="F47" i="14"/>
  <c r="E47" i="14"/>
  <c r="D47" i="14"/>
  <c r="C47" i="14"/>
  <c r="B47" i="14"/>
  <c r="O46" i="14"/>
  <c r="AB46" i="16" s="1"/>
  <c r="N46" i="14"/>
  <c r="M46" i="14"/>
  <c r="Z46" i="16" s="1"/>
  <c r="L46" i="14"/>
  <c r="K46" i="14"/>
  <c r="J46" i="14"/>
  <c r="I46" i="14"/>
  <c r="H46" i="14"/>
  <c r="G46" i="14"/>
  <c r="F46" i="14"/>
  <c r="E46" i="14"/>
  <c r="D46" i="14"/>
  <c r="C46" i="14"/>
  <c r="B46" i="14"/>
  <c r="O45" i="14"/>
  <c r="AB45" i="16" s="1"/>
  <c r="N45" i="14"/>
  <c r="M45" i="14"/>
  <c r="Z45" i="16" s="1"/>
  <c r="L45" i="14"/>
  <c r="K45" i="14"/>
  <c r="J45" i="14"/>
  <c r="I45" i="14"/>
  <c r="H45" i="14"/>
  <c r="G45" i="14"/>
  <c r="F45" i="14"/>
  <c r="E45" i="14"/>
  <c r="D45" i="14"/>
  <c r="C45" i="14"/>
  <c r="B45" i="14"/>
  <c r="O44" i="14"/>
  <c r="AB44" i="16" s="1"/>
  <c r="N44" i="14"/>
  <c r="AA44" i="16" s="1"/>
  <c r="M44" i="14"/>
  <c r="Z44" i="16" s="1"/>
  <c r="L44" i="14"/>
  <c r="K44" i="14"/>
  <c r="J44" i="14"/>
  <c r="I44" i="14"/>
  <c r="H44" i="14"/>
  <c r="G44" i="14"/>
  <c r="F44" i="14"/>
  <c r="E44" i="14"/>
  <c r="D44" i="14"/>
  <c r="C44" i="14"/>
  <c r="B44" i="14"/>
  <c r="O43" i="14"/>
  <c r="N43" i="14"/>
  <c r="M43" i="14"/>
  <c r="Z43" i="16" s="1"/>
  <c r="L43" i="14"/>
  <c r="K43" i="14"/>
  <c r="J43" i="14"/>
  <c r="I43" i="14"/>
  <c r="H43" i="14"/>
  <c r="G43" i="14"/>
  <c r="F43" i="14"/>
  <c r="E43" i="14"/>
  <c r="D43" i="14"/>
  <c r="C43" i="14"/>
  <c r="B43" i="14"/>
  <c r="O42" i="14"/>
  <c r="AB42" i="16" s="1"/>
  <c r="N42" i="14"/>
  <c r="M42" i="14"/>
  <c r="Z42" i="16" s="1"/>
  <c r="L42" i="14"/>
  <c r="K42" i="14"/>
  <c r="J42" i="14"/>
  <c r="I42" i="14"/>
  <c r="H42" i="14"/>
  <c r="G42" i="14"/>
  <c r="F42" i="14"/>
  <c r="E42" i="14"/>
  <c r="D42" i="14"/>
  <c r="C42" i="14"/>
  <c r="B42" i="14"/>
  <c r="O41" i="14"/>
  <c r="AB41" i="16" s="1"/>
  <c r="N41" i="14"/>
  <c r="M41" i="14"/>
  <c r="Z41" i="16" s="1"/>
  <c r="L41" i="14"/>
  <c r="K41" i="14"/>
  <c r="J41" i="14"/>
  <c r="I41" i="14"/>
  <c r="H41" i="14"/>
  <c r="G41" i="14"/>
  <c r="F41" i="14"/>
  <c r="E41" i="14"/>
  <c r="D41" i="14"/>
  <c r="C41" i="14"/>
  <c r="B41" i="14"/>
  <c r="O40" i="14"/>
  <c r="AB40" i="16" s="1"/>
  <c r="N40" i="14"/>
  <c r="AA40" i="16" s="1"/>
  <c r="M40" i="14"/>
  <c r="Z40" i="16" s="1"/>
  <c r="L40" i="14"/>
  <c r="K40" i="14"/>
  <c r="J40" i="14"/>
  <c r="I40" i="14"/>
  <c r="H40" i="14"/>
  <c r="G40" i="14"/>
  <c r="F40" i="14"/>
  <c r="E40" i="14"/>
  <c r="D40" i="14"/>
  <c r="C40" i="14"/>
  <c r="B40" i="14"/>
  <c r="O39" i="14"/>
  <c r="N39" i="14"/>
  <c r="M39" i="14"/>
  <c r="Z39" i="16" s="1"/>
  <c r="L39" i="14"/>
  <c r="K39" i="14"/>
  <c r="J39" i="14"/>
  <c r="I39" i="14"/>
  <c r="H39" i="14"/>
  <c r="G39" i="14"/>
  <c r="F39" i="14"/>
  <c r="E39" i="14"/>
  <c r="D39" i="14"/>
  <c r="C39" i="14"/>
  <c r="B39" i="14"/>
  <c r="O38" i="14"/>
  <c r="AB38" i="16" s="1"/>
  <c r="N38" i="14"/>
  <c r="M38" i="14"/>
  <c r="Z38" i="16" s="1"/>
  <c r="L38" i="14"/>
  <c r="K38" i="14"/>
  <c r="J38" i="14"/>
  <c r="I38" i="14"/>
  <c r="H38" i="14"/>
  <c r="G38" i="14"/>
  <c r="F38" i="14"/>
  <c r="E38" i="14"/>
  <c r="D38" i="14"/>
  <c r="C38" i="14"/>
  <c r="B38" i="14"/>
  <c r="O37" i="14"/>
  <c r="AB37" i="16" s="1"/>
  <c r="N37" i="14"/>
  <c r="M37" i="14"/>
  <c r="Z37" i="16" s="1"/>
  <c r="L37" i="14"/>
  <c r="K37" i="14"/>
  <c r="J37" i="14"/>
  <c r="I37" i="14"/>
  <c r="H37" i="14"/>
  <c r="G37" i="14"/>
  <c r="F37" i="14"/>
  <c r="E37" i="14"/>
  <c r="D37" i="14"/>
  <c r="C37" i="14"/>
  <c r="B37" i="14"/>
  <c r="O36" i="14"/>
  <c r="AB36" i="16" s="1"/>
  <c r="N36" i="14"/>
  <c r="AA36" i="16" s="1"/>
  <c r="M36" i="14"/>
  <c r="Z36" i="16" s="1"/>
  <c r="L36" i="14"/>
  <c r="K36" i="14"/>
  <c r="J36" i="14"/>
  <c r="I36" i="14"/>
  <c r="H36" i="14"/>
  <c r="G36" i="14"/>
  <c r="F36" i="14"/>
  <c r="E36" i="14"/>
  <c r="D36" i="14"/>
  <c r="C36" i="14"/>
  <c r="B36" i="14"/>
  <c r="O35" i="14"/>
  <c r="N35" i="14"/>
  <c r="M35" i="14"/>
  <c r="Z35" i="16" s="1"/>
  <c r="L35" i="14"/>
  <c r="K35" i="14"/>
  <c r="J35" i="14"/>
  <c r="I35" i="14"/>
  <c r="H35" i="14"/>
  <c r="G35" i="14"/>
  <c r="F35" i="14"/>
  <c r="E35" i="14"/>
  <c r="D35" i="14"/>
  <c r="C35" i="14"/>
  <c r="B35" i="14"/>
  <c r="O34" i="14"/>
  <c r="AB34" i="16" s="1"/>
  <c r="N34" i="14"/>
  <c r="M34" i="14"/>
  <c r="Z34" i="16" s="1"/>
  <c r="L34" i="14"/>
  <c r="K34" i="14"/>
  <c r="J34" i="14"/>
  <c r="I34" i="14"/>
  <c r="H34" i="14"/>
  <c r="G34" i="14"/>
  <c r="F34" i="14"/>
  <c r="E34" i="14"/>
  <c r="D34" i="14"/>
  <c r="C34" i="14"/>
  <c r="B34" i="14"/>
  <c r="O33" i="14"/>
  <c r="AB33" i="16" s="1"/>
  <c r="N33" i="14"/>
  <c r="M33" i="14"/>
  <c r="Z33" i="16" s="1"/>
  <c r="L33" i="14"/>
  <c r="K33" i="14"/>
  <c r="J33" i="14"/>
  <c r="I33" i="14"/>
  <c r="H33" i="14"/>
  <c r="G33" i="14"/>
  <c r="F33" i="14"/>
  <c r="E33" i="14"/>
  <c r="D33" i="14"/>
  <c r="C33" i="14"/>
  <c r="B33" i="14"/>
  <c r="O32" i="14"/>
  <c r="AB32" i="16" s="1"/>
  <c r="N32" i="14"/>
  <c r="AA32" i="16" s="1"/>
  <c r="M32" i="14"/>
  <c r="Z32" i="16" s="1"/>
  <c r="L32" i="14"/>
  <c r="K32" i="14"/>
  <c r="J32" i="14"/>
  <c r="I32" i="14"/>
  <c r="H32" i="14"/>
  <c r="G32" i="14"/>
  <c r="F32" i="14"/>
  <c r="E32" i="14"/>
  <c r="D32" i="14"/>
  <c r="C32" i="14"/>
  <c r="B32" i="14"/>
  <c r="O31" i="14"/>
  <c r="N31" i="14"/>
  <c r="M31" i="14"/>
  <c r="L31" i="14"/>
  <c r="K31" i="14"/>
  <c r="J31" i="14"/>
  <c r="I31" i="14"/>
  <c r="H31" i="14"/>
  <c r="G31" i="14"/>
  <c r="F31" i="14"/>
  <c r="E31" i="14"/>
  <c r="D31" i="14"/>
  <c r="C31" i="14"/>
  <c r="B31" i="14"/>
  <c r="O30" i="14"/>
  <c r="AB30" i="16" s="1"/>
  <c r="N30" i="14"/>
  <c r="M30" i="14"/>
  <c r="Z30" i="16" s="1"/>
  <c r="L30" i="14"/>
  <c r="K30" i="14"/>
  <c r="J30" i="14"/>
  <c r="I30" i="14"/>
  <c r="H30" i="14"/>
  <c r="G30" i="14"/>
  <c r="F30" i="14"/>
  <c r="E30" i="14"/>
  <c r="D30" i="14"/>
  <c r="C30" i="14"/>
  <c r="B30" i="14"/>
  <c r="O29" i="14"/>
  <c r="AB29" i="16" s="1"/>
  <c r="N29" i="14"/>
  <c r="M29" i="14"/>
  <c r="Z29" i="16" s="1"/>
  <c r="L29" i="14"/>
  <c r="K29" i="14"/>
  <c r="J29" i="14"/>
  <c r="I29" i="14"/>
  <c r="H29" i="14"/>
  <c r="G29" i="14"/>
  <c r="F29" i="14"/>
  <c r="E29" i="14"/>
  <c r="D29" i="14"/>
  <c r="C29" i="14"/>
  <c r="B29" i="14"/>
  <c r="O28" i="14"/>
  <c r="AB28" i="16" s="1"/>
  <c r="N28" i="14"/>
  <c r="AA28" i="16" s="1"/>
  <c r="M28" i="14"/>
  <c r="Z28" i="16" s="1"/>
  <c r="L28" i="14"/>
  <c r="K28" i="14"/>
  <c r="J28" i="14"/>
  <c r="I28" i="14"/>
  <c r="H28" i="14"/>
  <c r="G28" i="14"/>
  <c r="F28" i="14"/>
  <c r="E28" i="14"/>
  <c r="D28" i="14"/>
  <c r="C28" i="14"/>
  <c r="B28" i="14"/>
  <c r="O27" i="14"/>
  <c r="N27" i="14"/>
  <c r="M27" i="14"/>
  <c r="Z27" i="16" s="1"/>
  <c r="L27" i="14"/>
  <c r="K27" i="14"/>
  <c r="J27" i="14"/>
  <c r="I27" i="14"/>
  <c r="H27" i="14"/>
  <c r="G27" i="14"/>
  <c r="F27" i="14"/>
  <c r="E27" i="14"/>
  <c r="D27" i="14"/>
  <c r="C27" i="14"/>
  <c r="B27" i="14"/>
  <c r="O26" i="14"/>
  <c r="AB26" i="16" s="1"/>
  <c r="N26" i="14"/>
  <c r="M26" i="14"/>
  <c r="Z26" i="16" s="1"/>
  <c r="L26" i="14"/>
  <c r="K26" i="14"/>
  <c r="J26" i="14"/>
  <c r="I26" i="14"/>
  <c r="H26" i="14"/>
  <c r="G26" i="14"/>
  <c r="F26" i="14"/>
  <c r="E26" i="14"/>
  <c r="D26" i="14"/>
  <c r="C26" i="14"/>
  <c r="B26" i="14"/>
  <c r="O25" i="14"/>
  <c r="AB25" i="16" s="1"/>
  <c r="N25" i="14"/>
  <c r="M25" i="14"/>
  <c r="Z25" i="16" s="1"/>
  <c r="L25" i="14"/>
  <c r="K25" i="14"/>
  <c r="J25" i="14"/>
  <c r="I25" i="14"/>
  <c r="H25" i="14"/>
  <c r="G25" i="14"/>
  <c r="F25" i="14"/>
  <c r="E25" i="14"/>
  <c r="D25" i="14"/>
  <c r="C25" i="14"/>
  <c r="B25" i="14"/>
  <c r="O24" i="14"/>
  <c r="AB24" i="16" s="1"/>
  <c r="N24" i="14"/>
  <c r="AA24" i="16" s="1"/>
  <c r="M24" i="14"/>
  <c r="Z24" i="16" s="1"/>
  <c r="L24" i="14"/>
  <c r="K24" i="14"/>
  <c r="J24" i="14"/>
  <c r="I24" i="14"/>
  <c r="H24" i="14"/>
  <c r="G24" i="14"/>
  <c r="F24" i="14"/>
  <c r="E24" i="14"/>
  <c r="D24" i="14"/>
  <c r="C24" i="14"/>
  <c r="B24" i="14"/>
  <c r="O23" i="14"/>
  <c r="N23" i="14"/>
  <c r="M23" i="14"/>
  <c r="Z23" i="16" s="1"/>
  <c r="L23" i="14"/>
  <c r="K23" i="14"/>
  <c r="J23" i="14"/>
  <c r="I23" i="14"/>
  <c r="H23" i="14"/>
  <c r="G23" i="14"/>
  <c r="F23" i="14"/>
  <c r="E23" i="14"/>
  <c r="D23" i="14"/>
  <c r="C23" i="14"/>
  <c r="B23" i="14"/>
  <c r="O22" i="14"/>
  <c r="AB22" i="16" s="1"/>
  <c r="N22" i="14"/>
  <c r="M22" i="14"/>
  <c r="Z22" i="16" s="1"/>
  <c r="L22" i="14"/>
  <c r="K22" i="14"/>
  <c r="J22" i="14"/>
  <c r="I22" i="14"/>
  <c r="H22" i="14"/>
  <c r="G22" i="14"/>
  <c r="F22" i="14"/>
  <c r="E22" i="14"/>
  <c r="D22" i="14"/>
  <c r="C22" i="14"/>
  <c r="B22" i="14"/>
  <c r="O21" i="14"/>
  <c r="AB21" i="16" s="1"/>
  <c r="N21" i="14"/>
  <c r="M21" i="14"/>
  <c r="Z21" i="16" s="1"/>
  <c r="L21" i="14"/>
  <c r="K21" i="14"/>
  <c r="J21" i="14"/>
  <c r="I21" i="14"/>
  <c r="H21" i="14"/>
  <c r="G21" i="14"/>
  <c r="F21" i="14"/>
  <c r="E21" i="14"/>
  <c r="D21" i="14"/>
  <c r="C21" i="14"/>
  <c r="B21" i="14"/>
  <c r="O20" i="14"/>
  <c r="AB20" i="16" s="1"/>
  <c r="N20" i="14"/>
  <c r="AA20" i="16" s="1"/>
  <c r="M20" i="14"/>
  <c r="Z20" i="16" s="1"/>
  <c r="L20" i="14"/>
  <c r="K20" i="14"/>
  <c r="J20" i="14"/>
  <c r="I20" i="14"/>
  <c r="H20" i="14"/>
  <c r="G20" i="14"/>
  <c r="F20" i="14"/>
  <c r="E20" i="14"/>
  <c r="D20" i="14"/>
  <c r="C20" i="14"/>
  <c r="B20" i="14"/>
  <c r="O19" i="14"/>
  <c r="N19" i="14"/>
  <c r="M19" i="14"/>
  <c r="Z19" i="16" s="1"/>
  <c r="L19" i="14"/>
  <c r="K19" i="14"/>
  <c r="J19" i="14"/>
  <c r="I19" i="14"/>
  <c r="H19" i="14"/>
  <c r="G19" i="14"/>
  <c r="F19" i="14"/>
  <c r="E19" i="14"/>
  <c r="D19" i="14"/>
  <c r="C19" i="14"/>
  <c r="B19" i="14"/>
  <c r="O18" i="14"/>
  <c r="AB18" i="16" s="1"/>
  <c r="N18" i="14"/>
  <c r="M18" i="14"/>
  <c r="Z18" i="16" s="1"/>
  <c r="L18" i="14"/>
  <c r="K18" i="14"/>
  <c r="J18" i="14"/>
  <c r="I18" i="14"/>
  <c r="H18" i="14"/>
  <c r="G18" i="14"/>
  <c r="F18" i="14"/>
  <c r="E18" i="14"/>
  <c r="D18" i="14"/>
  <c r="C18" i="14"/>
  <c r="B18" i="14"/>
  <c r="O17" i="14"/>
  <c r="N17" i="14"/>
  <c r="M17" i="14"/>
  <c r="Z17" i="16" s="1"/>
  <c r="L17" i="14"/>
  <c r="K17" i="14"/>
  <c r="J17" i="14"/>
  <c r="I17" i="14"/>
  <c r="H17" i="14"/>
  <c r="G17" i="14"/>
  <c r="F17" i="14"/>
  <c r="E17" i="14"/>
  <c r="D17" i="14"/>
  <c r="C17" i="14"/>
  <c r="B17" i="14"/>
  <c r="O16" i="14"/>
  <c r="AB16" i="16" s="1"/>
  <c r="N16" i="14"/>
  <c r="AA16" i="16" s="1"/>
  <c r="M16" i="14"/>
  <c r="Z16" i="16" s="1"/>
  <c r="L16" i="14"/>
  <c r="K16" i="14"/>
  <c r="J16" i="14"/>
  <c r="I16" i="14"/>
  <c r="H16" i="14"/>
  <c r="G16" i="14"/>
  <c r="F16" i="14"/>
  <c r="E16" i="14"/>
  <c r="D16" i="14"/>
  <c r="C16" i="14"/>
  <c r="B16" i="14"/>
  <c r="O15" i="14"/>
  <c r="N15" i="14"/>
  <c r="M15" i="14"/>
  <c r="Z15" i="16" s="1"/>
  <c r="L15" i="14"/>
  <c r="K15" i="14"/>
  <c r="J15" i="14"/>
  <c r="I15" i="14"/>
  <c r="H15" i="14"/>
  <c r="G15" i="14"/>
  <c r="F15" i="14"/>
  <c r="E15" i="14"/>
  <c r="D15" i="14"/>
  <c r="C15" i="14"/>
  <c r="B15" i="14"/>
  <c r="O14" i="14"/>
  <c r="AB14" i="16" s="1"/>
  <c r="N14" i="14"/>
  <c r="M14" i="14"/>
  <c r="Z14" i="16" s="1"/>
  <c r="L14" i="14"/>
  <c r="K14" i="14"/>
  <c r="J14" i="14"/>
  <c r="I14" i="14"/>
  <c r="H14" i="14"/>
  <c r="G14" i="14"/>
  <c r="F14" i="14"/>
  <c r="E14" i="14"/>
  <c r="D14" i="14"/>
  <c r="C14" i="14"/>
  <c r="B14" i="14"/>
  <c r="O13" i="14"/>
  <c r="N13" i="14"/>
  <c r="M13" i="14"/>
  <c r="Z13" i="16" s="1"/>
  <c r="L13" i="14"/>
  <c r="K13" i="14"/>
  <c r="J13" i="14"/>
  <c r="I13" i="14"/>
  <c r="H13" i="14"/>
  <c r="G13" i="14"/>
  <c r="F13" i="14"/>
  <c r="E13" i="14"/>
  <c r="D13" i="14"/>
  <c r="C13" i="14"/>
  <c r="B13" i="14"/>
  <c r="O12" i="14"/>
  <c r="AB12" i="16" s="1"/>
  <c r="N12" i="14"/>
  <c r="AA12" i="16" s="1"/>
  <c r="M12" i="14"/>
  <c r="Z12" i="16" s="1"/>
  <c r="L12" i="14"/>
  <c r="K12" i="14"/>
  <c r="J12" i="14"/>
  <c r="I12" i="14"/>
  <c r="H12" i="14"/>
  <c r="G12" i="14"/>
  <c r="F12" i="14"/>
  <c r="E12" i="14"/>
  <c r="D12" i="14"/>
  <c r="C12" i="14"/>
  <c r="B12" i="14"/>
  <c r="O11" i="14"/>
  <c r="N11" i="14"/>
  <c r="M11" i="14"/>
  <c r="Z11" i="16" s="1"/>
  <c r="L11" i="14"/>
  <c r="K11" i="14"/>
  <c r="J11" i="14"/>
  <c r="I11" i="14"/>
  <c r="H11" i="14"/>
  <c r="G11" i="14"/>
  <c r="F11" i="14"/>
  <c r="E11" i="14"/>
  <c r="D11" i="14"/>
  <c r="C11" i="14"/>
  <c r="B11" i="14"/>
  <c r="O10" i="14"/>
  <c r="AB10" i="16" s="1"/>
  <c r="N10" i="14"/>
  <c r="M10" i="14"/>
  <c r="Z10" i="16" s="1"/>
  <c r="L10" i="14"/>
  <c r="K10" i="14"/>
  <c r="J10" i="14"/>
  <c r="I10" i="14"/>
  <c r="H10" i="14"/>
  <c r="G10" i="14"/>
  <c r="F10" i="14"/>
  <c r="E10" i="14"/>
  <c r="D10" i="14"/>
  <c r="C10" i="14"/>
  <c r="B10" i="14"/>
  <c r="O9" i="14"/>
  <c r="N9" i="14"/>
  <c r="M9" i="14"/>
  <c r="Z9" i="16" s="1"/>
  <c r="L9" i="14"/>
  <c r="K9" i="14"/>
  <c r="J9" i="14"/>
  <c r="I9" i="14"/>
  <c r="H9" i="14"/>
  <c r="G9" i="14"/>
  <c r="F9" i="14"/>
  <c r="E9" i="14"/>
  <c r="D9" i="14"/>
  <c r="C9" i="14"/>
  <c r="B9" i="14"/>
  <c r="O8" i="14"/>
  <c r="AB8" i="16" s="1"/>
  <c r="N8" i="14"/>
  <c r="AA8" i="16" s="1"/>
  <c r="M8" i="14"/>
  <c r="Z8" i="16" s="1"/>
  <c r="L8" i="14"/>
  <c r="K8" i="14"/>
  <c r="J8" i="14"/>
  <c r="I8" i="14"/>
  <c r="H8" i="14"/>
  <c r="G8" i="14"/>
  <c r="F8" i="14"/>
  <c r="E8" i="14"/>
  <c r="D8" i="14"/>
  <c r="C8" i="14"/>
  <c r="B8" i="14"/>
  <c r="O7" i="14"/>
  <c r="N7" i="14"/>
  <c r="M7" i="14"/>
  <c r="Z7" i="16" s="1"/>
  <c r="L7" i="14"/>
  <c r="K7" i="14"/>
  <c r="J7" i="14"/>
  <c r="I7" i="14"/>
  <c r="H7" i="14"/>
  <c r="G7" i="14"/>
  <c r="F7" i="14"/>
  <c r="E7" i="14"/>
  <c r="D7" i="14"/>
  <c r="C7" i="14"/>
  <c r="B7" i="14"/>
  <c r="O6" i="14"/>
  <c r="AB6" i="16" s="1"/>
  <c r="N6" i="14"/>
  <c r="M6" i="14"/>
  <c r="Z6" i="16" s="1"/>
  <c r="L6" i="14"/>
  <c r="K6" i="14"/>
  <c r="J6" i="14"/>
  <c r="I6" i="14"/>
  <c r="H6" i="14"/>
  <c r="G6" i="14"/>
  <c r="F6" i="14"/>
  <c r="E6" i="14"/>
  <c r="D6" i="14"/>
  <c r="C6" i="14"/>
  <c r="B6" i="14"/>
  <c r="O5" i="14"/>
  <c r="N5" i="14"/>
  <c r="M5" i="14"/>
  <c r="Z5" i="16" s="1"/>
  <c r="L5" i="14"/>
  <c r="K5" i="14"/>
  <c r="J5" i="14"/>
  <c r="I5" i="14"/>
  <c r="H5" i="14"/>
  <c r="G5" i="14"/>
  <c r="F5" i="14"/>
  <c r="E5" i="14"/>
  <c r="D5" i="14"/>
  <c r="C5" i="14"/>
  <c r="B5" i="14"/>
  <c r="O4" i="14"/>
  <c r="AB4" i="16" s="1"/>
  <c r="N4" i="14"/>
  <c r="AA4" i="16" s="1"/>
  <c r="M4" i="14"/>
  <c r="Z4" i="16" s="1"/>
  <c r="L4" i="14"/>
  <c r="K4" i="14"/>
  <c r="J4" i="14"/>
  <c r="I4" i="14"/>
  <c r="H4" i="14"/>
  <c r="G4" i="14"/>
  <c r="F4" i="14"/>
  <c r="E4" i="14"/>
  <c r="D4" i="14"/>
  <c r="C4" i="14"/>
  <c r="B4" i="14"/>
  <c r="O82" i="13"/>
  <c r="N82" i="13"/>
  <c r="M82" i="13"/>
  <c r="L82" i="13"/>
  <c r="K82" i="13"/>
  <c r="J82" i="13"/>
  <c r="I82" i="13"/>
  <c r="H82" i="13"/>
  <c r="G82" i="13"/>
  <c r="F82" i="13"/>
  <c r="E82" i="13"/>
  <c r="D82" i="13"/>
  <c r="C82" i="13"/>
  <c r="B82" i="13"/>
  <c r="O81" i="13"/>
  <c r="N81" i="13"/>
  <c r="M81" i="13"/>
  <c r="L81" i="13"/>
  <c r="K81" i="13"/>
  <c r="J81" i="13"/>
  <c r="I81" i="13"/>
  <c r="H81" i="13"/>
  <c r="G81" i="13"/>
  <c r="F81" i="13"/>
  <c r="E81" i="13"/>
  <c r="D81" i="13"/>
  <c r="C81" i="13"/>
  <c r="B81" i="13"/>
  <c r="O80" i="13"/>
  <c r="N80" i="13"/>
  <c r="M80" i="13"/>
  <c r="L80" i="13"/>
  <c r="K80" i="13"/>
  <c r="J80" i="13"/>
  <c r="I80" i="13"/>
  <c r="H80" i="13"/>
  <c r="G80" i="13"/>
  <c r="F80" i="13"/>
  <c r="E80" i="13"/>
  <c r="D80" i="13"/>
  <c r="C80" i="13"/>
  <c r="B80" i="13"/>
  <c r="O79" i="13"/>
  <c r="N79" i="13"/>
  <c r="M79" i="13"/>
  <c r="L79" i="13"/>
  <c r="K79" i="13"/>
  <c r="J79" i="13"/>
  <c r="I79" i="13"/>
  <c r="H79" i="13"/>
  <c r="G79" i="13"/>
  <c r="F79" i="13"/>
  <c r="E79" i="13"/>
  <c r="D79" i="13"/>
  <c r="C79" i="13"/>
  <c r="B79" i="13"/>
  <c r="O78" i="13"/>
  <c r="N78" i="13"/>
  <c r="M78" i="13"/>
  <c r="L78" i="13"/>
  <c r="K78" i="13"/>
  <c r="J78" i="13"/>
  <c r="I78" i="13"/>
  <c r="H78" i="13"/>
  <c r="G78" i="13"/>
  <c r="F78" i="13"/>
  <c r="E78" i="13"/>
  <c r="D78" i="13"/>
  <c r="C78" i="13"/>
  <c r="B78" i="13"/>
  <c r="O77" i="13"/>
  <c r="N77" i="13"/>
  <c r="M77" i="13"/>
  <c r="L77" i="13"/>
  <c r="K77" i="13"/>
  <c r="J77" i="13"/>
  <c r="I77" i="13"/>
  <c r="H77" i="13"/>
  <c r="G77" i="13"/>
  <c r="F77" i="13"/>
  <c r="E77" i="13"/>
  <c r="D77" i="13"/>
  <c r="C77" i="13"/>
  <c r="B77" i="13"/>
  <c r="O76" i="13"/>
  <c r="N76" i="13"/>
  <c r="M76" i="13"/>
  <c r="L76" i="13"/>
  <c r="K76" i="13"/>
  <c r="J76" i="13"/>
  <c r="I76" i="13"/>
  <c r="H76" i="13"/>
  <c r="G76" i="13"/>
  <c r="F76" i="13"/>
  <c r="E76" i="13"/>
  <c r="D76" i="13"/>
  <c r="C76" i="13"/>
  <c r="B76" i="13"/>
  <c r="O75" i="13"/>
  <c r="N75" i="13"/>
  <c r="M75" i="13"/>
  <c r="L75" i="13"/>
  <c r="K75" i="13"/>
  <c r="J75" i="13"/>
  <c r="I75" i="13"/>
  <c r="H75" i="13"/>
  <c r="G75" i="13"/>
  <c r="F75" i="13"/>
  <c r="E75" i="13"/>
  <c r="D75" i="13"/>
  <c r="C75" i="13"/>
  <c r="B75" i="13"/>
  <c r="O74" i="13"/>
  <c r="N74" i="13"/>
  <c r="M74" i="13"/>
  <c r="L74" i="13"/>
  <c r="K74" i="13"/>
  <c r="J74" i="13"/>
  <c r="I74" i="13"/>
  <c r="H74" i="13"/>
  <c r="G74" i="13"/>
  <c r="F74" i="13"/>
  <c r="E74" i="13"/>
  <c r="D74" i="13"/>
  <c r="C74" i="13"/>
  <c r="B74" i="13"/>
  <c r="O73" i="13"/>
  <c r="N73" i="13"/>
  <c r="M73" i="13"/>
  <c r="L73" i="13"/>
  <c r="K73" i="13"/>
  <c r="J73" i="13"/>
  <c r="I73" i="13"/>
  <c r="H73" i="13"/>
  <c r="G73" i="13"/>
  <c r="F73" i="13"/>
  <c r="E73" i="13"/>
  <c r="D73" i="13"/>
  <c r="C73" i="13"/>
  <c r="B73" i="13"/>
  <c r="O72" i="13"/>
  <c r="N72" i="13"/>
  <c r="M72" i="13"/>
  <c r="L72" i="13"/>
  <c r="K72" i="13"/>
  <c r="J72" i="13"/>
  <c r="I72" i="13"/>
  <c r="H72" i="13"/>
  <c r="G72" i="13"/>
  <c r="F72" i="13"/>
  <c r="E72" i="13"/>
  <c r="D72" i="13"/>
  <c r="C72" i="13"/>
  <c r="B72" i="13"/>
  <c r="O71" i="13"/>
  <c r="N71" i="13"/>
  <c r="M71" i="13"/>
  <c r="L71" i="13"/>
  <c r="K71" i="13"/>
  <c r="J71" i="13"/>
  <c r="I71" i="13"/>
  <c r="H71" i="13"/>
  <c r="G71" i="13"/>
  <c r="F71" i="13"/>
  <c r="E71" i="13"/>
  <c r="D71" i="13"/>
  <c r="C71" i="13"/>
  <c r="B71" i="13"/>
  <c r="O70" i="13"/>
  <c r="N70" i="13"/>
  <c r="M70" i="13"/>
  <c r="L70" i="13"/>
  <c r="K70" i="13"/>
  <c r="J70" i="13"/>
  <c r="I70" i="13"/>
  <c r="H70" i="13"/>
  <c r="G70" i="13"/>
  <c r="F70" i="13"/>
  <c r="E70" i="13"/>
  <c r="D70" i="13"/>
  <c r="C70" i="13"/>
  <c r="B70" i="13"/>
  <c r="O69" i="13"/>
  <c r="N69" i="13"/>
  <c r="M69" i="13"/>
  <c r="L69" i="13"/>
  <c r="K69" i="13"/>
  <c r="J69" i="13"/>
  <c r="I69" i="13"/>
  <c r="H69" i="13"/>
  <c r="G69" i="13"/>
  <c r="F69" i="13"/>
  <c r="E69" i="13"/>
  <c r="D69" i="13"/>
  <c r="C69" i="13"/>
  <c r="B69" i="13"/>
  <c r="O68" i="13"/>
  <c r="N68" i="13"/>
  <c r="M68" i="13"/>
  <c r="L68" i="13"/>
  <c r="K68" i="13"/>
  <c r="J68" i="13"/>
  <c r="I68" i="13"/>
  <c r="H68" i="13"/>
  <c r="G68" i="13"/>
  <c r="F68" i="13"/>
  <c r="E68" i="13"/>
  <c r="D68" i="13"/>
  <c r="C68" i="13"/>
  <c r="B68" i="13"/>
  <c r="O67" i="13"/>
  <c r="N67" i="13"/>
  <c r="M67" i="13"/>
  <c r="L67" i="13"/>
  <c r="K67" i="13"/>
  <c r="J67" i="13"/>
  <c r="I67" i="13"/>
  <c r="H67" i="13"/>
  <c r="G67" i="13"/>
  <c r="F67" i="13"/>
  <c r="E67" i="13"/>
  <c r="D67" i="13"/>
  <c r="C67" i="13"/>
  <c r="B67" i="13"/>
  <c r="O66" i="13"/>
  <c r="N66" i="13"/>
  <c r="M66" i="13"/>
  <c r="L66" i="13"/>
  <c r="K66" i="13"/>
  <c r="J66" i="13"/>
  <c r="I66" i="13"/>
  <c r="H66" i="13"/>
  <c r="G66" i="13"/>
  <c r="F66" i="13"/>
  <c r="E66" i="13"/>
  <c r="D66" i="13"/>
  <c r="C66" i="13"/>
  <c r="B66" i="13"/>
  <c r="O65" i="13"/>
  <c r="N65" i="13"/>
  <c r="M65" i="13"/>
  <c r="L65" i="13"/>
  <c r="K65" i="13"/>
  <c r="J65" i="13"/>
  <c r="I65" i="13"/>
  <c r="H65" i="13"/>
  <c r="G65" i="13"/>
  <c r="F65" i="13"/>
  <c r="E65" i="13"/>
  <c r="D65" i="13"/>
  <c r="C65" i="13"/>
  <c r="B65" i="13"/>
  <c r="O64" i="13"/>
  <c r="N64" i="13"/>
  <c r="M64" i="13"/>
  <c r="L64" i="13"/>
  <c r="K64" i="13"/>
  <c r="J64" i="13"/>
  <c r="I64" i="13"/>
  <c r="H64" i="13"/>
  <c r="G64" i="13"/>
  <c r="F64" i="13"/>
  <c r="E64" i="13"/>
  <c r="D64" i="13"/>
  <c r="C64" i="13"/>
  <c r="B64" i="13"/>
  <c r="O63" i="13"/>
  <c r="N63" i="13"/>
  <c r="M63" i="13"/>
  <c r="L63" i="13"/>
  <c r="K63" i="13"/>
  <c r="J63" i="13"/>
  <c r="I63" i="13"/>
  <c r="H63" i="13"/>
  <c r="G63" i="13"/>
  <c r="F63" i="13"/>
  <c r="E63" i="13"/>
  <c r="D63" i="13"/>
  <c r="C63" i="13"/>
  <c r="B63" i="13"/>
  <c r="O62" i="13"/>
  <c r="N62" i="13"/>
  <c r="M62" i="13"/>
  <c r="L62" i="13"/>
  <c r="K62" i="13"/>
  <c r="J62" i="13"/>
  <c r="I62" i="13"/>
  <c r="H62" i="13"/>
  <c r="G62" i="13"/>
  <c r="F62" i="13"/>
  <c r="E62" i="13"/>
  <c r="D62" i="13"/>
  <c r="C62" i="13"/>
  <c r="B62" i="13"/>
  <c r="O61" i="13"/>
  <c r="N61" i="13"/>
  <c r="M61" i="13"/>
  <c r="L61" i="13"/>
  <c r="K61" i="13"/>
  <c r="J61" i="13"/>
  <c r="I61" i="13"/>
  <c r="H61" i="13"/>
  <c r="G61" i="13"/>
  <c r="F61" i="13"/>
  <c r="E61" i="13"/>
  <c r="D61" i="13"/>
  <c r="C61" i="13"/>
  <c r="B61" i="13"/>
  <c r="O60" i="13"/>
  <c r="N60" i="13"/>
  <c r="M60" i="13"/>
  <c r="L60" i="13"/>
  <c r="K60" i="13"/>
  <c r="J60" i="13"/>
  <c r="I60" i="13"/>
  <c r="H60" i="13"/>
  <c r="G60" i="13"/>
  <c r="F60" i="13"/>
  <c r="E60" i="13"/>
  <c r="D60" i="13"/>
  <c r="C60" i="13"/>
  <c r="B60" i="13"/>
  <c r="O59" i="13"/>
  <c r="N59" i="13"/>
  <c r="M59" i="13"/>
  <c r="L59" i="13"/>
  <c r="K59" i="13"/>
  <c r="J59" i="13"/>
  <c r="I59" i="13"/>
  <c r="H59" i="13"/>
  <c r="G59" i="13"/>
  <c r="F59" i="13"/>
  <c r="E59" i="13"/>
  <c r="D59" i="13"/>
  <c r="C59" i="13"/>
  <c r="B59" i="13"/>
  <c r="O58" i="13"/>
  <c r="N58" i="13"/>
  <c r="M58" i="13"/>
  <c r="L58" i="13"/>
  <c r="K58" i="13"/>
  <c r="J58" i="13"/>
  <c r="I58" i="13"/>
  <c r="H58" i="13"/>
  <c r="G58" i="13"/>
  <c r="F58" i="13"/>
  <c r="E58" i="13"/>
  <c r="D58" i="13"/>
  <c r="C58" i="13"/>
  <c r="B58" i="13"/>
  <c r="O57" i="13"/>
  <c r="N57" i="13"/>
  <c r="M57" i="13"/>
  <c r="L57" i="13"/>
  <c r="K57" i="13"/>
  <c r="J57" i="13"/>
  <c r="I57" i="13"/>
  <c r="H57" i="13"/>
  <c r="G57" i="13"/>
  <c r="F57" i="13"/>
  <c r="E57" i="13"/>
  <c r="D57" i="13"/>
  <c r="C57" i="13"/>
  <c r="B57" i="13"/>
  <c r="O56" i="13"/>
  <c r="N56" i="13"/>
  <c r="M56" i="13"/>
  <c r="L56" i="13"/>
  <c r="K56" i="13"/>
  <c r="J56" i="13"/>
  <c r="I56" i="13"/>
  <c r="H56" i="13"/>
  <c r="G56" i="13"/>
  <c r="F56" i="13"/>
  <c r="E56" i="13"/>
  <c r="D56" i="13"/>
  <c r="C56" i="13"/>
  <c r="B56" i="13"/>
  <c r="O55" i="13"/>
  <c r="N55" i="13"/>
  <c r="M55" i="13"/>
  <c r="L55" i="13"/>
  <c r="K55" i="13"/>
  <c r="J55" i="13"/>
  <c r="I55" i="13"/>
  <c r="H55" i="13"/>
  <c r="G55" i="13"/>
  <c r="F55" i="13"/>
  <c r="E55" i="13"/>
  <c r="D55" i="13"/>
  <c r="C55" i="13"/>
  <c r="B55" i="13"/>
  <c r="O54" i="13"/>
  <c r="N54" i="13"/>
  <c r="M54" i="13"/>
  <c r="L54" i="13"/>
  <c r="K54" i="13"/>
  <c r="J54" i="13"/>
  <c r="I54" i="13"/>
  <c r="H54" i="13"/>
  <c r="G54" i="13"/>
  <c r="F54" i="13"/>
  <c r="E54" i="13"/>
  <c r="D54" i="13"/>
  <c r="C54" i="13"/>
  <c r="B54" i="13"/>
  <c r="O53" i="13"/>
  <c r="N53" i="13"/>
  <c r="M53" i="13"/>
  <c r="L53" i="13"/>
  <c r="K53" i="13"/>
  <c r="J53" i="13"/>
  <c r="I53" i="13"/>
  <c r="H53" i="13"/>
  <c r="G53" i="13"/>
  <c r="F53" i="13"/>
  <c r="E53" i="13"/>
  <c r="D53" i="13"/>
  <c r="C53" i="13"/>
  <c r="B53" i="13"/>
  <c r="O52" i="13"/>
  <c r="N52" i="13"/>
  <c r="M52" i="13"/>
  <c r="L52" i="13"/>
  <c r="K52" i="13"/>
  <c r="J52" i="13"/>
  <c r="I52" i="13"/>
  <c r="H52" i="13"/>
  <c r="G52" i="13"/>
  <c r="F52" i="13"/>
  <c r="E52" i="13"/>
  <c r="D52" i="13"/>
  <c r="C52" i="13"/>
  <c r="B52" i="13"/>
  <c r="O51" i="13"/>
  <c r="N51" i="13"/>
  <c r="M51" i="13"/>
  <c r="L51" i="13"/>
  <c r="K51" i="13"/>
  <c r="J51" i="13"/>
  <c r="I51" i="13"/>
  <c r="H51" i="13"/>
  <c r="G51" i="13"/>
  <c r="F51" i="13"/>
  <c r="E51" i="13"/>
  <c r="D51" i="13"/>
  <c r="C51" i="13"/>
  <c r="B51" i="13"/>
  <c r="O50" i="13"/>
  <c r="N50" i="13"/>
  <c r="M50" i="13"/>
  <c r="L50" i="13"/>
  <c r="K50" i="13"/>
  <c r="J50" i="13"/>
  <c r="I50" i="13"/>
  <c r="H50" i="13"/>
  <c r="G50" i="13"/>
  <c r="F50" i="13"/>
  <c r="E50" i="13"/>
  <c r="D50" i="13"/>
  <c r="C50" i="13"/>
  <c r="B50" i="13"/>
  <c r="O49" i="13"/>
  <c r="N49" i="13"/>
  <c r="M49" i="13"/>
  <c r="L49" i="13"/>
  <c r="K49" i="13"/>
  <c r="J49" i="13"/>
  <c r="I49" i="13"/>
  <c r="H49" i="13"/>
  <c r="G49" i="13"/>
  <c r="F49" i="13"/>
  <c r="E49" i="13"/>
  <c r="D49" i="13"/>
  <c r="C49" i="13"/>
  <c r="B49" i="13"/>
  <c r="O48" i="13"/>
  <c r="N48" i="13"/>
  <c r="M48" i="13"/>
  <c r="L48" i="13"/>
  <c r="K48" i="13"/>
  <c r="J48" i="13"/>
  <c r="I48" i="13"/>
  <c r="H48" i="13"/>
  <c r="G48" i="13"/>
  <c r="F48" i="13"/>
  <c r="E48" i="13"/>
  <c r="D48" i="13"/>
  <c r="C48" i="13"/>
  <c r="B48" i="13"/>
  <c r="O47" i="13"/>
  <c r="N47" i="13"/>
  <c r="M47" i="13"/>
  <c r="L47" i="13"/>
  <c r="K47" i="13"/>
  <c r="J47" i="13"/>
  <c r="I47" i="13"/>
  <c r="H47" i="13"/>
  <c r="G47" i="13"/>
  <c r="F47" i="13"/>
  <c r="E47" i="13"/>
  <c r="D47" i="13"/>
  <c r="C47" i="13"/>
  <c r="B47" i="13"/>
  <c r="O46" i="13"/>
  <c r="N46" i="13"/>
  <c r="M46" i="13"/>
  <c r="L46" i="13"/>
  <c r="K46" i="13"/>
  <c r="J46" i="13"/>
  <c r="I46" i="13"/>
  <c r="H46" i="13"/>
  <c r="G46" i="13"/>
  <c r="F46" i="13"/>
  <c r="E46" i="13"/>
  <c r="D46" i="13"/>
  <c r="C46" i="13"/>
  <c r="B46" i="13"/>
  <c r="O45" i="13"/>
  <c r="N45" i="13"/>
  <c r="M45" i="13"/>
  <c r="L45" i="13"/>
  <c r="K45" i="13"/>
  <c r="J45" i="13"/>
  <c r="I45" i="13"/>
  <c r="H45" i="13"/>
  <c r="G45" i="13"/>
  <c r="F45" i="13"/>
  <c r="E45" i="13"/>
  <c r="D45" i="13"/>
  <c r="C45" i="13"/>
  <c r="B45" i="13"/>
  <c r="O44" i="13"/>
  <c r="N44" i="13"/>
  <c r="M44" i="13"/>
  <c r="L44" i="13"/>
  <c r="K44" i="13"/>
  <c r="J44" i="13"/>
  <c r="I44" i="13"/>
  <c r="H44" i="13"/>
  <c r="G44" i="13"/>
  <c r="F44" i="13"/>
  <c r="E44" i="13"/>
  <c r="D44" i="13"/>
  <c r="C44" i="13"/>
  <c r="B44" i="13"/>
  <c r="O43" i="13"/>
  <c r="N43" i="13"/>
  <c r="M43" i="13"/>
  <c r="L43" i="13"/>
  <c r="K43" i="13"/>
  <c r="J43" i="13"/>
  <c r="I43" i="13"/>
  <c r="H43" i="13"/>
  <c r="G43" i="13"/>
  <c r="F43" i="13"/>
  <c r="E43" i="13"/>
  <c r="D43" i="13"/>
  <c r="C43" i="13"/>
  <c r="B43" i="13"/>
  <c r="O42" i="13"/>
  <c r="N42" i="13"/>
  <c r="M42" i="13"/>
  <c r="L42" i="13"/>
  <c r="K42" i="13"/>
  <c r="J42" i="13"/>
  <c r="I42" i="13"/>
  <c r="H42" i="13"/>
  <c r="G42" i="13"/>
  <c r="F42" i="13"/>
  <c r="E42" i="13"/>
  <c r="D42" i="13"/>
  <c r="C42" i="13"/>
  <c r="B42" i="13"/>
  <c r="O41" i="13"/>
  <c r="N41" i="13"/>
  <c r="M41" i="13"/>
  <c r="L41" i="13"/>
  <c r="K41" i="13"/>
  <c r="J41" i="13"/>
  <c r="I41" i="13"/>
  <c r="H41" i="13"/>
  <c r="G41" i="13"/>
  <c r="F41" i="13"/>
  <c r="E41" i="13"/>
  <c r="D41" i="13"/>
  <c r="C41" i="13"/>
  <c r="B41" i="13"/>
  <c r="O40" i="13"/>
  <c r="N40" i="13"/>
  <c r="M40" i="13"/>
  <c r="L40" i="13"/>
  <c r="K40" i="13"/>
  <c r="J40" i="13"/>
  <c r="I40" i="13"/>
  <c r="H40" i="13"/>
  <c r="G40" i="13"/>
  <c r="F40" i="13"/>
  <c r="E40" i="13"/>
  <c r="D40" i="13"/>
  <c r="C40" i="13"/>
  <c r="B40" i="13"/>
  <c r="O39" i="13"/>
  <c r="N39" i="13"/>
  <c r="M39" i="13"/>
  <c r="L39" i="13"/>
  <c r="K39" i="13"/>
  <c r="J39" i="13"/>
  <c r="I39" i="13"/>
  <c r="H39" i="13"/>
  <c r="G39" i="13"/>
  <c r="F39" i="13"/>
  <c r="E39" i="13"/>
  <c r="D39" i="13"/>
  <c r="C39" i="13"/>
  <c r="B39" i="13"/>
  <c r="O38" i="13"/>
  <c r="N38" i="13"/>
  <c r="M38" i="13"/>
  <c r="L38" i="13"/>
  <c r="K38" i="13"/>
  <c r="J38" i="13"/>
  <c r="I38" i="13"/>
  <c r="H38" i="13"/>
  <c r="G38" i="13"/>
  <c r="F38" i="13"/>
  <c r="E38" i="13"/>
  <c r="D38" i="13"/>
  <c r="C38" i="13"/>
  <c r="B38" i="13"/>
  <c r="O37" i="13"/>
  <c r="N37" i="13"/>
  <c r="M37" i="13"/>
  <c r="L37" i="13"/>
  <c r="K37" i="13"/>
  <c r="J37" i="13"/>
  <c r="I37" i="13"/>
  <c r="H37" i="13"/>
  <c r="G37" i="13"/>
  <c r="F37" i="13"/>
  <c r="E37" i="13"/>
  <c r="D37" i="13"/>
  <c r="C37" i="13"/>
  <c r="B37" i="13"/>
  <c r="O36" i="13"/>
  <c r="N36" i="13"/>
  <c r="M36" i="13"/>
  <c r="L36" i="13"/>
  <c r="K36" i="13"/>
  <c r="J36" i="13"/>
  <c r="I36" i="13"/>
  <c r="H36" i="13"/>
  <c r="G36" i="13"/>
  <c r="F36" i="13"/>
  <c r="E36" i="13"/>
  <c r="D36" i="13"/>
  <c r="C36" i="13"/>
  <c r="B36" i="13"/>
  <c r="O35" i="13"/>
  <c r="N35" i="13"/>
  <c r="M35" i="13"/>
  <c r="L35" i="13"/>
  <c r="K35" i="13"/>
  <c r="J35" i="13"/>
  <c r="I35" i="13"/>
  <c r="H35" i="13"/>
  <c r="G35" i="13"/>
  <c r="F35" i="13"/>
  <c r="E35" i="13"/>
  <c r="D35" i="13"/>
  <c r="C35" i="13"/>
  <c r="B35" i="13"/>
  <c r="O34" i="13"/>
  <c r="N34" i="13"/>
  <c r="M34" i="13"/>
  <c r="L34" i="13"/>
  <c r="K34" i="13"/>
  <c r="J34" i="13"/>
  <c r="I34" i="13"/>
  <c r="H34" i="13"/>
  <c r="G34" i="13"/>
  <c r="F34" i="13"/>
  <c r="E34" i="13"/>
  <c r="D34" i="13"/>
  <c r="C34" i="13"/>
  <c r="B34" i="13"/>
  <c r="O33" i="13"/>
  <c r="N33" i="13"/>
  <c r="M33" i="13"/>
  <c r="L33" i="13"/>
  <c r="K33" i="13"/>
  <c r="J33" i="13"/>
  <c r="I33" i="13"/>
  <c r="H33" i="13"/>
  <c r="G33" i="13"/>
  <c r="F33" i="13"/>
  <c r="E33" i="13"/>
  <c r="D33" i="13"/>
  <c r="C33" i="13"/>
  <c r="B33" i="13"/>
  <c r="O32" i="13"/>
  <c r="N32" i="13"/>
  <c r="M32" i="13"/>
  <c r="L32" i="13"/>
  <c r="K32" i="13"/>
  <c r="J32" i="13"/>
  <c r="I32" i="13"/>
  <c r="H32" i="13"/>
  <c r="G32" i="13"/>
  <c r="F32" i="13"/>
  <c r="E32" i="13"/>
  <c r="D32" i="13"/>
  <c r="C32" i="13"/>
  <c r="B32" i="13"/>
  <c r="O31" i="13"/>
  <c r="N31" i="13"/>
  <c r="M31" i="13"/>
  <c r="L31" i="13"/>
  <c r="K31" i="13"/>
  <c r="J31" i="13"/>
  <c r="I31" i="13"/>
  <c r="H31" i="13"/>
  <c r="G31" i="13"/>
  <c r="F31" i="13"/>
  <c r="E31" i="13"/>
  <c r="D31" i="13"/>
  <c r="C31" i="13"/>
  <c r="B31" i="13"/>
  <c r="O30" i="13"/>
  <c r="N30" i="13"/>
  <c r="M30" i="13"/>
  <c r="L30" i="13"/>
  <c r="K30" i="13"/>
  <c r="J30" i="13"/>
  <c r="I30" i="13"/>
  <c r="H30" i="13"/>
  <c r="G30" i="13"/>
  <c r="F30" i="13"/>
  <c r="E30" i="13"/>
  <c r="D30" i="13"/>
  <c r="C30" i="13"/>
  <c r="B30" i="13"/>
  <c r="O29" i="13"/>
  <c r="N29" i="13"/>
  <c r="M29" i="13"/>
  <c r="L29" i="13"/>
  <c r="K29" i="13"/>
  <c r="J29" i="13"/>
  <c r="I29" i="13"/>
  <c r="H29" i="13"/>
  <c r="G29" i="13"/>
  <c r="F29" i="13"/>
  <c r="E29" i="13"/>
  <c r="D29" i="13"/>
  <c r="C29" i="13"/>
  <c r="B29" i="13"/>
  <c r="O28" i="13"/>
  <c r="N28" i="13"/>
  <c r="M28" i="13"/>
  <c r="L28" i="13"/>
  <c r="K28" i="13"/>
  <c r="J28" i="13"/>
  <c r="I28" i="13"/>
  <c r="H28" i="13"/>
  <c r="G28" i="13"/>
  <c r="F28" i="13"/>
  <c r="E28" i="13"/>
  <c r="D28" i="13"/>
  <c r="C28" i="13"/>
  <c r="B28" i="13"/>
  <c r="O27" i="13"/>
  <c r="N27" i="13"/>
  <c r="M27" i="13"/>
  <c r="L27" i="13"/>
  <c r="K27" i="13"/>
  <c r="J27" i="13"/>
  <c r="I27" i="13"/>
  <c r="H27" i="13"/>
  <c r="G27" i="13"/>
  <c r="F27" i="13"/>
  <c r="E27" i="13"/>
  <c r="D27" i="13"/>
  <c r="C27" i="13"/>
  <c r="B27" i="13"/>
  <c r="O26" i="13"/>
  <c r="N26" i="13"/>
  <c r="M26" i="13"/>
  <c r="L26" i="13"/>
  <c r="K26" i="13"/>
  <c r="J26" i="13"/>
  <c r="I26" i="13"/>
  <c r="H26" i="13"/>
  <c r="G26" i="13"/>
  <c r="F26" i="13"/>
  <c r="E26" i="13"/>
  <c r="D26" i="13"/>
  <c r="C26" i="13"/>
  <c r="B26" i="13"/>
  <c r="O25" i="13"/>
  <c r="N25" i="13"/>
  <c r="M25" i="13"/>
  <c r="L25" i="13"/>
  <c r="K25" i="13"/>
  <c r="J25" i="13"/>
  <c r="I25" i="13"/>
  <c r="H25" i="13"/>
  <c r="G25" i="13"/>
  <c r="F25" i="13"/>
  <c r="E25" i="13"/>
  <c r="D25" i="13"/>
  <c r="C25" i="13"/>
  <c r="B25" i="13"/>
  <c r="O24" i="13"/>
  <c r="N24" i="13"/>
  <c r="M24" i="13"/>
  <c r="L24" i="13"/>
  <c r="K24" i="13"/>
  <c r="J24" i="13"/>
  <c r="I24" i="13"/>
  <c r="H24" i="13"/>
  <c r="G24" i="13"/>
  <c r="F24" i="13"/>
  <c r="E24" i="13"/>
  <c r="D24" i="13"/>
  <c r="C24" i="13"/>
  <c r="B24" i="13"/>
  <c r="O23" i="13"/>
  <c r="N23" i="13"/>
  <c r="M23" i="13"/>
  <c r="L23" i="13"/>
  <c r="K23" i="13"/>
  <c r="J23" i="13"/>
  <c r="I23" i="13"/>
  <c r="H23" i="13"/>
  <c r="G23" i="13"/>
  <c r="F23" i="13"/>
  <c r="E23" i="13"/>
  <c r="D23" i="13"/>
  <c r="C23" i="13"/>
  <c r="B23" i="13"/>
  <c r="O22" i="13"/>
  <c r="N22" i="13"/>
  <c r="M22" i="13"/>
  <c r="L22" i="13"/>
  <c r="K22" i="13"/>
  <c r="J22" i="13"/>
  <c r="I22" i="13"/>
  <c r="H22" i="13"/>
  <c r="G22" i="13"/>
  <c r="F22" i="13"/>
  <c r="E22" i="13"/>
  <c r="D22" i="13"/>
  <c r="C22" i="13"/>
  <c r="B22" i="13"/>
  <c r="O21" i="13"/>
  <c r="N21" i="13"/>
  <c r="M21" i="13"/>
  <c r="L21" i="13"/>
  <c r="K21" i="13"/>
  <c r="J21" i="13"/>
  <c r="I21" i="13"/>
  <c r="H21" i="13"/>
  <c r="G21" i="13"/>
  <c r="F21" i="13"/>
  <c r="E21" i="13"/>
  <c r="D21" i="13"/>
  <c r="C21" i="13"/>
  <c r="B21" i="13"/>
  <c r="O20" i="13"/>
  <c r="N20" i="13"/>
  <c r="M20" i="13"/>
  <c r="L20" i="13"/>
  <c r="K20" i="13"/>
  <c r="J20" i="13"/>
  <c r="I20" i="13"/>
  <c r="H20" i="13"/>
  <c r="G20" i="13"/>
  <c r="F20" i="13"/>
  <c r="E20" i="13"/>
  <c r="D20" i="13"/>
  <c r="C20" i="13"/>
  <c r="B20" i="13"/>
  <c r="O19" i="13"/>
  <c r="N19" i="13"/>
  <c r="M19" i="13"/>
  <c r="L19" i="13"/>
  <c r="K19" i="13"/>
  <c r="J19" i="13"/>
  <c r="I19" i="13"/>
  <c r="H19" i="13"/>
  <c r="G19" i="13"/>
  <c r="F19" i="13"/>
  <c r="E19" i="13"/>
  <c r="D19" i="13"/>
  <c r="C19" i="13"/>
  <c r="B19" i="13"/>
  <c r="O18" i="13"/>
  <c r="N18" i="13"/>
  <c r="M18" i="13"/>
  <c r="L18" i="13"/>
  <c r="K18" i="13"/>
  <c r="J18" i="13"/>
  <c r="I18" i="13"/>
  <c r="H18" i="13"/>
  <c r="G18" i="13"/>
  <c r="F18" i="13"/>
  <c r="E18" i="13"/>
  <c r="D18" i="13"/>
  <c r="C18" i="13"/>
  <c r="B18" i="13"/>
  <c r="O17" i="13"/>
  <c r="N17" i="13"/>
  <c r="M17" i="13"/>
  <c r="L17" i="13"/>
  <c r="K17" i="13"/>
  <c r="J17" i="13"/>
  <c r="I17" i="13"/>
  <c r="H17" i="13"/>
  <c r="G17" i="13"/>
  <c r="F17" i="13"/>
  <c r="E17" i="13"/>
  <c r="D17" i="13"/>
  <c r="C17" i="13"/>
  <c r="B17" i="13"/>
  <c r="O16" i="13"/>
  <c r="N16" i="13"/>
  <c r="M16" i="13"/>
  <c r="L16" i="13"/>
  <c r="K16" i="13"/>
  <c r="J16" i="13"/>
  <c r="I16" i="13"/>
  <c r="H16" i="13"/>
  <c r="G16" i="13"/>
  <c r="F16" i="13"/>
  <c r="E16" i="13"/>
  <c r="D16" i="13"/>
  <c r="C16" i="13"/>
  <c r="B16" i="13"/>
  <c r="O15" i="13"/>
  <c r="N15" i="13"/>
  <c r="M15" i="13"/>
  <c r="L15" i="13"/>
  <c r="K15" i="13"/>
  <c r="J15" i="13"/>
  <c r="I15" i="13"/>
  <c r="H15" i="13"/>
  <c r="G15" i="13"/>
  <c r="F15" i="13"/>
  <c r="E15" i="13"/>
  <c r="D15" i="13"/>
  <c r="C15" i="13"/>
  <c r="B15" i="13"/>
  <c r="O14" i="13"/>
  <c r="N14" i="13"/>
  <c r="M14" i="13"/>
  <c r="L14" i="13"/>
  <c r="K14" i="13"/>
  <c r="J14" i="13"/>
  <c r="I14" i="13"/>
  <c r="H14" i="13"/>
  <c r="G14" i="13"/>
  <c r="F14" i="13"/>
  <c r="E14" i="13"/>
  <c r="D14" i="13"/>
  <c r="C14" i="13"/>
  <c r="B14" i="13"/>
  <c r="O13" i="13"/>
  <c r="N13" i="13"/>
  <c r="M13" i="13"/>
  <c r="L13" i="13"/>
  <c r="K13" i="13"/>
  <c r="J13" i="13"/>
  <c r="I13" i="13"/>
  <c r="H13" i="13"/>
  <c r="G13" i="13"/>
  <c r="F13" i="13"/>
  <c r="E13" i="13"/>
  <c r="D13" i="13"/>
  <c r="C13" i="13"/>
  <c r="B13" i="13"/>
  <c r="O12" i="13"/>
  <c r="N12" i="13"/>
  <c r="M12" i="13"/>
  <c r="L12" i="13"/>
  <c r="K12" i="13"/>
  <c r="J12" i="13"/>
  <c r="I12" i="13"/>
  <c r="H12" i="13"/>
  <c r="G12" i="13"/>
  <c r="F12" i="13"/>
  <c r="E12" i="13"/>
  <c r="D12" i="13"/>
  <c r="C12" i="13"/>
  <c r="B12" i="13"/>
  <c r="O11" i="13"/>
  <c r="N11" i="13"/>
  <c r="M11" i="13"/>
  <c r="L11" i="13"/>
  <c r="K11" i="13"/>
  <c r="J11" i="13"/>
  <c r="I11" i="13"/>
  <c r="H11" i="13"/>
  <c r="G11" i="13"/>
  <c r="F11" i="13"/>
  <c r="E11" i="13"/>
  <c r="D11" i="13"/>
  <c r="C11" i="13"/>
  <c r="B11" i="13"/>
  <c r="O10" i="13"/>
  <c r="N10" i="13"/>
  <c r="M10" i="13"/>
  <c r="L10" i="13"/>
  <c r="K10" i="13"/>
  <c r="J10" i="13"/>
  <c r="I10" i="13"/>
  <c r="H10" i="13"/>
  <c r="G10" i="13"/>
  <c r="F10" i="13"/>
  <c r="E10" i="13"/>
  <c r="D10" i="13"/>
  <c r="C10" i="13"/>
  <c r="B10" i="13"/>
  <c r="O9" i="13"/>
  <c r="N9" i="13"/>
  <c r="M9" i="13"/>
  <c r="L9" i="13"/>
  <c r="K9" i="13"/>
  <c r="J9" i="13"/>
  <c r="I9" i="13"/>
  <c r="H9" i="13"/>
  <c r="G9" i="13"/>
  <c r="F9" i="13"/>
  <c r="E9" i="13"/>
  <c r="D9" i="13"/>
  <c r="C9" i="13"/>
  <c r="B9" i="13"/>
  <c r="O8" i="13"/>
  <c r="N8" i="13"/>
  <c r="M8" i="13"/>
  <c r="L8" i="13"/>
  <c r="K8" i="13"/>
  <c r="J8" i="13"/>
  <c r="I8" i="13"/>
  <c r="H8" i="13"/>
  <c r="G8" i="13"/>
  <c r="F8" i="13"/>
  <c r="E8" i="13"/>
  <c r="D8" i="13"/>
  <c r="C8" i="13"/>
  <c r="B8" i="13"/>
  <c r="O7" i="13"/>
  <c r="N7" i="13"/>
  <c r="M7" i="13"/>
  <c r="L7" i="13"/>
  <c r="K7" i="13"/>
  <c r="J7" i="13"/>
  <c r="I7" i="13"/>
  <c r="H7" i="13"/>
  <c r="G7" i="13"/>
  <c r="F7" i="13"/>
  <c r="E7" i="13"/>
  <c r="D7" i="13"/>
  <c r="C7" i="13"/>
  <c r="B7" i="13"/>
  <c r="O6" i="13"/>
  <c r="N6" i="13"/>
  <c r="M6" i="13"/>
  <c r="L6" i="13"/>
  <c r="K6" i="13"/>
  <c r="J6" i="13"/>
  <c r="I6" i="13"/>
  <c r="H6" i="13"/>
  <c r="G6" i="13"/>
  <c r="F6" i="13"/>
  <c r="E6" i="13"/>
  <c r="D6" i="13"/>
  <c r="C6" i="13"/>
  <c r="B6" i="13"/>
  <c r="O5" i="13"/>
  <c r="N5" i="13"/>
  <c r="M5" i="13"/>
  <c r="L5" i="13"/>
  <c r="K5" i="13"/>
  <c r="J5" i="13"/>
  <c r="I5" i="13"/>
  <c r="H5" i="13"/>
  <c r="G5" i="13"/>
  <c r="F5" i="13"/>
  <c r="E5" i="13"/>
  <c r="D5" i="13"/>
  <c r="C5" i="13"/>
  <c r="B5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B4" i="13"/>
  <c r="O82" i="12"/>
  <c r="N82" i="12"/>
  <c r="M82" i="12"/>
  <c r="L82" i="12"/>
  <c r="K82" i="12"/>
  <c r="J82" i="12"/>
  <c r="I82" i="12"/>
  <c r="H82" i="12"/>
  <c r="G82" i="12"/>
  <c r="F82" i="12"/>
  <c r="E82" i="12"/>
  <c r="D82" i="12"/>
  <c r="C82" i="12"/>
  <c r="B82" i="12"/>
  <c r="O81" i="12"/>
  <c r="N81" i="12"/>
  <c r="M81" i="12"/>
  <c r="L81" i="12"/>
  <c r="K81" i="12"/>
  <c r="J81" i="12"/>
  <c r="I81" i="12"/>
  <c r="H81" i="12"/>
  <c r="G81" i="12"/>
  <c r="F81" i="12"/>
  <c r="E81" i="12"/>
  <c r="D81" i="12"/>
  <c r="C81" i="12"/>
  <c r="B81" i="12"/>
  <c r="O80" i="12"/>
  <c r="N80" i="12"/>
  <c r="M80" i="12"/>
  <c r="L80" i="12"/>
  <c r="K80" i="12"/>
  <c r="J80" i="12"/>
  <c r="I80" i="12"/>
  <c r="H80" i="12"/>
  <c r="G80" i="12"/>
  <c r="F80" i="12"/>
  <c r="E80" i="12"/>
  <c r="D80" i="12"/>
  <c r="C80" i="12"/>
  <c r="B80" i="12"/>
  <c r="O79" i="12"/>
  <c r="N79" i="12"/>
  <c r="M79" i="12"/>
  <c r="L79" i="12"/>
  <c r="K79" i="12"/>
  <c r="J79" i="12"/>
  <c r="I79" i="12"/>
  <c r="H79" i="12"/>
  <c r="G79" i="12"/>
  <c r="F79" i="12"/>
  <c r="E79" i="12"/>
  <c r="D79" i="12"/>
  <c r="C79" i="12"/>
  <c r="B79" i="12"/>
  <c r="O78" i="12"/>
  <c r="N78" i="12"/>
  <c r="M78" i="12"/>
  <c r="L78" i="12"/>
  <c r="K78" i="12"/>
  <c r="J78" i="12"/>
  <c r="I78" i="12"/>
  <c r="H78" i="12"/>
  <c r="G78" i="12"/>
  <c r="F78" i="12"/>
  <c r="E78" i="12"/>
  <c r="D78" i="12"/>
  <c r="C78" i="12"/>
  <c r="B78" i="12"/>
  <c r="O77" i="12"/>
  <c r="N77" i="12"/>
  <c r="M77" i="12"/>
  <c r="L77" i="12"/>
  <c r="K77" i="12"/>
  <c r="J77" i="12"/>
  <c r="I77" i="12"/>
  <c r="H77" i="12"/>
  <c r="G77" i="12"/>
  <c r="F77" i="12"/>
  <c r="E77" i="12"/>
  <c r="D77" i="12"/>
  <c r="C77" i="12"/>
  <c r="B77" i="12"/>
  <c r="O76" i="12"/>
  <c r="N76" i="12"/>
  <c r="M76" i="12"/>
  <c r="L76" i="12"/>
  <c r="K76" i="12"/>
  <c r="J76" i="12"/>
  <c r="I76" i="12"/>
  <c r="H76" i="12"/>
  <c r="G76" i="12"/>
  <c r="F76" i="12"/>
  <c r="E76" i="12"/>
  <c r="D76" i="12"/>
  <c r="C76" i="12"/>
  <c r="B76" i="12"/>
  <c r="O75" i="12"/>
  <c r="N75" i="12"/>
  <c r="M75" i="12"/>
  <c r="L75" i="12"/>
  <c r="K75" i="12"/>
  <c r="J75" i="12"/>
  <c r="I75" i="12"/>
  <c r="H75" i="12"/>
  <c r="G75" i="12"/>
  <c r="F75" i="12"/>
  <c r="E75" i="12"/>
  <c r="D75" i="12"/>
  <c r="C75" i="12"/>
  <c r="B75" i="12"/>
  <c r="O74" i="12"/>
  <c r="N74" i="12"/>
  <c r="M74" i="12"/>
  <c r="L74" i="12"/>
  <c r="K74" i="12"/>
  <c r="J74" i="12"/>
  <c r="I74" i="12"/>
  <c r="H74" i="12"/>
  <c r="G74" i="12"/>
  <c r="F74" i="12"/>
  <c r="E74" i="12"/>
  <c r="D74" i="12"/>
  <c r="C74" i="12"/>
  <c r="B74" i="12"/>
  <c r="O73" i="12"/>
  <c r="N73" i="12"/>
  <c r="M73" i="12"/>
  <c r="L73" i="12"/>
  <c r="K73" i="12"/>
  <c r="J73" i="12"/>
  <c r="I73" i="12"/>
  <c r="H73" i="12"/>
  <c r="G73" i="12"/>
  <c r="F73" i="12"/>
  <c r="E73" i="12"/>
  <c r="D73" i="12"/>
  <c r="C73" i="12"/>
  <c r="B73" i="12"/>
  <c r="O72" i="12"/>
  <c r="N72" i="12"/>
  <c r="M72" i="12"/>
  <c r="L72" i="12"/>
  <c r="K72" i="12"/>
  <c r="J72" i="12"/>
  <c r="I72" i="12"/>
  <c r="H72" i="12"/>
  <c r="G72" i="12"/>
  <c r="F72" i="12"/>
  <c r="E72" i="12"/>
  <c r="D72" i="12"/>
  <c r="C72" i="12"/>
  <c r="B72" i="12"/>
  <c r="O71" i="12"/>
  <c r="N71" i="12"/>
  <c r="M71" i="12"/>
  <c r="L71" i="12"/>
  <c r="K71" i="12"/>
  <c r="J71" i="12"/>
  <c r="I71" i="12"/>
  <c r="H71" i="12"/>
  <c r="G71" i="12"/>
  <c r="F71" i="12"/>
  <c r="E71" i="12"/>
  <c r="D71" i="12"/>
  <c r="C71" i="12"/>
  <c r="B71" i="12"/>
  <c r="O70" i="12"/>
  <c r="N70" i="12"/>
  <c r="M70" i="12"/>
  <c r="L70" i="12"/>
  <c r="K70" i="12"/>
  <c r="J70" i="12"/>
  <c r="I70" i="12"/>
  <c r="H70" i="12"/>
  <c r="G70" i="12"/>
  <c r="F70" i="12"/>
  <c r="E70" i="12"/>
  <c r="D70" i="12"/>
  <c r="C70" i="12"/>
  <c r="B70" i="12"/>
  <c r="O69" i="12"/>
  <c r="N69" i="12"/>
  <c r="M69" i="12"/>
  <c r="L69" i="12"/>
  <c r="K69" i="12"/>
  <c r="J69" i="12"/>
  <c r="I69" i="12"/>
  <c r="H69" i="12"/>
  <c r="G69" i="12"/>
  <c r="F69" i="12"/>
  <c r="E69" i="12"/>
  <c r="D69" i="12"/>
  <c r="C69" i="12"/>
  <c r="B69" i="12"/>
  <c r="O68" i="12"/>
  <c r="N68" i="12"/>
  <c r="M68" i="12"/>
  <c r="L68" i="12"/>
  <c r="K68" i="12"/>
  <c r="J68" i="12"/>
  <c r="I68" i="12"/>
  <c r="H68" i="12"/>
  <c r="G68" i="12"/>
  <c r="F68" i="12"/>
  <c r="E68" i="12"/>
  <c r="D68" i="12"/>
  <c r="C68" i="12"/>
  <c r="B68" i="12"/>
  <c r="O67" i="12"/>
  <c r="N67" i="12"/>
  <c r="M67" i="12"/>
  <c r="L67" i="12"/>
  <c r="K67" i="12"/>
  <c r="J67" i="12"/>
  <c r="I67" i="12"/>
  <c r="H67" i="12"/>
  <c r="G67" i="12"/>
  <c r="F67" i="12"/>
  <c r="E67" i="12"/>
  <c r="D67" i="12"/>
  <c r="C67" i="12"/>
  <c r="B67" i="12"/>
  <c r="O66" i="12"/>
  <c r="N66" i="12"/>
  <c r="M66" i="12"/>
  <c r="L66" i="12"/>
  <c r="K66" i="12"/>
  <c r="J66" i="12"/>
  <c r="I66" i="12"/>
  <c r="H66" i="12"/>
  <c r="G66" i="12"/>
  <c r="F66" i="12"/>
  <c r="E66" i="12"/>
  <c r="D66" i="12"/>
  <c r="C66" i="12"/>
  <c r="B66" i="12"/>
  <c r="O65" i="12"/>
  <c r="N65" i="12"/>
  <c r="M65" i="12"/>
  <c r="L65" i="12"/>
  <c r="K65" i="12"/>
  <c r="J65" i="12"/>
  <c r="I65" i="12"/>
  <c r="H65" i="12"/>
  <c r="G65" i="12"/>
  <c r="F65" i="12"/>
  <c r="E65" i="12"/>
  <c r="D65" i="12"/>
  <c r="C65" i="12"/>
  <c r="B65" i="12"/>
  <c r="O64" i="12"/>
  <c r="N64" i="12"/>
  <c r="M64" i="12"/>
  <c r="L64" i="12"/>
  <c r="K64" i="12"/>
  <c r="J64" i="12"/>
  <c r="I64" i="12"/>
  <c r="H64" i="12"/>
  <c r="G64" i="12"/>
  <c r="F64" i="12"/>
  <c r="E64" i="12"/>
  <c r="D64" i="12"/>
  <c r="C64" i="12"/>
  <c r="B64" i="12"/>
  <c r="O63" i="12"/>
  <c r="N63" i="12"/>
  <c r="M63" i="12"/>
  <c r="L63" i="12"/>
  <c r="K63" i="12"/>
  <c r="J63" i="12"/>
  <c r="I63" i="12"/>
  <c r="H63" i="12"/>
  <c r="G63" i="12"/>
  <c r="F63" i="12"/>
  <c r="E63" i="12"/>
  <c r="D63" i="12"/>
  <c r="C63" i="12"/>
  <c r="B63" i="12"/>
  <c r="O62" i="12"/>
  <c r="N62" i="12"/>
  <c r="M62" i="12"/>
  <c r="L62" i="12"/>
  <c r="K62" i="12"/>
  <c r="J62" i="12"/>
  <c r="I62" i="12"/>
  <c r="H62" i="12"/>
  <c r="G62" i="12"/>
  <c r="F62" i="12"/>
  <c r="E62" i="12"/>
  <c r="D62" i="12"/>
  <c r="C62" i="12"/>
  <c r="B62" i="12"/>
  <c r="O61" i="12"/>
  <c r="N61" i="12"/>
  <c r="M61" i="12"/>
  <c r="L61" i="12"/>
  <c r="K61" i="12"/>
  <c r="J61" i="12"/>
  <c r="I61" i="12"/>
  <c r="H61" i="12"/>
  <c r="G61" i="12"/>
  <c r="F61" i="12"/>
  <c r="E61" i="12"/>
  <c r="D61" i="12"/>
  <c r="C61" i="12"/>
  <c r="B61" i="12"/>
  <c r="O60" i="12"/>
  <c r="N60" i="12"/>
  <c r="M60" i="12"/>
  <c r="L60" i="12"/>
  <c r="K60" i="12"/>
  <c r="J60" i="12"/>
  <c r="I60" i="12"/>
  <c r="H60" i="12"/>
  <c r="G60" i="12"/>
  <c r="F60" i="12"/>
  <c r="E60" i="12"/>
  <c r="D60" i="12"/>
  <c r="C60" i="12"/>
  <c r="B60" i="12"/>
  <c r="O59" i="12"/>
  <c r="N59" i="12"/>
  <c r="M59" i="12"/>
  <c r="L59" i="12"/>
  <c r="K59" i="12"/>
  <c r="J59" i="12"/>
  <c r="I59" i="12"/>
  <c r="H59" i="12"/>
  <c r="G59" i="12"/>
  <c r="F59" i="12"/>
  <c r="E59" i="12"/>
  <c r="D59" i="12"/>
  <c r="C59" i="12"/>
  <c r="B59" i="12"/>
  <c r="O58" i="12"/>
  <c r="N58" i="12"/>
  <c r="M58" i="12"/>
  <c r="L58" i="12"/>
  <c r="K58" i="12"/>
  <c r="J58" i="12"/>
  <c r="I58" i="12"/>
  <c r="H58" i="12"/>
  <c r="G58" i="12"/>
  <c r="F58" i="12"/>
  <c r="E58" i="12"/>
  <c r="D58" i="12"/>
  <c r="C58" i="12"/>
  <c r="B58" i="12"/>
  <c r="O57" i="12"/>
  <c r="N57" i="12"/>
  <c r="M57" i="12"/>
  <c r="L57" i="12"/>
  <c r="K57" i="12"/>
  <c r="J57" i="12"/>
  <c r="I57" i="12"/>
  <c r="H57" i="12"/>
  <c r="G57" i="12"/>
  <c r="F57" i="12"/>
  <c r="E57" i="12"/>
  <c r="D57" i="12"/>
  <c r="C57" i="12"/>
  <c r="B57" i="12"/>
  <c r="O56" i="12"/>
  <c r="N56" i="12"/>
  <c r="M56" i="12"/>
  <c r="L56" i="12"/>
  <c r="K56" i="12"/>
  <c r="J56" i="12"/>
  <c r="I56" i="12"/>
  <c r="H56" i="12"/>
  <c r="G56" i="12"/>
  <c r="F56" i="12"/>
  <c r="E56" i="12"/>
  <c r="D56" i="12"/>
  <c r="C56" i="12"/>
  <c r="B56" i="12"/>
  <c r="O55" i="12"/>
  <c r="N55" i="12"/>
  <c r="M55" i="12"/>
  <c r="L55" i="12"/>
  <c r="K55" i="12"/>
  <c r="J55" i="12"/>
  <c r="I55" i="12"/>
  <c r="H55" i="12"/>
  <c r="G55" i="12"/>
  <c r="F55" i="12"/>
  <c r="E55" i="12"/>
  <c r="D55" i="12"/>
  <c r="C55" i="12"/>
  <c r="B55" i="12"/>
  <c r="O54" i="12"/>
  <c r="N54" i="12"/>
  <c r="M54" i="12"/>
  <c r="L54" i="12"/>
  <c r="K54" i="12"/>
  <c r="J54" i="12"/>
  <c r="I54" i="12"/>
  <c r="H54" i="12"/>
  <c r="G54" i="12"/>
  <c r="F54" i="12"/>
  <c r="E54" i="12"/>
  <c r="D54" i="12"/>
  <c r="C54" i="12"/>
  <c r="B54" i="12"/>
  <c r="O53" i="12"/>
  <c r="N53" i="12"/>
  <c r="M53" i="12"/>
  <c r="L53" i="12"/>
  <c r="K53" i="12"/>
  <c r="J53" i="12"/>
  <c r="I53" i="12"/>
  <c r="H53" i="12"/>
  <c r="G53" i="12"/>
  <c r="F53" i="12"/>
  <c r="E53" i="12"/>
  <c r="D53" i="12"/>
  <c r="C53" i="12"/>
  <c r="B53" i="12"/>
  <c r="O52" i="12"/>
  <c r="N52" i="12"/>
  <c r="M52" i="12"/>
  <c r="L52" i="12"/>
  <c r="K52" i="12"/>
  <c r="J52" i="12"/>
  <c r="I52" i="12"/>
  <c r="H52" i="12"/>
  <c r="G52" i="12"/>
  <c r="F52" i="12"/>
  <c r="E52" i="12"/>
  <c r="D52" i="12"/>
  <c r="C52" i="12"/>
  <c r="B52" i="12"/>
  <c r="O51" i="12"/>
  <c r="N51" i="12"/>
  <c r="M51" i="12"/>
  <c r="L51" i="12"/>
  <c r="K51" i="12"/>
  <c r="J51" i="12"/>
  <c r="I51" i="12"/>
  <c r="H51" i="12"/>
  <c r="G51" i="12"/>
  <c r="F51" i="12"/>
  <c r="E51" i="12"/>
  <c r="D51" i="12"/>
  <c r="C51" i="12"/>
  <c r="B51" i="12"/>
  <c r="O50" i="12"/>
  <c r="N50" i="12"/>
  <c r="M50" i="12"/>
  <c r="L50" i="12"/>
  <c r="K50" i="12"/>
  <c r="J50" i="12"/>
  <c r="I50" i="12"/>
  <c r="H50" i="12"/>
  <c r="G50" i="12"/>
  <c r="F50" i="12"/>
  <c r="E50" i="12"/>
  <c r="D50" i="12"/>
  <c r="C50" i="12"/>
  <c r="B50" i="12"/>
  <c r="O49" i="12"/>
  <c r="N49" i="12"/>
  <c r="M49" i="12"/>
  <c r="L49" i="12"/>
  <c r="K49" i="12"/>
  <c r="J49" i="12"/>
  <c r="I49" i="12"/>
  <c r="H49" i="12"/>
  <c r="G49" i="12"/>
  <c r="F49" i="12"/>
  <c r="E49" i="12"/>
  <c r="D49" i="12"/>
  <c r="C49" i="12"/>
  <c r="B49" i="12"/>
  <c r="O48" i="12"/>
  <c r="N48" i="12"/>
  <c r="M48" i="12"/>
  <c r="L48" i="12"/>
  <c r="K48" i="12"/>
  <c r="J48" i="12"/>
  <c r="I48" i="12"/>
  <c r="H48" i="12"/>
  <c r="G48" i="12"/>
  <c r="F48" i="12"/>
  <c r="E48" i="12"/>
  <c r="D48" i="12"/>
  <c r="C48" i="12"/>
  <c r="B48" i="12"/>
  <c r="O47" i="12"/>
  <c r="N47" i="12"/>
  <c r="M47" i="12"/>
  <c r="L47" i="12"/>
  <c r="K47" i="12"/>
  <c r="J47" i="12"/>
  <c r="I47" i="12"/>
  <c r="H47" i="12"/>
  <c r="G47" i="12"/>
  <c r="F47" i="12"/>
  <c r="E47" i="12"/>
  <c r="D47" i="12"/>
  <c r="C47" i="12"/>
  <c r="B47" i="12"/>
  <c r="O46" i="12"/>
  <c r="N46" i="12"/>
  <c r="M46" i="12"/>
  <c r="L46" i="12"/>
  <c r="K46" i="12"/>
  <c r="J46" i="12"/>
  <c r="I46" i="12"/>
  <c r="H46" i="12"/>
  <c r="G46" i="12"/>
  <c r="F46" i="12"/>
  <c r="E46" i="12"/>
  <c r="D46" i="12"/>
  <c r="C46" i="12"/>
  <c r="B46" i="12"/>
  <c r="O45" i="12"/>
  <c r="N45" i="12"/>
  <c r="M45" i="12"/>
  <c r="L45" i="12"/>
  <c r="K45" i="12"/>
  <c r="J45" i="12"/>
  <c r="I45" i="12"/>
  <c r="H45" i="12"/>
  <c r="G45" i="12"/>
  <c r="F45" i="12"/>
  <c r="E45" i="12"/>
  <c r="D45" i="12"/>
  <c r="C45" i="12"/>
  <c r="B45" i="12"/>
  <c r="O44" i="12"/>
  <c r="N44" i="12"/>
  <c r="M44" i="12"/>
  <c r="L44" i="12"/>
  <c r="K44" i="12"/>
  <c r="J44" i="12"/>
  <c r="I44" i="12"/>
  <c r="H44" i="12"/>
  <c r="G44" i="12"/>
  <c r="F44" i="12"/>
  <c r="E44" i="12"/>
  <c r="D44" i="12"/>
  <c r="C44" i="12"/>
  <c r="B44" i="12"/>
  <c r="O43" i="12"/>
  <c r="N43" i="12"/>
  <c r="M43" i="12"/>
  <c r="L43" i="12"/>
  <c r="K43" i="12"/>
  <c r="J43" i="12"/>
  <c r="I43" i="12"/>
  <c r="H43" i="12"/>
  <c r="G43" i="12"/>
  <c r="F43" i="12"/>
  <c r="E43" i="12"/>
  <c r="D43" i="12"/>
  <c r="C43" i="12"/>
  <c r="B43" i="12"/>
  <c r="O42" i="12"/>
  <c r="N42" i="12"/>
  <c r="M42" i="12"/>
  <c r="L42" i="12"/>
  <c r="K42" i="12"/>
  <c r="J42" i="12"/>
  <c r="I42" i="12"/>
  <c r="H42" i="12"/>
  <c r="G42" i="12"/>
  <c r="F42" i="12"/>
  <c r="E42" i="12"/>
  <c r="D42" i="12"/>
  <c r="C42" i="12"/>
  <c r="B42" i="12"/>
  <c r="O41" i="12"/>
  <c r="N41" i="12"/>
  <c r="M41" i="12"/>
  <c r="L41" i="12"/>
  <c r="K41" i="12"/>
  <c r="J41" i="12"/>
  <c r="I41" i="12"/>
  <c r="H41" i="12"/>
  <c r="G41" i="12"/>
  <c r="F41" i="12"/>
  <c r="E41" i="12"/>
  <c r="D41" i="12"/>
  <c r="C41" i="12"/>
  <c r="B41" i="12"/>
  <c r="O40" i="12"/>
  <c r="N40" i="12"/>
  <c r="M40" i="12"/>
  <c r="L40" i="12"/>
  <c r="K40" i="12"/>
  <c r="J40" i="12"/>
  <c r="I40" i="12"/>
  <c r="H40" i="12"/>
  <c r="G40" i="12"/>
  <c r="F40" i="12"/>
  <c r="E40" i="12"/>
  <c r="D40" i="12"/>
  <c r="C40" i="12"/>
  <c r="B40" i="12"/>
  <c r="O39" i="12"/>
  <c r="N39" i="12"/>
  <c r="M39" i="12"/>
  <c r="L39" i="12"/>
  <c r="K39" i="12"/>
  <c r="J39" i="12"/>
  <c r="I39" i="12"/>
  <c r="H39" i="12"/>
  <c r="G39" i="12"/>
  <c r="F39" i="12"/>
  <c r="E39" i="12"/>
  <c r="D39" i="12"/>
  <c r="C39" i="12"/>
  <c r="B39" i="12"/>
  <c r="O38" i="12"/>
  <c r="N38" i="12"/>
  <c r="M38" i="12"/>
  <c r="L38" i="12"/>
  <c r="K38" i="12"/>
  <c r="J38" i="12"/>
  <c r="I38" i="12"/>
  <c r="H38" i="12"/>
  <c r="G38" i="12"/>
  <c r="F38" i="12"/>
  <c r="E38" i="12"/>
  <c r="D38" i="12"/>
  <c r="C38" i="12"/>
  <c r="B38" i="12"/>
  <c r="O37" i="12"/>
  <c r="N37" i="12"/>
  <c r="M37" i="12"/>
  <c r="L37" i="12"/>
  <c r="K37" i="12"/>
  <c r="J37" i="12"/>
  <c r="I37" i="12"/>
  <c r="H37" i="12"/>
  <c r="G37" i="12"/>
  <c r="F37" i="12"/>
  <c r="E37" i="12"/>
  <c r="D37" i="12"/>
  <c r="C37" i="12"/>
  <c r="B37" i="12"/>
  <c r="O36" i="12"/>
  <c r="N36" i="12"/>
  <c r="M36" i="12"/>
  <c r="L36" i="12"/>
  <c r="K36" i="12"/>
  <c r="J36" i="12"/>
  <c r="I36" i="12"/>
  <c r="H36" i="12"/>
  <c r="G36" i="12"/>
  <c r="F36" i="12"/>
  <c r="E36" i="12"/>
  <c r="D36" i="12"/>
  <c r="C36" i="12"/>
  <c r="B36" i="12"/>
  <c r="O35" i="12"/>
  <c r="N35" i="12"/>
  <c r="M35" i="12"/>
  <c r="L35" i="12"/>
  <c r="K35" i="12"/>
  <c r="J35" i="12"/>
  <c r="I35" i="12"/>
  <c r="H35" i="12"/>
  <c r="G35" i="12"/>
  <c r="F35" i="12"/>
  <c r="E35" i="12"/>
  <c r="D35" i="12"/>
  <c r="C35" i="12"/>
  <c r="B35" i="12"/>
  <c r="O34" i="12"/>
  <c r="N34" i="12"/>
  <c r="M34" i="12"/>
  <c r="L34" i="12"/>
  <c r="K34" i="12"/>
  <c r="J34" i="12"/>
  <c r="I34" i="12"/>
  <c r="H34" i="12"/>
  <c r="G34" i="12"/>
  <c r="F34" i="12"/>
  <c r="E34" i="12"/>
  <c r="D34" i="12"/>
  <c r="C34" i="12"/>
  <c r="B34" i="12"/>
  <c r="O33" i="12"/>
  <c r="N33" i="12"/>
  <c r="M33" i="12"/>
  <c r="L33" i="12"/>
  <c r="K33" i="12"/>
  <c r="J33" i="12"/>
  <c r="I33" i="12"/>
  <c r="H33" i="12"/>
  <c r="G33" i="12"/>
  <c r="F33" i="12"/>
  <c r="E33" i="12"/>
  <c r="D33" i="12"/>
  <c r="C33" i="12"/>
  <c r="B33" i="12"/>
  <c r="O32" i="12"/>
  <c r="N32" i="12"/>
  <c r="M32" i="12"/>
  <c r="L32" i="12"/>
  <c r="K32" i="12"/>
  <c r="J32" i="12"/>
  <c r="I32" i="12"/>
  <c r="H32" i="12"/>
  <c r="G32" i="12"/>
  <c r="F32" i="12"/>
  <c r="E32" i="12"/>
  <c r="D32" i="12"/>
  <c r="C32" i="12"/>
  <c r="B32" i="12"/>
  <c r="O31" i="12"/>
  <c r="N31" i="12"/>
  <c r="M31" i="12"/>
  <c r="L31" i="12"/>
  <c r="K31" i="12"/>
  <c r="J31" i="12"/>
  <c r="I31" i="12"/>
  <c r="H31" i="12"/>
  <c r="G31" i="12"/>
  <c r="F31" i="12"/>
  <c r="E31" i="12"/>
  <c r="D31" i="12"/>
  <c r="C31" i="12"/>
  <c r="B31" i="12"/>
  <c r="O30" i="12"/>
  <c r="N30" i="12"/>
  <c r="M30" i="12"/>
  <c r="L30" i="12"/>
  <c r="K30" i="12"/>
  <c r="J30" i="12"/>
  <c r="I30" i="12"/>
  <c r="H30" i="12"/>
  <c r="G30" i="12"/>
  <c r="F30" i="12"/>
  <c r="E30" i="12"/>
  <c r="D30" i="12"/>
  <c r="C30" i="12"/>
  <c r="B30" i="12"/>
  <c r="O29" i="12"/>
  <c r="N29" i="12"/>
  <c r="M29" i="12"/>
  <c r="L29" i="12"/>
  <c r="K29" i="12"/>
  <c r="J29" i="12"/>
  <c r="I29" i="12"/>
  <c r="H29" i="12"/>
  <c r="G29" i="12"/>
  <c r="F29" i="12"/>
  <c r="E29" i="12"/>
  <c r="D29" i="12"/>
  <c r="C29" i="12"/>
  <c r="B29" i="12"/>
  <c r="O28" i="12"/>
  <c r="N28" i="12"/>
  <c r="M28" i="12"/>
  <c r="L28" i="12"/>
  <c r="K28" i="12"/>
  <c r="J28" i="12"/>
  <c r="I28" i="12"/>
  <c r="H28" i="12"/>
  <c r="G28" i="12"/>
  <c r="F28" i="12"/>
  <c r="E28" i="12"/>
  <c r="D28" i="12"/>
  <c r="C28" i="12"/>
  <c r="B28" i="12"/>
  <c r="O27" i="12"/>
  <c r="N27" i="12"/>
  <c r="M27" i="12"/>
  <c r="L27" i="12"/>
  <c r="K27" i="12"/>
  <c r="J27" i="12"/>
  <c r="I27" i="12"/>
  <c r="H27" i="12"/>
  <c r="G27" i="12"/>
  <c r="F27" i="12"/>
  <c r="E27" i="12"/>
  <c r="D27" i="12"/>
  <c r="C27" i="12"/>
  <c r="B27" i="12"/>
  <c r="O26" i="12"/>
  <c r="N26" i="12"/>
  <c r="M26" i="12"/>
  <c r="L26" i="12"/>
  <c r="K26" i="12"/>
  <c r="J26" i="12"/>
  <c r="I26" i="12"/>
  <c r="H26" i="12"/>
  <c r="G26" i="12"/>
  <c r="F26" i="12"/>
  <c r="E26" i="12"/>
  <c r="D26" i="12"/>
  <c r="C26" i="12"/>
  <c r="B26" i="12"/>
  <c r="O25" i="12"/>
  <c r="N25" i="12"/>
  <c r="M25" i="12"/>
  <c r="L25" i="12"/>
  <c r="K25" i="12"/>
  <c r="J25" i="12"/>
  <c r="I25" i="12"/>
  <c r="H25" i="12"/>
  <c r="G25" i="12"/>
  <c r="F25" i="12"/>
  <c r="E25" i="12"/>
  <c r="D25" i="12"/>
  <c r="C25" i="12"/>
  <c r="B25" i="12"/>
  <c r="O24" i="12"/>
  <c r="N24" i="12"/>
  <c r="M24" i="12"/>
  <c r="L24" i="12"/>
  <c r="K24" i="12"/>
  <c r="J24" i="12"/>
  <c r="I24" i="12"/>
  <c r="H24" i="12"/>
  <c r="G24" i="12"/>
  <c r="F24" i="12"/>
  <c r="E24" i="12"/>
  <c r="D24" i="12"/>
  <c r="C24" i="12"/>
  <c r="B24" i="12"/>
  <c r="O23" i="12"/>
  <c r="N23" i="12"/>
  <c r="M23" i="12"/>
  <c r="L23" i="12"/>
  <c r="K23" i="12"/>
  <c r="J23" i="12"/>
  <c r="I23" i="12"/>
  <c r="H23" i="12"/>
  <c r="G23" i="12"/>
  <c r="F23" i="12"/>
  <c r="E23" i="12"/>
  <c r="D23" i="12"/>
  <c r="C23" i="12"/>
  <c r="B23" i="12"/>
  <c r="O22" i="12"/>
  <c r="N22" i="12"/>
  <c r="M22" i="12"/>
  <c r="L22" i="12"/>
  <c r="K22" i="12"/>
  <c r="J22" i="12"/>
  <c r="I22" i="12"/>
  <c r="H22" i="12"/>
  <c r="G22" i="12"/>
  <c r="F22" i="12"/>
  <c r="E22" i="12"/>
  <c r="D22" i="12"/>
  <c r="C22" i="12"/>
  <c r="B22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B21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B20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C19" i="12"/>
  <c r="B19" i="12"/>
  <c r="O18" i="12"/>
  <c r="N18" i="12"/>
  <c r="M18" i="12"/>
  <c r="L18" i="12"/>
  <c r="K18" i="12"/>
  <c r="J18" i="12"/>
  <c r="I18" i="12"/>
  <c r="H18" i="12"/>
  <c r="G18" i="12"/>
  <c r="F18" i="12"/>
  <c r="E18" i="12"/>
  <c r="D18" i="12"/>
  <c r="C18" i="12"/>
  <c r="B18" i="12"/>
  <c r="O17" i="12"/>
  <c r="N17" i="12"/>
  <c r="M17" i="12"/>
  <c r="L17" i="12"/>
  <c r="K17" i="12"/>
  <c r="J17" i="12"/>
  <c r="I17" i="12"/>
  <c r="H17" i="12"/>
  <c r="G17" i="12"/>
  <c r="F17" i="12"/>
  <c r="E17" i="12"/>
  <c r="D17" i="12"/>
  <c r="C17" i="12"/>
  <c r="B17" i="12"/>
  <c r="O16" i="12"/>
  <c r="N16" i="12"/>
  <c r="M16" i="12"/>
  <c r="L16" i="12"/>
  <c r="K16" i="12"/>
  <c r="J16" i="12"/>
  <c r="I16" i="12"/>
  <c r="H16" i="12"/>
  <c r="G16" i="12"/>
  <c r="F16" i="12"/>
  <c r="E16" i="12"/>
  <c r="D16" i="12"/>
  <c r="C16" i="12"/>
  <c r="B16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B15" i="12"/>
  <c r="O14" i="12"/>
  <c r="N14" i="12"/>
  <c r="M14" i="12"/>
  <c r="L14" i="12"/>
  <c r="K14" i="12"/>
  <c r="J14" i="12"/>
  <c r="I14" i="12"/>
  <c r="H14" i="12"/>
  <c r="G14" i="12"/>
  <c r="F14" i="12"/>
  <c r="E14" i="12"/>
  <c r="D14" i="12"/>
  <c r="C14" i="12"/>
  <c r="B14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C13" i="12"/>
  <c r="B13" i="12"/>
  <c r="O12" i="12"/>
  <c r="N12" i="12"/>
  <c r="M12" i="12"/>
  <c r="L12" i="12"/>
  <c r="K12" i="12"/>
  <c r="J12" i="12"/>
  <c r="I12" i="12"/>
  <c r="H12" i="12"/>
  <c r="G12" i="12"/>
  <c r="F12" i="12"/>
  <c r="E12" i="12"/>
  <c r="D12" i="12"/>
  <c r="C12" i="12"/>
  <c r="B12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B11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B10" i="12"/>
  <c r="O9" i="12"/>
  <c r="N9" i="12"/>
  <c r="M9" i="12"/>
  <c r="L9" i="12"/>
  <c r="K9" i="12"/>
  <c r="J9" i="12"/>
  <c r="I9" i="12"/>
  <c r="H9" i="12"/>
  <c r="G9" i="12"/>
  <c r="F9" i="12"/>
  <c r="E9" i="12"/>
  <c r="D9" i="12"/>
  <c r="C9" i="12"/>
  <c r="B9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B8" i="12"/>
  <c r="O7" i="12"/>
  <c r="N7" i="12"/>
  <c r="M7" i="12"/>
  <c r="L7" i="12"/>
  <c r="K7" i="12"/>
  <c r="J7" i="12"/>
  <c r="I7" i="12"/>
  <c r="H7" i="12"/>
  <c r="G7" i="12"/>
  <c r="F7" i="12"/>
  <c r="E7" i="12"/>
  <c r="D7" i="12"/>
  <c r="C7" i="12"/>
  <c r="B7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B6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B5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B4" i="12"/>
  <c r="O82" i="11"/>
  <c r="N82" i="11"/>
  <c r="M82" i="11"/>
  <c r="L82" i="11"/>
  <c r="K82" i="11"/>
  <c r="J82" i="11"/>
  <c r="I82" i="11"/>
  <c r="H82" i="11"/>
  <c r="G82" i="11"/>
  <c r="F82" i="11"/>
  <c r="E82" i="11"/>
  <c r="D82" i="11"/>
  <c r="C82" i="11"/>
  <c r="B82" i="11"/>
  <c r="O81" i="11"/>
  <c r="N81" i="11"/>
  <c r="M81" i="11"/>
  <c r="L81" i="11"/>
  <c r="K81" i="11"/>
  <c r="J81" i="11"/>
  <c r="I81" i="11"/>
  <c r="H81" i="11"/>
  <c r="G81" i="11"/>
  <c r="F81" i="11"/>
  <c r="E81" i="11"/>
  <c r="D81" i="11"/>
  <c r="C81" i="11"/>
  <c r="B81" i="11"/>
  <c r="O80" i="11"/>
  <c r="N80" i="11"/>
  <c r="M80" i="11"/>
  <c r="L80" i="11"/>
  <c r="K80" i="11"/>
  <c r="J80" i="11"/>
  <c r="I80" i="11"/>
  <c r="H80" i="11"/>
  <c r="G80" i="11"/>
  <c r="F80" i="11"/>
  <c r="E80" i="11"/>
  <c r="D80" i="11"/>
  <c r="C80" i="11"/>
  <c r="B80" i="11"/>
  <c r="O79" i="11"/>
  <c r="N79" i="11"/>
  <c r="M79" i="11"/>
  <c r="L79" i="11"/>
  <c r="K79" i="11"/>
  <c r="J79" i="11"/>
  <c r="I79" i="11"/>
  <c r="H79" i="11"/>
  <c r="G79" i="11"/>
  <c r="F79" i="11"/>
  <c r="E79" i="11"/>
  <c r="D79" i="11"/>
  <c r="C79" i="11"/>
  <c r="B79" i="11"/>
  <c r="O78" i="11"/>
  <c r="N78" i="11"/>
  <c r="M78" i="11"/>
  <c r="L78" i="11"/>
  <c r="K78" i="11"/>
  <c r="J78" i="11"/>
  <c r="I78" i="11"/>
  <c r="H78" i="11"/>
  <c r="G78" i="11"/>
  <c r="F78" i="11"/>
  <c r="E78" i="11"/>
  <c r="D78" i="11"/>
  <c r="C78" i="11"/>
  <c r="B78" i="11"/>
  <c r="O77" i="11"/>
  <c r="N77" i="11"/>
  <c r="M77" i="11"/>
  <c r="L77" i="11"/>
  <c r="K77" i="11"/>
  <c r="J77" i="11"/>
  <c r="I77" i="11"/>
  <c r="H77" i="11"/>
  <c r="G77" i="11"/>
  <c r="F77" i="11"/>
  <c r="E77" i="11"/>
  <c r="D77" i="11"/>
  <c r="C77" i="11"/>
  <c r="B77" i="11"/>
  <c r="O76" i="11"/>
  <c r="N76" i="11"/>
  <c r="M76" i="11"/>
  <c r="L76" i="11"/>
  <c r="K76" i="11"/>
  <c r="J76" i="11"/>
  <c r="I76" i="11"/>
  <c r="H76" i="11"/>
  <c r="G76" i="11"/>
  <c r="F76" i="11"/>
  <c r="E76" i="11"/>
  <c r="D76" i="11"/>
  <c r="C76" i="11"/>
  <c r="B76" i="11"/>
  <c r="O75" i="11"/>
  <c r="N75" i="11"/>
  <c r="M75" i="11"/>
  <c r="L75" i="11"/>
  <c r="K75" i="11"/>
  <c r="J75" i="11"/>
  <c r="I75" i="11"/>
  <c r="H75" i="11"/>
  <c r="G75" i="11"/>
  <c r="F75" i="11"/>
  <c r="E75" i="11"/>
  <c r="D75" i="11"/>
  <c r="C75" i="11"/>
  <c r="B75" i="11"/>
  <c r="O74" i="11"/>
  <c r="N74" i="11"/>
  <c r="M74" i="11"/>
  <c r="L74" i="11"/>
  <c r="K74" i="11"/>
  <c r="J74" i="11"/>
  <c r="I74" i="11"/>
  <c r="H74" i="11"/>
  <c r="G74" i="11"/>
  <c r="F74" i="11"/>
  <c r="E74" i="11"/>
  <c r="D74" i="11"/>
  <c r="C74" i="11"/>
  <c r="B74" i="11"/>
  <c r="O73" i="11"/>
  <c r="N73" i="11"/>
  <c r="M73" i="11"/>
  <c r="L73" i="11"/>
  <c r="K73" i="11"/>
  <c r="J73" i="11"/>
  <c r="I73" i="11"/>
  <c r="H73" i="11"/>
  <c r="G73" i="11"/>
  <c r="F73" i="11"/>
  <c r="E73" i="11"/>
  <c r="D73" i="11"/>
  <c r="C73" i="11"/>
  <c r="B73" i="11"/>
  <c r="O72" i="11"/>
  <c r="N72" i="11"/>
  <c r="M72" i="11"/>
  <c r="L72" i="11"/>
  <c r="K72" i="11"/>
  <c r="J72" i="11"/>
  <c r="I72" i="11"/>
  <c r="H72" i="11"/>
  <c r="G72" i="11"/>
  <c r="F72" i="11"/>
  <c r="E72" i="11"/>
  <c r="D72" i="11"/>
  <c r="C72" i="11"/>
  <c r="B72" i="11"/>
  <c r="O71" i="11"/>
  <c r="N71" i="11"/>
  <c r="M71" i="11"/>
  <c r="L71" i="11"/>
  <c r="K71" i="11"/>
  <c r="J71" i="11"/>
  <c r="I71" i="11"/>
  <c r="H71" i="11"/>
  <c r="G71" i="11"/>
  <c r="F71" i="11"/>
  <c r="E71" i="11"/>
  <c r="D71" i="11"/>
  <c r="C71" i="11"/>
  <c r="B71" i="11"/>
  <c r="O70" i="11"/>
  <c r="N70" i="11"/>
  <c r="M70" i="11"/>
  <c r="L70" i="11"/>
  <c r="K70" i="11"/>
  <c r="J70" i="11"/>
  <c r="I70" i="11"/>
  <c r="H70" i="11"/>
  <c r="G70" i="11"/>
  <c r="F70" i="11"/>
  <c r="E70" i="11"/>
  <c r="D70" i="11"/>
  <c r="C70" i="11"/>
  <c r="B70" i="11"/>
  <c r="O69" i="11"/>
  <c r="N69" i="11"/>
  <c r="M69" i="11"/>
  <c r="L69" i="11"/>
  <c r="K69" i="11"/>
  <c r="J69" i="11"/>
  <c r="I69" i="11"/>
  <c r="H69" i="11"/>
  <c r="G69" i="11"/>
  <c r="F69" i="11"/>
  <c r="E69" i="11"/>
  <c r="D69" i="11"/>
  <c r="C69" i="11"/>
  <c r="B69" i="11"/>
  <c r="O68" i="11"/>
  <c r="N68" i="11"/>
  <c r="M68" i="11"/>
  <c r="L68" i="11"/>
  <c r="K68" i="11"/>
  <c r="J68" i="11"/>
  <c r="I68" i="11"/>
  <c r="H68" i="11"/>
  <c r="G68" i="11"/>
  <c r="F68" i="11"/>
  <c r="E68" i="11"/>
  <c r="D68" i="11"/>
  <c r="C68" i="11"/>
  <c r="B68" i="11"/>
  <c r="O67" i="11"/>
  <c r="N67" i="11"/>
  <c r="M67" i="11"/>
  <c r="L67" i="11"/>
  <c r="K67" i="11"/>
  <c r="J67" i="11"/>
  <c r="I67" i="11"/>
  <c r="H67" i="11"/>
  <c r="G67" i="11"/>
  <c r="F67" i="11"/>
  <c r="E67" i="11"/>
  <c r="D67" i="11"/>
  <c r="C67" i="11"/>
  <c r="B67" i="11"/>
  <c r="O66" i="11"/>
  <c r="N66" i="11"/>
  <c r="M66" i="11"/>
  <c r="L66" i="11"/>
  <c r="K66" i="11"/>
  <c r="J66" i="11"/>
  <c r="I66" i="11"/>
  <c r="H66" i="11"/>
  <c r="G66" i="11"/>
  <c r="F66" i="11"/>
  <c r="E66" i="11"/>
  <c r="D66" i="11"/>
  <c r="C66" i="11"/>
  <c r="B66" i="11"/>
  <c r="O65" i="11"/>
  <c r="N65" i="11"/>
  <c r="M65" i="11"/>
  <c r="L65" i="11"/>
  <c r="K65" i="11"/>
  <c r="J65" i="11"/>
  <c r="I65" i="11"/>
  <c r="H65" i="11"/>
  <c r="G65" i="11"/>
  <c r="F65" i="11"/>
  <c r="E65" i="11"/>
  <c r="D65" i="11"/>
  <c r="C65" i="11"/>
  <c r="B65" i="11"/>
  <c r="O64" i="11"/>
  <c r="N64" i="11"/>
  <c r="M64" i="11"/>
  <c r="L64" i="11"/>
  <c r="K64" i="11"/>
  <c r="J64" i="11"/>
  <c r="I64" i="11"/>
  <c r="H64" i="11"/>
  <c r="G64" i="11"/>
  <c r="F64" i="11"/>
  <c r="E64" i="11"/>
  <c r="D64" i="11"/>
  <c r="C64" i="11"/>
  <c r="B64" i="11"/>
  <c r="O63" i="11"/>
  <c r="N63" i="11"/>
  <c r="M63" i="11"/>
  <c r="L63" i="11"/>
  <c r="K63" i="11"/>
  <c r="J63" i="11"/>
  <c r="I63" i="11"/>
  <c r="H63" i="11"/>
  <c r="G63" i="11"/>
  <c r="F63" i="11"/>
  <c r="E63" i="11"/>
  <c r="D63" i="11"/>
  <c r="C63" i="11"/>
  <c r="B63" i="11"/>
  <c r="O62" i="11"/>
  <c r="N62" i="11"/>
  <c r="M62" i="11"/>
  <c r="L62" i="11"/>
  <c r="K62" i="11"/>
  <c r="J62" i="11"/>
  <c r="I62" i="11"/>
  <c r="H62" i="11"/>
  <c r="G62" i="11"/>
  <c r="F62" i="11"/>
  <c r="E62" i="11"/>
  <c r="D62" i="11"/>
  <c r="C62" i="11"/>
  <c r="B62" i="11"/>
  <c r="O61" i="11"/>
  <c r="N61" i="11"/>
  <c r="M61" i="11"/>
  <c r="L61" i="11"/>
  <c r="K61" i="11"/>
  <c r="J61" i="11"/>
  <c r="I61" i="11"/>
  <c r="H61" i="11"/>
  <c r="G61" i="11"/>
  <c r="F61" i="11"/>
  <c r="E61" i="11"/>
  <c r="D61" i="11"/>
  <c r="C61" i="11"/>
  <c r="B61" i="11"/>
  <c r="O60" i="11"/>
  <c r="N60" i="11"/>
  <c r="M60" i="11"/>
  <c r="L60" i="11"/>
  <c r="K60" i="11"/>
  <c r="J60" i="11"/>
  <c r="I60" i="11"/>
  <c r="H60" i="11"/>
  <c r="G60" i="11"/>
  <c r="F60" i="11"/>
  <c r="E60" i="11"/>
  <c r="D60" i="11"/>
  <c r="C60" i="11"/>
  <c r="B60" i="11"/>
  <c r="O59" i="11"/>
  <c r="N59" i="11"/>
  <c r="M59" i="11"/>
  <c r="L59" i="11"/>
  <c r="K59" i="11"/>
  <c r="J59" i="11"/>
  <c r="I59" i="11"/>
  <c r="H59" i="11"/>
  <c r="G59" i="11"/>
  <c r="F59" i="11"/>
  <c r="E59" i="11"/>
  <c r="D59" i="11"/>
  <c r="C59" i="11"/>
  <c r="B59" i="11"/>
  <c r="O58" i="11"/>
  <c r="N58" i="11"/>
  <c r="M58" i="11"/>
  <c r="L58" i="11"/>
  <c r="K58" i="11"/>
  <c r="J58" i="11"/>
  <c r="I58" i="11"/>
  <c r="H58" i="11"/>
  <c r="G58" i="11"/>
  <c r="F58" i="11"/>
  <c r="E58" i="11"/>
  <c r="D58" i="11"/>
  <c r="C58" i="11"/>
  <c r="B58" i="11"/>
  <c r="O57" i="11"/>
  <c r="N57" i="11"/>
  <c r="M57" i="11"/>
  <c r="L57" i="11"/>
  <c r="K57" i="11"/>
  <c r="J57" i="11"/>
  <c r="I57" i="11"/>
  <c r="H57" i="11"/>
  <c r="G57" i="11"/>
  <c r="F57" i="11"/>
  <c r="E57" i="11"/>
  <c r="D57" i="11"/>
  <c r="C57" i="11"/>
  <c r="B57" i="11"/>
  <c r="O56" i="11"/>
  <c r="N56" i="11"/>
  <c r="M56" i="11"/>
  <c r="L56" i="11"/>
  <c r="K56" i="11"/>
  <c r="J56" i="11"/>
  <c r="I56" i="11"/>
  <c r="H56" i="11"/>
  <c r="G56" i="11"/>
  <c r="F56" i="11"/>
  <c r="E56" i="11"/>
  <c r="D56" i="11"/>
  <c r="C56" i="11"/>
  <c r="B56" i="11"/>
  <c r="O55" i="11"/>
  <c r="N55" i="11"/>
  <c r="M55" i="11"/>
  <c r="L55" i="11"/>
  <c r="K55" i="11"/>
  <c r="J55" i="11"/>
  <c r="I55" i="11"/>
  <c r="H55" i="11"/>
  <c r="G55" i="11"/>
  <c r="F55" i="11"/>
  <c r="E55" i="11"/>
  <c r="D55" i="11"/>
  <c r="C55" i="11"/>
  <c r="B55" i="11"/>
  <c r="O54" i="11"/>
  <c r="N54" i="11"/>
  <c r="M54" i="11"/>
  <c r="L54" i="11"/>
  <c r="K54" i="11"/>
  <c r="J54" i="11"/>
  <c r="I54" i="11"/>
  <c r="H54" i="11"/>
  <c r="G54" i="11"/>
  <c r="F54" i="11"/>
  <c r="E54" i="11"/>
  <c r="D54" i="11"/>
  <c r="C54" i="11"/>
  <c r="B54" i="11"/>
  <c r="O53" i="11"/>
  <c r="N53" i="11"/>
  <c r="M53" i="11"/>
  <c r="L53" i="11"/>
  <c r="K53" i="11"/>
  <c r="J53" i="11"/>
  <c r="I53" i="11"/>
  <c r="H53" i="11"/>
  <c r="G53" i="11"/>
  <c r="F53" i="11"/>
  <c r="E53" i="11"/>
  <c r="D53" i="11"/>
  <c r="C53" i="11"/>
  <c r="B53" i="11"/>
  <c r="O52" i="11"/>
  <c r="N52" i="11"/>
  <c r="M52" i="11"/>
  <c r="L52" i="11"/>
  <c r="K52" i="11"/>
  <c r="J52" i="11"/>
  <c r="I52" i="11"/>
  <c r="H52" i="11"/>
  <c r="G52" i="11"/>
  <c r="F52" i="11"/>
  <c r="E52" i="11"/>
  <c r="D52" i="11"/>
  <c r="C52" i="11"/>
  <c r="B52" i="11"/>
  <c r="O51" i="11"/>
  <c r="N51" i="11"/>
  <c r="M51" i="11"/>
  <c r="L51" i="11"/>
  <c r="K51" i="11"/>
  <c r="J51" i="11"/>
  <c r="I51" i="11"/>
  <c r="H51" i="11"/>
  <c r="G51" i="11"/>
  <c r="F51" i="11"/>
  <c r="E51" i="11"/>
  <c r="D51" i="11"/>
  <c r="C51" i="11"/>
  <c r="B51" i="11"/>
  <c r="O50" i="11"/>
  <c r="N50" i="11"/>
  <c r="M50" i="11"/>
  <c r="L50" i="11"/>
  <c r="K50" i="11"/>
  <c r="J50" i="11"/>
  <c r="I50" i="11"/>
  <c r="H50" i="11"/>
  <c r="G50" i="11"/>
  <c r="F50" i="11"/>
  <c r="E50" i="11"/>
  <c r="D50" i="11"/>
  <c r="C50" i="11"/>
  <c r="B50" i="11"/>
  <c r="O49" i="11"/>
  <c r="N49" i="11"/>
  <c r="M49" i="11"/>
  <c r="L49" i="11"/>
  <c r="K49" i="11"/>
  <c r="J49" i="11"/>
  <c r="I49" i="11"/>
  <c r="H49" i="11"/>
  <c r="G49" i="11"/>
  <c r="F49" i="11"/>
  <c r="E49" i="11"/>
  <c r="D49" i="11"/>
  <c r="C49" i="11"/>
  <c r="B49" i="11"/>
  <c r="O48" i="11"/>
  <c r="N48" i="11"/>
  <c r="M48" i="11"/>
  <c r="L48" i="11"/>
  <c r="K48" i="11"/>
  <c r="J48" i="11"/>
  <c r="I48" i="11"/>
  <c r="H48" i="11"/>
  <c r="G48" i="11"/>
  <c r="F48" i="11"/>
  <c r="E48" i="11"/>
  <c r="D48" i="11"/>
  <c r="C48" i="11"/>
  <c r="B48" i="11"/>
  <c r="O47" i="11"/>
  <c r="N47" i="11"/>
  <c r="M47" i="11"/>
  <c r="L47" i="11"/>
  <c r="K47" i="11"/>
  <c r="J47" i="11"/>
  <c r="I47" i="11"/>
  <c r="H47" i="11"/>
  <c r="G47" i="11"/>
  <c r="F47" i="11"/>
  <c r="E47" i="11"/>
  <c r="D47" i="11"/>
  <c r="C47" i="11"/>
  <c r="B47" i="11"/>
  <c r="O46" i="11"/>
  <c r="N46" i="11"/>
  <c r="M46" i="11"/>
  <c r="L46" i="11"/>
  <c r="K46" i="11"/>
  <c r="J46" i="11"/>
  <c r="I46" i="11"/>
  <c r="H46" i="11"/>
  <c r="G46" i="11"/>
  <c r="F46" i="11"/>
  <c r="E46" i="11"/>
  <c r="D46" i="11"/>
  <c r="C46" i="11"/>
  <c r="B46" i="11"/>
  <c r="O45" i="11"/>
  <c r="N45" i="11"/>
  <c r="M45" i="11"/>
  <c r="L45" i="11"/>
  <c r="K45" i="11"/>
  <c r="J45" i="11"/>
  <c r="I45" i="11"/>
  <c r="H45" i="11"/>
  <c r="G45" i="11"/>
  <c r="F45" i="11"/>
  <c r="E45" i="11"/>
  <c r="D45" i="11"/>
  <c r="C45" i="11"/>
  <c r="B45" i="11"/>
  <c r="O44" i="11"/>
  <c r="N44" i="11"/>
  <c r="M44" i="11"/>
  <c r="L44" i="11"/>
  <c r="K44" i="11"/>
  <c r="J44" i="11"/>
  <c r="I44" i="11"/>
  <c r="H44" i="11"/>
  <c r="G44" i="11"/>
  <c r="F44" i="11"/>
  <c r="E44" i="11"/>
  <c r="D44" i="11"/>
  <c r="C44" i="11"/>
  <c r="B44" i="11"/>
  <c r="O43" i="11"/>
  <c r="N43" i="11"/>
  <c r="M43" i="11"/>
  <c r="L43" i="11"/>
  <c r="K43" i="11"/>
  <c r="J43" i="11"/>
  <c r="I43" i="11"/>
  <c r="H43" i="11"/>
  <c r="G43" i="11"/>
  <c r="F43" i="11"/>
  <c r="E43" i="11"/>
  <c r="D43" i="11"/>
  <c r="C43" i="11"/>
  <c r="B43" i="11"/>
  <c r="O42" i="11"/>
  <c r="N42" i="11"/>
  <c r="M42" i="11"/>
  <c r="L42" i="11"/>
  <c r="K42" i="11"/>
  <c r="J42" i="11"/>
  <c r="I42" i="11"/>
  <c r="H42" i="11"/>
  <c r="G42" i="11"/>
  <c r="F42" i="11"/>
  <c r="E42" i="11"/>
  <c r="D42" i="11"/>
  <c r="C42" i="11"/>
  <c r="B42" i="11"/>
  <c r="O41" i="11"/>
  <c r="N41" i="11"/>
  <c r="M41" i="11"/>
  <c r="L41" i="11"/>
  <c r="K41" i="11"/>
  <c r="J41" i="11"/>
  <c r="I41" i="11"/>
  <c r="H41" i="11"/>
  <c r="G41" i="11"/>
  <c r="F41" i="11"/>
  <c r="E41" i="11"/>
  <c r="D41" i="11"/>
  <c r="C41" i="11"/>
  <c r="B41" i="11"/>
  <c r="O40" i="11"/>
  <c r="N40" i="11"/>
  <c r="M40" i="11"/>
  <c r="L40" i="11"/>
  <c r="K40" i="11"/>
  <c r="J40" i="11"/>
  <c r="I40" i="11"/>
  <c r="H40" i="11"/>
  <c r="G40" i="11"/>
  <c r="F40" i="11"/>
  <c r="E40" i="11"/>
  <c r="D40" i="11"/>
  <c r="C40" i="11"/>
  <c r="B40" i="11"/>
  <c r="O39" i="11"/>
  <c r="N39" i="11"/>
  <c r="M39" i="11"/>
  <c r="L39" i="11"/>
  <c r="K39" i="11"/>
  <c r="J39" i="11"/>
  <c r="I39" i="11"/>
  <c r="H39" i="11"/>
  <c r="G39" i="11"/>
  <c r="F39" i="11"/>
  <c r="E39" i="11"/>
  <c r="D39" i="11"/>
  <c r="C39" i="11"/>
  <c r="B39" i="11"/>
  <c r="O38" i="11"/>
  <c r="N38" i="11"/>
  <c r="M38" i="11"/>
  <c r="L38" i="11"/>
  <c r="K38" i="11"/>
  <c r="J38" i="11"/>
  <c r="I38" i="11"/>
  <c r="H38" i="11"/>
  <c r="G38" i="11"/>
  <c r="F38" i="11"/>
  <c r="E38" i="11"/>
  <c r="D38" i="11"/>
  <c r="C38" i="11"/>
  <c r="B38" i="11"/>
  <c r="O37" i="11"/>
  <c r="N37" i="11"/>
  <c r="M37" i="11"/>
  <c r="L37" i="11"/>
  <c r="K37" i="11"/>
  <c r="J37" i="11"/>
  <c r="I37" i="11"/>
  <c r="H37" i="11"/>
  <c r="G37" i="11"/>
  <c r="F37" i="11"/>
  <c r="E37" i="11"/>
  <c r="D37" i="11"/>
  <c r="C37" i="11"/>
  <c r="B37" i="11"/>
  <c r="O36" i="11"/>
  <c r="N36" i="11"/>
  <c r="M36" i="11"/>
  <c r="L36" i="11"/>
  <c r="K36" i="11"/>
  <c r="J36" i="11"/>
  <c r="I36" i="11"/>
  <c r="H36" i="11"/>
  <c r="G36" i="11"/>
  <c r="F36" i="11"/>
  <c r="E36" i="11"/>
  <c r="D36" i="11"/>
  <c r="C36" i="11"/>
  <c r="B36" i="11"/>
  <c r="O35" i="11"/>
  <c r="N35" i="11"/>
  <c r="M35" i="11"/>
  <c r="L35" i="11"/>
  <c r="K35" i="11"/>
  <c r="J35" i="11"/>
  <c r="I35" i="11"/>
  <c r="H35" i="11"/>
  <c r="G35" i="11"/>
  <c r="F35" i="11"/>
  <c r="E35" i="11"/>
  <c r="D35" i="11"/>
  <c r="C35" i="11"/>
  <c r="B35" i="11"/>
  <c r="O34" i="11"/>
  <c r="N34" i="11"/>
  <c r="M34" i="11"/>
  <c r="L34" i="11"/>
  <c r="K34" i="11"/>
  <c r="J34" i="11"/>
  <c r="I34" i="11"/>
  <c r="H34" i="11"/>
  <c r="G34" i="11"/>
  <c r="F34" i="11"/>
  <c r="E34" i="11"/>
  <c r="D34" i="11"/>
  <c r="C34" i="11"/>
  <c r="B34" i="11"/>
  <c r="O33" i="11"/>
  <c r="N33" i="11"/>
  <c r="M33" i="11"/>
  <c r="L33" i="11"/>
  <c r="K33" i="11"/>
  <c r="J33" i="11"/>
  <c r="I33" i="11"/>
  <c r="H33" i="11"/>
  <c r="G33" i="11"/>
  <c r="F33" i="11"/>
  <c r="E33" i="11"/>
  <c r="D33" i="11"/>
  <c r="C33" i="11"/>
  <c r="B33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C32" i="11"/>
  <c r="B32" i="11"/>
  <c r="O31" i="11"/>
  <c r="N31" i="11"/>
  <c r="M31" i="11"/>
  <c r="L31" i="11"/>
  <c r="K31" i="11"/>
  <c r="J31" i="11"/>
  <c r="I31" i="11"/>
  <c r="H31" i="11"/>
  <c r="G31" i="11"/>
  <c r="F31" i="11"/>
  <c r="E31" i="11"/>
  <c r="D31" i="11"/>
  <c r="C31" i="11"/>
  <c r="B31" i="11"/>
  <c r="O30" i="11"/>
  <c r="N30" i="11"/>
  <c r="M30" i="11"/>
  <c r="L30" i="11"/>
  <c r="K30" i="11"/>
  <c r="J30" i="11"/>
  <c r="I30" i="11"/>
  <c r="H30" i="11"/>
  <c r="G30" i="11"/>
  <c r="F30" i="11"/>
  <c r="E30" i="11"/>
  <c r="D30" i="11"/>
  <c r="C30" i="11"/>
  <c r="B30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C29" i="11"/>
  <c r="B29" i="11"/>
  <c r="O28" i="11"/>
  <c r="N28" i="11"/>
  <c r="M28" i="11"/>
  <c r="L28" i="11"/>
  <c r="K28" i="11"/>
  <c r="J28" i="11"/>
  <c r="I28" i="11"/>
  <c r="H28" i="11"/>
  <c r="G28" i="11"/>
  <c r="F28" i="11"/>
  <c r="E28" i="11"/>
  <c r="D28" i="11"/>
  <c r="C28" i="11"/>
  <c r="B28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B27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C26" i="11"/>
  <c r="B26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4" i="11"/>
  <c r="B24" i="11"/>
  <c r="O23" i="11"/>
  <c r="N23" i="11"/>
  <c r="M23" i="11"/>
  <c r="L23" i="11"/>
  <c r="K23" i="11"/>
  <c r="J23" i="11"/>
  <c r="I23" i="11"/>
  <c r="H23" i="11"/>
  <c r="G23" i="11"/>
  <c r="F23" i="11"/>
  <c r="E23" i="11"/>
  <c r="D23" i="11"/>
  <c r="C23" i="11"/>
  <c r="B23" i="11"/>
  <c r="O22" i="11"/>
  <c r="N22" i="11"/>
  <c r="M22" i="11"/>
  <c r="L22" i="11"/>
  <c r="K22" i="11"/>
  <c r="J22" i="11"/>
  <c r="I22" i="11"/>
  <c r="H22" i="11"/>
  <c r="G22" i="11"/>
  <c r="F22" i="11"/>
  <c r="E22" i="11"/>
  <c r="D22" i="11"/>
  <c r="C22" i="11"/>
  <c r="B22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C21" i="11"/>
  <c r="B21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C20" i="11"/>
  <c r="B20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C19" i="11"/>
  <c r="B19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C18" i="11"/>
  <c r="B18" i="11"/>
  <c r="O17" i="11"/>
  <c r="N17" i="11"/>
  <c r="M17" i="11"/>
  <c r="L17" i="11"/>
  <c r="K17" i="11"/>
  <c r="J17" i="11"/>
  <c r="I17" i="11"/>
  <c r="H17" i="11"/>
  <c r="G17" i="11"/>
  <c r="F17" i="11"/>
  <c r="E17" i="11"/>
  <c r="D17" i="11"/>
  <c r="C17" i="11"/>
  <c r="B17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C16" i="11"/>
  <c r="B16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4" i="11"/>
  <c r="B14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B13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B12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B11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B10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B9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B7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B5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B4" i="11"/>
  <c r="O82" i="15"/>
  <c r="N82" i="15"/>
  <c r="M82" i="15"/>
  <c r="L82" i="15"/>
  <c r="K82" i="15"/>
  <c r="J82" i="15"/>
  <c r="I82" i="15"/>
  <c r="H82" i="15"/>
  <c r="G82" i="15"/>
  <c r="F82" i="15"/>
  <c r="E82" i="15"/>
  <c r="D82" i="15"/>
  <c r="C82" i="15"/>
  <c r="B82" i="15"/>
  <c r="O81" i="15"/>
  <c r="N81" i="15"/>
  <c r="M81" i="15"/>
  <c r="L81" i="15"/>
  <c r="K81" i="15"/>
  <c r="J81" i="15"/>
  <c r="I81" i="15"/>
  <c r="H81" i="15"/>
  <c r="G81" i="15"/>
  <c r="F81" i="15"/>
  <c r="E81" i="15"/>
  <c r="D81" i="15"/>
  <c r="C81" i="15"/>
  <c r="B81" i="15"/>
  <c r="O80" i="15"/>
  <c r="N80" i="15"/>
  <c r="M80" i="15"/>
  <c r="L80" i="15"/>
  <c r="K80" i="15"/>
  <c r="J80" i="15"/>
  <c r="I80" i="15"/>
  <c r="H80" i="15"/>
  <c r="G80" i="15"/>
  <c r="F80" i="15"/>
  <c r="E80" i="15"/>
  <c r="D80" i="15"/>
  <c r="C80" i="15"/>
  <c r="B80" i="15"/>
  <c r="O79" i="15"/>
  <c r="N79" i="15"/>
  <c r="M79" i="15"/>
  <c r="L79" i="15"/>
  <c r="K79" i="15"/>
  <c r="J79" i="15"/>
  <c r="I79" i="15"/>
  <c r="H79" i="15"/>
  <c r="G79" i="15"/>
  <c r="F79" i="15"/>
  <c r="E79" i="15"/>
  <c r="D79" i="15"/>
  <c r="C79" i="15"/>
  <c r="B79" i="15"/>
  <c r="O78" i="15"/>
  <c r="N78" i="15"/>
  <c r="M78" i="15"/>
  <c r="L78" i="15"/>
  <c r="K78" i="15"/>
  <c r="J78" i="15"/>
  <c r="I78" i="15"/>
  <c r="H78" i="15"/>
  <c r="G78" i="15"/>
  <c r="F78" i="15"/>
  <c r="E78" i="15"/>
  <c r="D78" i="15"/>
  <c r="C78" i="15"/>
  <c r="B78" i="15"/>
  <c r="O77" i="15"/>
  <c r="N77" i="15"/>
  <c r="M77" i="15"/>
  <c r="L77" i="15"/>
  <c r="K77" i="15"/>
  <c r="J77" i="15"/>
  <c r="I77" i="15"/>
  <c r="H77" i="15"/>
  <c r="G77" i="15"/>
  <c r="F77" i="15"/>
  <c r="E77" i="15"/>
  <c r="D77" i="15"/>
  <c r="C77" i="15"/>
  <c r="B77" i="15"/>
  <c r="O76" i="15"/>
  <c r="N76" i="15"/>
  <c r="M76" i="15"/>
  <c r="L76" i="15"/>
  <c r="K76" i="15"/>
  <c r="J76" i="15"/>
  <c r="I76" i="15"/>
  <c r="H76" i="15"/>
  <c r="G76" i="15"/>
  <c r="F76" i="15"/>
  <c r="E76" i="15"/>
  <c r="D76" i="15"/>
  <c r="C76" i="15"/>
  <c r="B76" i="15"/>
  <c r="O75" i="15"/>
  <c r="N75" i="15"/>
  <c r="M75" i="15"/>
  <c r="L75" i="15"/>
  <c r="K75" i="15"/>
  <c r="J75" i="15"/>
  <c r="I75" i="15"/>
  <c r="H75" i="15"/>
  <c r="G75" i="15"/>
  <c r="F75" i="15"/>
  <c r="E75" i="15"/>
  <c r="D75" i="15"/>
  <c r="C75" i="15"/>
  <c r="B75" i="15"/>
  <c r="O74" i="15"/>
  <c r="N74" i="15"/>
  <c r="M74" i="15"/>
  <c r="L74" i="15"/>
  <c r="K74" i="15"/>
  <c r="J74" i="15"/>
  <c r="I74" i="15"/>
  <c r="H74" i="15"/>
  <c r="G74" i="15"/>
  <c r="F74" i="15"/>
  <c r="E74" i="15"/>
  <c r="D74" i="15"/>
  <c r="C74" i="15"/>
  <c r="B74" i="15"/>
  <c r="O73" i="15"/>
  <c r="N73" i="15"/>
  <c r="M73" i="15"/>
  <c r="L73" i="15"/>
  <c r="K73" i="15"/>
  <c r="J73" i="15"/>
  <c r="I73" i="15"/>
  <c r="H73" i="15"/>
  <c r="G73" i="15"/>
  <c r="F73" i="15"/>
  <c r="E73" i="15"/>
  <c r="D73" i="15"/>
  <c r="C73" i="15"/>
  <c r="B73" i="15"/>
  <c r="O72" i="15"/>
  <c r="N72" i="15"/>
  <c r="M72" i="15"/>
  <c r="L72" i="15"/>
  <c r="K72" i="15"/>
  <c r="J72" i="15"/>
  <c r="I72" i="15"/>
  <c r="H72" i="15"/>
  <c r="G72" i="15"/>
  <c r="F72" i="15"/>
  <c r="E72" i="15"/>
  <c r="D72" i="15"/>
  <c r="C72" i="15"/>
  <c r="B72" i="15"/>
  <c r="O71" i="15"/>
  <c r="N71" i="15"/>
  <c r="M71" i="15"/>
  <c r="L71" i="15"/>
  <c r="K71" i="15"/>
  <c r="J71" i="15"/>
  <c r="I71" i="15"/>
  <c r="H71" i="15"/>
  <c r="G71" i="15"/>
  <c r="F71" i="15"/>
  <c r="E71" i="15"/>
  <c r="D71" i="15"/>
  <c r="C71" i="15"/>
  <c r="B71" i="15"/>
  <c r="O70" i="15"/>
  <c r="N70" i="15"/>
  <c r="M70" i="15"/>
  <c r="L70" i="15"/>
  <c r="K70" i="15"/>
  <c r="J70" i="15"/>
  <c r="I70" i="15"/>
  <c r="H70" i="15"/>
  <c r="G70" i="15"/>
  <c r="F70" i="15"/>
  <c r="E70" i="15"/>
  <c r="D70" i="15"/>
  <c r="C70" i="15"/>
  <c r="B70" i="15"/>
  <c r="O69" i="15"/>
  <c r="N69" i="15"/>
  <c r="M69" i="15"/>
  <c r="L69" i="15"/>
  <c r="K69" i="15"/>
  <c r="J69" i="15"/>
  <c r="I69" i="15"/>
  <c r="H69" i="15"/>
  <c r="G69" i="15"/>
  <c r="F69" i="15"/>
  <c r="E69" i="15"/>
  <c r="D69" i="15"/>
  <c r="C69" i="15"/>
  <c r="B69" i="15"/>
  <c r="O68" i="15"/>
  <c r="N68" i="15"/>
  <c r="M68" i="15"/>
  <c r="L68" i="15"/>
  <c r="K68" i="15"/>
  <c r="J68" i="15"/>
  <c r="I68" i="15"/>
  <c r="H68" i="15"/>
  <c r="G68" i="15"/>
  <c r="F68" i="15"/>
  <c r="E68" i="15"/>
  <c r="D68" i="15"/>
  <c r="C68" i="15"/>
  <c r="B68" i="15"/>
  <c r="O67" i="15"/>
  <c r="N67" i="15"/>
  <c r="M67" i="15"/>
  <c r="L67" i="15"/>
  <c r="K67" i="15"/>
  <c r="J67" i="15"/>
  <c r="I67" i="15"/>
  <c r="H67" i="15"/>
  <c r="G67" i="15"/>
  <c r="F67" i="15"/>
  <c r="E67" i="15"/>
  <c r="D67" i="15"/>
  <c r="C67" i="15"/>
  <c r="B67" i="15"/>
  <c r="O66" i="15"/>
  <c r="N66" i="15"/>
  <c r="M66" i="15"/>
  <c r="L66" i="15"/>
  <c r="K66" i="15"/>
  <c r="J66" i="15"/>
  <c r="I66" i="15"/>
  <c r="H66" i="15"/>
  <c r="G66" i="15"/>
  <c r="F66" i="15"/>
  <c r="E66" i="15"/>
  <c r="D66" i="15"/>
  <c r="C66" i="15"/>
  <c r="B66" i="15"/>
  <c r="O65" i="15"/>
  <c r="N65" i="15"/>
  <c r="M65" i="15"/>
  <c r="L65" i="15"/>
  <c r="K65" i="15"/>
  <c r="J65" i="15"/>
  <c r="I65" i="15"/>
  <c r="H65" i="15"/>
  <c r="G65" i="15"/>
  <c r="F65" i="15"/>
  <c r="E65" i="15"/>
  <c r="D65" i="15"/>
  <c r="C65" i="15"/>
  <c r="B65" i="15"/>
  <c r="O64" i="15"/>
  <c r="N64" i="15"/>
  <c r="M64" i="15"/>
  <c r="L64" i="15"/>
  <c r="K64" i="15"/>
  <c r="J64" i="15"/>
  <c r="I64" i="15"/>
  <c r="H64" i="15"/>
  <c r="G64" i="15"/>
  <c r="F64" i="15"/>
  <c r="E64" i="15"/>
  <c r="D64" i="15"/>
  <c r="C64" i="15"/>
  <c r="B64" i="15"/>
  <c r="O63" i="15"/>
  <c r="N63" i="15"/>
  <c r="M63" i="15"/>
  <c r="L63" i="15"/>
  <c r="K63" i="15"/>
  <c r="J63" i="15"/>
  <c r="I63" i="15"/>
  <c r="H63" i="15"/>
  <c r="G63" i="15"/>
  <c r="F63" i="15"/>
  <c r="E63" i="15"/>
  <c r="D63" i="15"/>
  <c r="C63" i="15"/>
  <c r="B63" i="15"/>
  <c r="O62" i="15"/>
  <c r="N62" i="15"/>
  <c r="M62" i="15"/>
  <c r="L62" i="15"/>
  <c r="K62" i="15"/>
  <c r="J62" i="15"/>
  <c r="I62" i="15"/>
  <c r="H62" i="15"/>
  <c r="G62" i="15"/>
  <c r="F62" i="15"/>
  <c r="E62" i="15"/>
  <c r="D62" i="15"/>
  <c r="C62" i="15"/>
  <c r="B62" i="15"/>
  <c r="O61" i="15"/>
  <c r="N61" i="15"/>
  <c r="M61" i="15"/>
  <c r="L61" i="15"/>
  <c r="K61" i="15"/>
  <c r="J61" i="15"/>
  <c r="I61" i="15"/>
  <c r="H61" i="15"/>
  <c r="G61" i="15"/>
  <c r="F61" i="15"/>
  <c r="E61" i="15"/>
  <c r="D61" i="15"/>
  <c r="C61" i="15"/>
  <c r="B61" i="15"/>
  <c r="O60" i="15"/>
  <c r="N60" i="15"/>
  <c r="M60" i="15"/>
  <c r="L60" i="15"/>
  <c r="K60" i="15"/>
  <c r="J60" i="15"/>
  <c r="I60" i="15"/>
  <c r="H60" i="15"/>
  <c r="G60" i="15"/>
  <c r="F60" i="15"/>
  <c r="E60" i="15"/>
  <c r="D60" i="15"/>
  <c r="C60" i="15"/>
  <c r="B60" i="15"/>
  <c r="O59" i="15"/>
  <c r="N59" i="15"/>
  <c r="M59" i="15"/>
  <c r="L59" i="15"/>
  <c r="K59" i="15"/>
  <c r="J59" i="15"/>
  <c r="I59" i="15"/>
  <c r="H59" i="15"/>
  <c r="G59" i="15"/>
  <c r="F59" i="15"/>
  <c r="E59" i="15"/>
  <c r="D59" i="15"/>
  <c r="C59" i="15"/>
  <c r="B59" i="15"/>
  <c r="O58" i="15"/>
  <c r="N58" i="15"/>
  <c r="M58" i="15"/>
  <c r="L58" i="15"/>
  <c r="K58" i="15"/>
  <c r="J58" i="15"/>
  <c r="I58" i="15"/>
  <c r="H58" i="15"/>
  <c r="G58" i="15"/>
  <c r="F58" i="15"/>
  <c r="E58" i="15"/>
  <c r="D58" i="15"/>
  <c r="C58" i="15"/>
  <c r="B58" i="15"/>
  <c r="O57" i="15"/>
  <c r="N57" i="15"/>
  <c r="M57" i="15"/>
  <c r="L57" i="15"/>
  <c r="K57" i="15"/>
  <c r="J57" i="15"/>
  <c r="I57" i="15"/>
  <c r="H57" i="15"/>
  <c r="G57" i="15"/>
  <c r="F57" i="15"/>
  <c r="E57" i="15"/>
  <c r="D57" i="15"/>
  <c r="C57" i="15"/>
  <c r="B57" i="15"/>
  <c r="O56" i="15"/>
  <c r="N56" i="15"/>
  <c r="M56" i="15"/>
  <c r="L56" i="15"/>
  <c r="K56" i="15"/>
  <c r="J56" i="15"/>
  <c r="I56" i="15"/>
  <c r="H56" i="15"/>
  <c r="G56" i="15"/>
  <c r="F56" i="15"/>
  <c r="E56" i="15"/>
  <c r="D56" i="15"/>
  <c r="C56" i="15"/>
  <c r="B56" i="15"/>
  <c r="O55" i="15"/>
  <c r="N55" i="15"/>
  <c r="M55" i="15"/>
  <c r="L55" i="15"/>
  <c r="K55" i="15"/>
  <c r="J55" i="15"/>
  <c r="I55" i="15"/>
  <c r="H55" i="15"/>
  <c r="G55" i="15"/>
  <c r="F55" i="15"/>
  <c r="E55" i="15"/>
  <c r="D55" i="15"/>
  <c r="C55" i="15"/>
  <c r="B55" i="15"/>
  <c r="O54" i="15"/>
  <c r="N54" i="15"/>
  <c r="M54" i="15"/>
  <c r="L54" i="15"/>
  <c r="K54" i="15"/>
  <c r="J54" i="15"/>
  <c r="I54" i="15"/>
  <c r="H54" i="15"/>
  <c r="G54" i="15"/>
  <c r="F54" i="15"/>
  <c r="E54" i="15"/>
  <c r="D54" i="15"/>
  <c r="C54" i="15"/>
  <c r="B54" i="15"/>
  <c r="O53" i="15"/>
  <c r="N53" i="15"/>
  <c r="M53" i="15"/>
  <c r="L53" i="15"/>
  <c r="K53" i="15"/>
  <c r="J53" i="15"/>
  <c r="I53" i="15"/>
  <c r="H53" i="15"/>
  <c r="G53" i="15"/>
  <c r="F53" i="15"/>
  <c r="E53" i="15"/>
  <c r="D53" i="15"/>
  <c r="C53" i="15"/>
  <c r="B53" i="15"/>
  <c r="O52" i="15"/>
  <c r="N52" i="15"/>
  <c r="M52" i="15"/>
  <c r="L52" i="15"/>
  <c r="K52" i="15"/>
  <c r="J52" i="15"/>
  <c r="I52" i="15"/>
  <c r="H52" i="15"/>
  <c r="G52" i="15"/>
  <c r="F52" i="15"/>
  <c r="E52" i="15"/>
  <c r="D52" i="15"/>
  <c r="C52" i="15"/>
  <c r="B52" i="15"/>
  <c r="O51" i="15"/>
  <c r="N51" i="15"/>
  <c r="M51" i="15"/>
  <c r="L51" i="15"/>
  <c r="K51" i="15"/>
  <c r="J51" i="15"/>
  <c r="I51" i="15"/>
  <c r="H51" i="15"/>
  <c r="G51" i="15"/>
  <c r="F51" i="15"/>
  <c r="E51" i="15"/>
  <c r="D51" i="15"/>
  <c r="C51" i="15"/>
  <c r="B51" i="15"/>
  <c r="O50" i="15"/>
  <c r="N50" i="15"/>
  <c r="M50" i="15"/>
  <c r="L50" i="15"/>
  <c r="K50" i="15"/>
  <c r="J50" i="15"/>
  <c r="I50" i="15"/>
  <c r="H50" i="15"/>
  <c r="G50" i="15"/>
  <c r="F50" i="15"/>
  <c r="E50" i="15"/>
  <c r="D50" i="15"/>
  <c r="C50" i="15"/>
  <c r="B50" i="15"/>
  <c r="O49" i="15"/>
  <c r="N49" i="15"/>
  <c r="M49" i="15"/>
  <c r="L49" i="15"/>
  <c r="K49" i="15"/>
  <c r="J49" i="15"/>
  <c r="I49" i="15"/>
  <c r="H49" i="15"/>
  <c r="G49" i="15"/>
  <c r="F49" i="15"/>
  <c r="E49" i="15"/>
  <c r="D49" i="15"/>
  <c r="C49" i="15"/>
  <c r="B49" i="15"/>
  <c r="O48" i="15"/>
  <c r="N48" i="15"/>
  <c r="M48" i="15"/>
  <c r="L48" i="15"/>
  <c r="K48" i="15"/>
  <c r="J48" i="15"/>
  <c r="I48" i="15"/>
  <c r="H48" i="15"/>
  <c r="G48" i="15"/>
  <c r="F48" i="15"/>
  <c r="E48" i="15"/>
  <c r="D48" i="15"/>
  <c r="C48" i="15"/>
  <c r="B48" i="15"/>
  <c r="O47" i="15"/>
  <c r="N47" i="15"/>
  <c r="M47" i="15"/>
  <c r="L47" i="15"/>
  <c r="K47" i="15"/>
  <c r="J47" i="15"/>
  <c r="I47" i="15"/>
  <c r="H47" i="15"/>
  <c r="G47" i="15"/>
  <c r="F47" i="15"/>
  <c r="E47" i="15"/>
  <c r="D47" i="15"/>
  <c r="C47" i="15"/>
  <c r="B47" i="15"/>
  <c r="O46" i="15"/>
  <c r="N46" i="15"/>
  <c r="M46" i="15"/>
  <c r="L46" i="15"/>
  <c r="K46" i="15"/>
  <c r="J46" i="15"/>
  <c r="I46" i="15"/>
  <c r="H46" i="15"/>
  <c r="G46" i="15"/>
  <c r="F46" i="15"/>
  <c r="E46" i="15"/>
  <c r="D46" i="15"/>
  <c r="C46" i="15"/>
  <c r="B46" i="15"/>
  <c r="O45" i="15"/>
  <c r="N45" i="15"/>
  <c r="M45" i="15"/>
  <c r="L45" i="15"/>
  <c r="K45" i="15"/>
  <c r="J45" i="15"/>
  <c r="I45" i="15"/>
  <c r="H45" i="15"/>
  <c r="G45" i="15"/>
  <c r="F45" i="15"/>
  <c r="E45" i="15"/>
  <c r="D45" i="15"/>
  <c r="C45" i="15"/>
  <c r="B45" i="15"/>
  <c r="O44" i="15"/>
  <c r="N44" i="15"/>
  <c r="M44" i="15"/>
  <c r="L44" i="15"/>
  <c r="K44" i="15"/>
  <c r="J44" i="15"/>
  <c r="I44" i="15"/>
  <c r="H44" i="15"/>
  <c r="G44" i="15"/>
  <c r="F44" i="15"/>
  <c r="E44" i="15"/>
  <c r="D44" i="15"/>
  <c r="C44" i="15"/>
  <c r="B44" i="15"/>
  <c r="O43" i="15"/>
  <c r="N43" i="15"/>
  <c r="M43" i="15"/>
  <c r="L43" i="15"/>
  <c r="K43" i="15"/>
  <c r="J43" i="15"/>
  <c r="I43" i="15"/>
  <c r="H43" i="15"/>
  <c r="G43" i="15"/>
  <c r="F43" i="15"/>
  <c r="E43" i="15"/>
  <c r="D43" i="15"/>
  <c r="C43" i="15"/>
  <c r="B43" i="15"/>
  <c r="O42" i="15"/>
  <c r="N42" i="15"/>
  <c r="M42" i="15"/>
  <c r="L42" i="15"/>
  <c r="K42" i="15"/>
  <c r="J42" i="15"/>
  <c r="I42" i="15"/>
  <c r="H42" i="15"/>
  <c r="G42" i="15"/>
  <c r="F42" i="15"/>
  <c r="E42" i="15"/>
  <c r="D42" i="15"/>
  <c r="C42" i="15"/>
  <c r="B42" i="15"/>
  <c r="O41" i="15"/>
  <c r="N41" i="15"/>
  <c r="M41" i="15"/>
  <c r="L41" i="15"/>
  <c r="K41" i="15"/>
  <c r="J41" i="15"/>
  <c r="I41" i="15"/>
  <c r="H41" i="15"/>
  <c r="G41" i="15"/>
  <c r="F41" i="15"/>
  <c r="E41" i="15"/>
  <c r="D41" i="15"/>
  <c r="C41" i="15"/>
  <c r="B41" i="15"/>
  <c r="O40" i="15"/>
  <c r="N40" i="15"/>
  <c r="M40" i="15"/>
  <c r="L40" i="15"/>
  <c r="K40" i="15"/>
  <c r="J40" i="15"/>
  <c r="I40" i="15"/>
  <c r="H40" i="15"/>
  <c r="G40" i="15"/>
  <c r="F40" i="15"/>
  <c r="E40" i="15"/>
  <c r="D40" i="15"/>
  <c r="C40" i="15"/>
  <c r="B40" i="15"/>
  <c r="O39" i="15"/>
  <c r="N39" i="15"/>
  <c r="M39" i="15"/>
  <c r="L39" i="15"/>
  <c r="K39" i="15"/>
  <c r="J39" i="15"/>
  <c r="I39" i="15"/>
  <c r="H39" i="15"/>
  <c r="G39" i="15"/>
  <c r="F39" i="15"/>
  <c r="E39" i="15"/>
  <c r="D39" i="15"/>
  <c r="C39" i="15"/>
  <c r="B39" i="15"/>
  <c r="O38" i="15"/>
  <c r="N38" i="15"/>
  <c r="M38" i="15"/>
  <c r="L38" i="15"/>
  <c r="K38" i="15"/>
  <c r="J38" i="15"/>
  <c r="I38" i="15"/>
  <c r="H38" i="15"/>
  <c r="G38" i="15"/>
  <c r="F38" i="15"/>
  <c r="E38" i="15"/>
  <c r="D38" i="15"/>
  <c r="C38" i="15"/>
  <c r="B38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O36" i="15"/>
  <c r="N36" i="15"/>
  <c r="M36" i="15"/>
  <c r="L36" i="15"/>
  <c r="K36" i="15"/>
  <c r="J36" i="15"/>
  <c r="I36" i="15"/>
  <c r="H36" i="15"/>
  <c r="G36" i="15"/>
  <c r="F36" i="15"/>
  <c r="E36" i="15"/>
  <c r="D36" i="15"/>
  <c r="C36" i="15"/>
  <c r="B36" i="15"/>
  <c r="O35" i="15"/>
  <c r="N35" i="15"/>
  <c r="M35" i="15"/>
  <c r="L35" i="15"/>
  <c r="K35" i="15"/>
  <c r="J35" i="15"/>
  <c r="I35" i="15"/>
  <c r="H35" i="15"/>
  <c r="G35" i="15"/>
  <c r="F35" i="15"/>
  <c r="E35" i="15"/>
  <c r="D35" i="15"/>
  <c r="C35" i="15"/>
  <c r="B35" i="15"/>
  <c r="O34" i="15"/>
  <c r="N34" i="15"/>
  <c r="M34" i="15"/>
  <c r="L34" i="15"/>
  <c r="K34" i="15"/>
  <c r="J34" i="15"/>
  <c r="I34" i="15"/>
  <c r="H34" i="15"/>
  <c r="G34" i="15"/>
  <c r="F34" i="15"/>
  <c r="E34" i="15"/>
  <c r="D34" i="15"/>
  <c r="C34" i="15"/>
  <c r="B34" i="15"/>
  <c r="O33" i="15"/>
  <c r="N33" i="15"/>
  <c r="M33" i="15"/>
  <c r="L33" i="15"/>
  <c r="K33" i="15"/>
  <c r="J33" i="15"/>
  <c r="I33" i="15"/>
  <c r="H33" i="15"/>
  <c r="G33" i="15"/>
  <c r="F33" i="15"/>
  <c r="E33" i="15"/>
  <c r="D33" i="15"/>
  <c r="C33" i="15"/>
  <c r="B33" i="15"/>
  <c r="O32" i="15"/>
  <c r="N32" i="15"/>
  <c r="M32" i="15"/>
  <c r="L32" i="15"/>
  <c r="K32" i="15"/>
  <c r="J32" i="15"/>
  <c r="I32" i="15"/>
  <c r="H32" i="15"/>
  <c r="G32" i="15"/>
  <c r="F32" i="15"/>
  <c r="E32" i="15"/>
  <c r="D32" i="15"/>
  <c r="C32" i="15"/>
  <c r="B32" i="15"/>
  <c r="O31" i="15"/>
  <c r="N31" i="15"/>
  <c r="M31" i="15"/>
  <c r="L31" i="15"/>
  <c r="K31" i="15"/>
  <c r="J31" i="15"/>
  <c r="I31" i="15"/>
  <c r="H31" i="15"/>
  <c r="G31" i="15"/>
  <c r="F31" i="15"/>
  <c r="E31" i="15"/>
  <c r="D31" i="15"/>
  <c r="C31" i="15"/>
  <c r="B31" i="15"/>
  <c r="O30" i="15"/>
  <c r="N30" i="15"/>
  <c r="M30" i="15"/>
  <c r="L30" i="15"/>
  <c r="K30" i="15"/>
  <c r="J30" i="15"/>
  <c r="I30" i="15"/>
  <c r="H30" i="15"/>
  <c r="G30" i="15"/>
  <c r="F30" i="15"/>
  <c r="E30" i="15"/>
  <c r="D30" i="15"/>
  <c r="C30" i="15"/>
  <c r="B30" i="15"/>
  <c r="O29" i="15"/>
  <c r="N29" i="15"/>
  <c r="M29" i="15"/>
  <c r="L29" i="15"/>
  <c r="K29" i="15"/>
  <c r="J29" i="15"/>
  <c r="I29" i="15"/>
  <c r="H29" i="15"/>
  <c r="G29" i="15"/>
  <c r="F29" i="15"/>
  <c r="E29" i="15"/>
  <c r="D29" i="15"/>
  <c r="C29" i="15"/>
  <c r="B29" i="15"/>
  <c r="O28" i="15"/>
  <c r="N28" i="15"/>
  <c r="M28" i="15"/>
  <c r="L28" i="15"/>
  <c r="K28" i="15"/>
  <c r="J28" i="15"/>
  <c r="I28" i="15"/>
  <c r="H28" i="15"/>
  <c r="G28" i="15"/>
  <c r="F28" i="15"/>
  <c r="E28" i="15"/>
  <c r="D28" i="15"/>
  <c r="C28" i="15"/>
  <c r="B28" i="15"/>
  <c r="O27" i="15"/>
  <c r="N27" i="15"/>
  <c r="M27" i="15"/>
  <c r="L27" i="15"/>
  <c r="K27" i="15"/>
  <c r="J27" i="15"/>
  <c r="I27" i="15"/>
  <c r="H27" i="15"/>
  <c r="G27" i="15"/>
  <c r="F27" i="15"/>
  <c r="E27" i="15"/>
  <c r="D27" i="15"/>
  <c r="C27" i="15"/>
  <c r="B27" i="15"/>
  <c r="O26" i="15"/>
  <c r="N26" i="15"/>
  <c r="M26" i="15"/>
  <c r="L26" i="15"/>
  <c r="K26" i="15"/>
  <c r="J26" i="15"/>
  <c r="I26" i="15"/>
  <c r="H26" i="15"/>
  <c r="G26" i="15"/>
  <c r="F26" i="15"/>
  <c r="E26" i="15"/>
  <c r="D26" i="15"/>
  <c r="C26" i="15"/>
  <c r="B26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B25" i="15"/>
  <c r="O24" i="15"/>
  <c r="N24" i="15"/>
  <c r="M24" i="15"/>
  <c r="L24" i="15"/>
  <c r="K24" i="15"/>
  <c r="J24" i="15"/>
  <c r="I24" i="15"/>
  <c r="H24" i="15"/>
  <c r="G24" i="15"/>
  <c r="F24" i="15"/>
  <c r="E24" i="15"/>
  <c r="D24" i="15"/>
  <c r="C24" i="15"/>
  <c r="B24" i="15"/>
  <c r="O23" i="15"/>
  <c r="N23" i="15"/>
  <c r="M23" i="15"/>
  <c r="L23" i="15"/>
  <c r="K23" i="15"/>
  <c r="J23" i="15"/>
  <c r="I23" i="15"/>
  <c r="H23" i="15"/>
  <c r="G23" i="15"/>
  <c r="F23" i="15"/>
  <c r="E23" i="15"/>
  <c r="D23" i="15"/>
  <c r="C23" i="15"/>
  <c r="B23" i="15"/>
  <c r="O22" i="15"/>
  <c r="N22" i="15"/>
  <c r="M22" i="15"/>
  <c r="L22" i="15"/>
  <c r="K22" i="15"/>
  <c r="J22" i="15"/>
  <c r="I22" i="15"/>
  <c r="H22" i="15"/>
  <c r="G22" i="15"/>
  <c r="F22" i="15"/>
  <c r="E22" i="15"/>
  <c r="D22" i="15"/>
  <c r="C22" i="15"/>
  <c r="B22" i="15"/>
  <c r="O21" i="15"/>
  <c r="N21" i="15"/>
  <c r="M21" i="15"/>
  <c r="L21" i="15"/>
  <c r="K21" i="15"/>
  <c r="J21" i="15"/>
  <c r="I21" i="15"/>
  <c r="H21" i="15"/>
  <c r="G21" i="15"/>
  <c r="F21" i="15"/>
  <c r="E21" i="15"/>
  <c r="D21" i="15"/>
  <c r="C21" i="15"/>
  <c r="B21" i="15"/>
  <c r="O20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B20" i="15"/>
  <c r="O19" i="15"/>
  <c r="N19" i="15"/>
  <c r="M19" i="15"/>
  <c r="L19" i="15"/>
  <c r="K19" i="15"/>
  <c r="J19" i="15"/>
  <c r="I19" i="15"/>
  <c r="H19" i="15"/>
  <c r="G19" i="15"/>
  <c r="F19" i="15"/>
  <c r="E19" i="15"/>
  <c r="D19" i="15"/>
  <c r="C19" i="15"/>
  <c r="B19" i="15"/>
  <c r="O18" i="15"/>
  <c r="N18" i="15"/>
  <c r="M18" i="15"/>
  <c r="L18" i="15"/>
  <c r="K18" i="15"/>
  <c r="J18" i="15"/>
  <c r="I18" i="15"/>
  <c r="H18" i="15"/>
  <c r="G18" i="15"/>
  <c r="F18" i="15"/>
  <c r="E18" i="15"/>
  <c r="D18" i="15"/>
  <c r="C18" i="15"/>
  <c r="B18" i="15"/>
  <c r="O17" i="15"/>
  <c r="N17" i="15"/>
  <c r="M17" i="15"/>
  <c r="L17" i="15"/>
  <c r="K17" i="15"/>
  <c r="J17" i="15"/>
  <c r="I17" i="15"/>
  <c r="H17" i="15"/>
  <c r="G17" i="15"/>
  <c r="F17" i="15"/>
  <c r="E17" i="15"/>
  <c r="D17" i="15"/>
  <c r="C17" i="15"/>
  <c r="B17" i="15"/>
  <c r="O16" i="15"/>
  <c r="N16" i="15"/>
  <c r="M16" i="15"/>
  <c r="L16" i="15"/>
  <c r="K16" i="15"/>
  <c r="J16" i="15"/>
  <c r="I16" i="15"/>
  <c r="H16" i="15"/>
  <c r="G16" i="15"/>
  <c r="F16" i="15"/>
  <c r="E16" i="15"/>
  <c r="D16" i="15"/>
  <c r="C16" i="15"/>
  <c r="B16" i="15"/>
  <c r="O15" i="15"/>
  <c r="N15" i="15"/>
  <c r="M15" i="15"/>
  <c r="L15" i="15"/>
  <c r="K15" i="15"/>
  <c r="J15" i="15"/>
  <c r="I15" i="15"/>
  <c r="H15" i="15"/>
  <c r="G15" i="15"/>
  <c r="F15" i="15"/>
  <c r="E15" i="15"/>
  <c r="D15" i="15"/>
  <c r="C15" i="15"/>
  <c r="B15" i="15"/>
  <c r="O14" i="15"/>
  <c r="N14" i="15"/>
  <c r="M14" i="15"/>
  <c r="L14" i="15"/>
  <c r="K14" i="15"/>
  <c r="J14" i="15"/>
  <c r="I14" i="15"/>
  <c r="H14" i="15"/>
  <c r="G14" i="15"/>
  <c r="F14" i="15"/>
  <c r="E14" i="15"/>
  <c r="D14" i="15"/>
  <c r="C14" i="15"/>
  <c r="B14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B13" i="15"/>
  <c r="O12" i="15"/>
  <c r="N12" i="15"/>
  <c r="M12" i="15"/>
  <c r="L12" i="15"/>
  <c r="K12" i="15"/>
  <c r="J12" i="15"/>
  <c r="I12" i="15"/>
  <c r="H12" i="15"/>
  <c r="G12" i="15"/>
  <c r="F12" i="15"/>
  <c r="E12" i="15"/>
  <c r="D12" i="15"/>
  <c r="C12" i="15"/>
  <c r="B12" i="15"/>
  <c r="O11" i="15"/>
  <c r="N11" i="15"/>
  <c r="M11" i="15"/>
  <c r="L11" i="15"/>
  <c r="K11" i="15"/>
  <c r="J11" i="15"/>
  <c r="I11" i="15"/>
  <c r="H11" i="15"/>
  <c r="G11" i="15"/>
  <c r="F11" i="15"/>
  <c r="E11" i="15"/>
  <c r="D11" i="15"/>
  <c r="C11" i="15"/>
  <c r="B11" i="15"/>
  <c r="O10" i="15"/>
  <c r="N10" i="15"/>
  <c r="M10" i="15"/>
  <c r="L10" i="15"/>
  <c r="K10" i="15"/>
  <c r="J10" i="15"/>
  <c r="I10" i="15"/>
  <c r="H10" i="15"/>
  <c r="G10" i="15"/>
  <c r="F10" i="15"/>
  <c r="E10" i="15"/>
  <c r="D10" i="15"/>
  <c r="C10" i="15"/>
  <c r="B10" i="15"/>
  <c r="O9" i="15"/>
  <c r="N9" i="15"/>
  <c r="M9" i="15"/>
  <c r="L9" i="15"/>
  <c r="K9" i="15"/>
  <c r="J9" i="15"/>
  <c r="I9" i="15"/>
  <c r="H9" i="15"/>
  <c r="G9" i="15"/>
  <c r="F9" i="15"/>
  <c r="E9" i="15"/>
  <c r="D9" i="15"/>
  <c r="C9" i="15"/>
  <c r="B9" i="15"/>
  <c r="O8" i="15"/>
  <c r="N8" i="15"/>
  <c r="M8" i="15"/>
  <c r="L8" i="15"/>
  <c r="K8" i="15"/>
  <c r="J8" i="15"/>
  <c r="I8" i="15"/>
  <c r="H8" i="15"/>
  <c r="G8" i="15"/>
  <c r="F8" i="15"/>
  <c r="E8" i="15"/>
  <c r="D8" i="15"/>
  <c r="C8" i="15"/>
  <c r="B8" i="15"/>
  <c r="O7" i="15"/>
  <c r="N7" i="15"/>
  <c r="M7" i="15"/>
  <c r="L7" i="15"/>
  <c r="K7" i="15"/>
  <c r="J7" i="15"/>
  <c r="I7" i="15"/>
  <c r="H7" i="15"/>
  <c r="G7" i="15"/>
  <c r="F7" i="15"/>
  <c r="E7" i="15"/>
  <c r="D7" i="15"/>
  <c r="C7" i="15"/>
  <c r="B7" i="15"/>
  <c r="O6" i="15"/>
  <c r="N6" i="15"/>
  <c r="M6" i="15"/>
  <c r="L6" i="15"/>
  <c r="K6" i="15"/>
  <c r="J6" i="15"/>
  <c r="I6" i="15"/>
  <c r="H6" i="15"/>
  <c r="G6" i="15"/>
  <c r="F6" i="15"/>
  <c r="E6" i="15"/>
  <c r="D6" i="15"/>
  <c r="C6" i="15"/>
  <c r="B6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B5" i="15"/>
  <c r="O4" i="15"/>
  <c r="N4" i="15"/>
  <c r="M4" i="15"/>
  <c r="L4" i="15"/>
  <c r="K4" i="15"/>
  <c r="J4" i="15"/>
  <c r="I4" i="15"/>
  <c r="H4" i="15"/>
  <c r="P4" i="16" s="1"/>
  <c r="G4" i="15"/>
  <c r="F4" i="15"/>
  <c r="E4" i="15"/>
  <c r="D4" i="15"/>
  <c r="C4" i="15"/>
  <c r="B4" i="15"/>
  <c r="C3" i="15"/>
  <c r="D3" i="15" s="1"/>
  <c r="E3" i="15" s="1"/>
  <c r="F3" i="15" s="1"/>
  <c r="G3" i="15" s="1"/>
  <c r="H3" i="15" s="1"/>
  <c r="I3" i="15" s="1"/>
  <c r="J3" i="15" s="1"/>
  <c r="K3" i="15" s="1"/>
  <c r="L3" i="15" s="1"/>
  <c r="M3" i="15" s="1"/>
  <c r="N3" i="15" s="1"/>
  <c r="O3" i="15" s="1"/>
  <c r="P3" i="15" s="1"/>
  <c r="O82" i="10"/>
  <c r="N82" i="10"/>
  <c r="M82" i="10"/>
  <c r="L82" i="10"/>
  <c r="K82" i="10"/>
  <c r="J82" i="10"/>
  <c r="I82" i="10"/>
  <c r="H82" i="10"/>
  <c r="G82" i="10"/>
  <c r="F82" i="10"/>
  <c r="E82" i="10"/>
  <c r="D82" i="10"/>
  <c r="C82" i="10"/>
  <c r="B82" i="10"/>
  <c r="O81" i="10"/>
  <c r="N81" i="10"/>
  <c r="M81" i="10"/>
  <c r="L81" i="10"/>
  <c r="K81" i="10"/>
  <c r="J81" i="10"/>
  <c r="I81" i="10"/>
  <c r="H81" i="10"/>
  <c r="G81" i="10"/>
  <c r="F81" i="10"/>
  <c r="E81" i="10"/>
  <c r="D81" i="10"/>
  <c r="C81" i="10"/>
  <c r="B81" i="10"/>
  <c r="O80" i="10"/>
  <c r="N80" i="10"/>
  <c r="M80" i="10"/>
  <c r="L80" i="10"/>
  <c r="K80" i="10"/>
  <c r="J80" i="10"/>
  <c r="I80" i="10"/>
  <c r="H80" i="10"/>
  <c r="G80" i="10"/>
  <c r="F80" i="10"/>
  <c r="E80" i="10"/>
  <c r="D80" i="10"/>
  <c r="C80" i="10"/>
  <c r="B80" i="10"/>
  <c r="O79" i="10"/>
  <c r="N79" i="10"/>
  <c r="M79" i="10"/>
  <c r="L79" i="10"/>
  <c r="K79" i="10"/>
  <c r="J79" i="10"/>
  <c r="I79" i="10"/>
  <c r="H79" i="10"/>
  <c r="G79" i="10"/>
  <c r="F79" i="10"/>
  <c r="E79" i="10"/>
  <c r="D79" i="10"/>
  <c r="C79" i="10"/>
  <c r="B79" i="10"/>
  <c r="O78" i="10"/>
  <c r="N78" i="10"/>
  <c r="M78" i="10"/>
  <c r="L78" i="10"/>
  <c r="K78" i="10"/>
  <c r="J78" i="10"/>
  <c r="I78" i="10"/>
  <c r="H78" i="10"/>
  <c r="G78" i="10"/>
  <c r="F78" i="10"/>
  <c r="E78" i="10"/>
  <c r="D78" i="10"/>
  <c r="C78" i="10"/>
  <c r="B78" i="10"/>
  <c r="O77" i="10"/>
  <c r="N77" i="10"/>
  <c r="M77" i="10"/>
  <c r="L77" i="10"/>
  <c r="K77" i="10"/>
  <c r="J77" i="10"/>
  <c r="I77" i="10"/>
  <c r="H77" i="10"/>
  <c r="G77" i="10"/>
  <c r="F77" i="10"/>
  <c r="E77" i="10"/>
  <c r="D77" i="10"/>
  <c r="C77" i="10"/>
  <c r="B77" i="10"/>
  <c r="O76" i="10"/>
  <c r="N76" i="10"/>
  <c r="M76" i="10"/>
  <c r="L76" i="10"/>
  <c r="K76" i="10"/>
  <c r="J76" i="10"/>
  <c r="I76" i="10"/>
  <c r="H76" i="10"/>
  <c r="G76" i="10"/>
  <c r="F76" i="10"/>
  <c r="E76" i="10"/>
  <c r="D76" i="10"/>
  <c r="C76" i="10"/>
  <c r="B76" i="10"/>
  <c r="O75" i="10"/>
  <c r="N75" i="10"/>
  <c r="M75" i="10"/>
  <c r="L75" i="10"/>
  <c r="K75" i="10"/>
  <c r="J75" i="10"/>
  <c r="I75" i="10"/>
  <c r="H75" i="10"/>
  <c r="G75" i="10"/>
  <c r="F75" i="10"/>
  <c r="E75" i="10"/>
  <c r="D75" i="10"/>
  <c r="C75" i="10"/>
  <c r="B75" i="10"/>
  <c r="O74" i="10"/>
  <c r="N74" i="10"/>
  <c r="M74" i="10"/>
  <c r="L74" i="10"/>
  <c r="K74" i="10"/>
  <c r="J74" i="10"/>
  <c r="I74" i="10"/>
  <c r="H74" i="10"/>
  <c r="G74" i="10"/>
  <c r="F74" i="10"/>
  <c r="E74" i="10"/>
  <c r="D74" i="10"/>
  <c r="C74" i="10"/>
  <c r="B74" i="10"/>
  <c r="O73" i="10"/>
  <c r="N73" i="10"/>
  <c r="M73" i="10"/>
  <c r="L73" i="10"/>
  <c r="K73" i="10"/>
  <c r="J73" i="10"/>
  <c r="I73" i="10"/>
  <c r="H73" i="10"/>
  <c r="G73" i="10"/>
  <c r="F73" i="10"/>
  <c r="E73" i="10"/>
  <c r="D73" i="10"/>
  <c r="C73" i="10"/>
  <c r="B73" i="10"/>
  <c r="O72" i="10"/>
  <c r="N72" i="10"/>
  <c r="M72" i="10"/>
  <c r="L72" i="10"/>
  <c r="K72" i="10"/>
  <c r="J72" i="10"/>
  <c r="I72" i="10"/>
  <c r="H72" i="10"/>
  <c r="G72" i="10"/>
  <c r="F72" i="10"/>
  <c r="E72" i="10"/>
  <c r="D72" i="10"/>
  <c r="C72" i="10"/>
  <c r="B72" i="10"/>
  <c r="O71" i="10"/>
  <c r="N71" i="10"/>
  <c r="M71" i="10"/>
  <c r="L71" i="10"/>
  <c r="K71" i="10"/>
  <c r="J71" i="10"/>
  <c r="I71" i="10"/>
  <c r="H71" i="10"/>
  <c r="G71" i="10"/>
  <c r="F71" i="10"/>
  <c r="E71" i="10"/>
  <c r="D71" i="10"/>
  <c r="C71" i="10"/>
  <c r="B71" i="10"/>
  <c r="O70" i="10"/>
  <c r="N70" i="10"/>
  <c r="M70" i="10"/>
  <c r="L70" i="10"/>
  <c r="K70" i="10"/>
  <c r="J70" i="10"/>
  <c r="I70" i="10"/>
  <c r="H70" i="10"/>
  <c r="G70" i="10"/>
  <c r="F70" i="10"/>
  <c r="E70" i="10"/>
  <c r="D70" i="10"/>
  <c r="C70" i="10"/>
  <c r="B70" i="10"/>
  <c r="O69" i="10"/>
  <c r="N69" i="10"/>
  <c r="M69" i="10"/>
  <c r="L69" i="10"/>
  <c r="K69" i="10"/>
  <c r="J69" i="10"/>
  <c r="I69" i="10"/>
  <c r="H69" i="10"/>
  <c r="G69" i="10"/>
  <c r="F69" i="10"/>
  <c r="E69" i="10"/>
  <c r="D69" i="10"/>
  <c r="C69" i="10"/>
  <c r="B69" i="10"/>
  <c r="O68" i="10"/>
  <c r="N68" i="10"/>
  <c r="M68" i="10"/>
  <c r="L68" i="10"/>
  <c r="K68" i="10"/>
  <c r="J68" i="10"/>
  <c r="I68" i="10"/>
  <c r="H68" i="10"/>
  <c r="G68" i="10"/>
  <c r="F68" i="10"/>
  <c r="E68" i="10"/>
  <c r="D68" i="10"/>
  <c r="C68" i="10"/>
  <c r="B68" i="10"/>
  <c r="O67" i="10"/>
  <c r="N67" i="10"/>
  <c r="M67" i="10"/>
  <c r="L67" i="10"/>
  <c r="K67" i="10"/>
  <c r="J67" i="10"/>
  <c r="I67" i="10"/>
  <c r="H67" i="10"/>
  <c r="G67" i="10"/>
  <c r="F67" i="10"/>
  <c r="E67" i="10"/>
  <c r="D67" i="10"/>
  <c r="C67" i="10"/>
  <c r="B67" i="10"/>
  <c r="O66" i="10"/>
  <c r="N66" i="10"/>
  <c r="M66" i="10"/>
  <c r="L66" i="10"/>
  <c r="K66" i="10"/>
  <c r="J66" i="10"/>
  <c r="I66" i="10"/>
  <c r="H66" i="10"/>
  <c r="G66" i="10"/>
  <c r="F66" i="10"/>
  <c r="E66" i="10"/>
  <c r="D66" i="10"/>
  <c r="C66" i="10"/>
  <c r="B66" i="10"/>
  <c r="O65" i="10"/>
  <c r="N65" i="10"/>
  <c r="M65" i="10"/>
  <c r="L65" i="10"/>
  <c r="K65" i="10"/>
  <c r="J65" i="10"/>
  <c r="I65" i="10"/>
  <c r="H65" i="10"/>
  <c r="G65" i="10"/>
  <c r="F65" i="10"/>
  <c r="E65" i="10"/>
  <c r="D65" i="10"/>
  <c r="C65" i="10"/>
  <c r="B65" i="10"/>
  <c r="O64" i="10"/>
  <c r="N64" i="10"/>
  <c r="M64" i="10"/>
  <c r="L64" i="10"/>
  <c r="K64" i="10"/>
  <c r="J64" i="10"/>
  <c r="I64" i="10"/>
  <c r="H64" i="10"/>
  <c r="G64" i="10"/>
  <c r="F64" i="10"/>
  <c r="E64" i="10"/>
  <c r="D64" i="10"/>
  <c r="C64" i="10"/>
  <c r="B64" i="10"/>
  <c r="O63" i="10"/>
  <c r="N63" i="10"/>
  <c r="M63" i="10"/>
  <c r="L63" i="10"/>
  <c r="K63" i="10"/>
  <c r="J63" i="10"/>
  <c r="I63" i="10"/>
  <c r="H63" i="10"/>
  <c r="G63" i="10"/>
  <c r="F63" i="10"/>
  <c r="E63" i="10"/>
  <c r="D63" i="10"/>
  <c r="C63" i="10"/>
  <c r="B63" i="10"/>
  <c r="O62" i="10"/>
  <c r="N62" i="10"/>
  <c r="M62" i="10"/>
  <c r="L62" i="10"/>
  <c r="K62" i="10"/>
  <c r="J62" i="10"/>
  <c r="I62" i="10"/>
  <c r="H62" i="10"/>
  <c r="G62" i="10"/>
  <c r="F62" i="10"/>
  <c r="E62" i="10"/>
  <c r="D62" i="10"/>
  <c r="C62" i="10"/>
  <c r="B62" i="10"/>
  <c r="O61" i="10"/>
  <c r="N61" i="10"/>
  <c r="M61" i="10"/>
  <c r="L61" i="10"/>
  <c r="K61" i="10"/>
  <c r="J61" i="10"/>
  <c r="I61" i="10"/>
  <c r="H61" i="10"/>
  <c r="G61" i="10"/>
  <c r="F61" i="10"/>
  <c r="E61" i="10"/>
  <c r="D61" i="10"/>
  <c r="C61" i="10"/>
  <c r="B61" i="10"/>
  <c r="O60" i="10"/>
  <c r="N60" i="10"/>
  <c r="M60" i="10"/>
  <c r="L60" i="10"/>
  <c r="K60" i="10"/>
  <c r="J60" i="10"/>
  <c r="I60" i="10"/>
  <c r="H60" i="10"/>
  <c r="G60" i="10"/>
  <c r="F60" i="10"/>
  <c r="E60" i="10"/>
  <c r="D60" i="10"/>
  <c r="C60" i="10"/>
  <c r="B60" i="10"/>
  <c r="O59" i="10"/>
  <c r="N59" i="10"/>
  <c r="M59" i="10"/>
  <c r="L59" i="10"/>
  <c r="K59" i="10"/>
  <c r="J59" i="10"/>
  <c r="I59" i="10"/>
  <c r="H59" i="10"/>
  <c r="G59" i="10"/>
  <c r="F59" i="10"/>
  <c r="E59" i="10"/>
  <c r="D59" i="10"/>
  <c r="C59" i="10"/>
  <c r="B59" i="10"/>
  <c r="O58" i="10"/>
  <c r="N58" i="10"/>
  <c r="M58" i="10"/>
  <c r="L58" i="10"/>
  <c r="K58" i="10"/>
  <c r="J58" i="10"/>
  <c r="I58" i="10"/>
  <c r="H58" i="10"/>
  <c r="G58" i="10"/>
  <c r="F58" i="10"/>
  <c r="E58" i="10"/>
  <c r="D58" i="10"/>
  <c r="C58" i="10"/>
  <c r="B58" i="10"/>
  <c r="O57" i="10"/>
  <c r="N57" i="10"/>
  <c r="M57" i="10"/>
  <c r="L57" i="10"/>
  <c r="K57" i="10"/>
  <c r="J57" i="10"/>
  <c r="I57" i="10"/>
  <c r="H57" i="10"/>
  <c r="G57" i="10"/>
  <c r="F57" i="10"/>
  <c r="E57" i="10"/>
  <c r="D57" i="10"/>
  <c r="C57" i="10"/>
  <c r="B57" i="10"/>
  <c r="O56" i="10"/>
  <c r="N56" i="10"/>
  <c r="M56" i="10"/>
  <c r="L56" i="10"/>
  <c r="K56" i="10"/>
  <c r="J56" i="10"/>
  <c r="I56" i="10"/>
  <c r="H56" i="10"/>
  <c r="G56" i="10"/>
  <c r="F56" i="10"/>
  <c r="E56" i="10"/>
  <c r="D56" i="10"/>
  <c r="C56" i="10"/>
  <c r="B56" i="10"/>
  <c r="O55" i="10"/>
  <c r="N55" i="10"/>
  <c r="M55" i="10"/>
  <c r="L55" i="10"/>
  <c r="K55" i="10"/>
  <c r="J55" i="10"/>
  <c r="I55" i="10"/>
  <c r="H55" i="10"/>
  <c r="G55" i="10"/>
  <c r="F55" i="10"/>
  <c r="E55" i="10"/>
  <c r="D55" i="10"/>
  <c r="C55" i="10"/>
  <c r="B55" i="10"/>
  <c r="O54" i="10"/>
  <c r="N54" i="10"/>
  <c r="M54" i="10"/>
  <c r="L54" i="10"/>
  <c r="K54" i="10"/>
  <c r="J54" i="10"/>
  <c r="I54" i="10"/>
  <c r="H54" i="10"/>
  <c r="G54" i="10"/>
  <c r="F54" i="10"/>
  <c r="E54" i="10"/>
  <c r="D54" i="10"/>
  <c r="C54" i="10"/>
  <c r="B54" i="10"/>
  <c r="O53" i="10"/>
  <c r="N53" i="10"/>
  <c r="M53" i="10"/>
  <c r="L53" i="10"/>
  <c r="K53" i="10"/>
  <c r="J53" i="10"/>
  <c r="I53" i="10"/>
  <c r="H53" i="10"/>
  <c r="G53" i="10"/>
  <c r="F53" i="10"/>
  <c r="E53" i="10"/>
  <c r="D53" i="10"/>
  <c r="C53" i="10"/>
  <c r="B53" i="10"/>
  <c r="O52" i="10"/>
  <c r="N52" i="10"/>
  <c r="M52" i="10"/>
  <c r="L52" i="10"/>
  <c r="K52" i="10"/>
  <c r="J52" i="10"/>
  <c r="I52" i="10"/>
  <c r="H52" i="10"/>
  <c r="G52" i="10"/>
  <c r="F52" i="10"/>
  <c r="E52" i="10"/>
  <c r="D52" i="10"/>
  <c r="C52" i="10"/>
  <c r="B52" i="10"/>
  <c r="O51" i="10"/>
  <c r="N51" i="10"/>
  <c r="M51" i="10"/>
  <c r="L51" i="10"/>
  <c r="K51" i="10"/>
  <c r="J51" i="10"/>
  <c r="I51" i="10"/>
  <c r="H51" i="10"/>
  <c r="G51" i="10"/>
  <c r="F51" i="10"/>
  <c r="E51" i="10"/>
  <c r="D51" i="10"/>
  <c r="C51" i="10"/>
  <c r="B51" i="10"/>
  <c r="O50" i="10"/>
  <c r="N50" i="10"/>
  <c r="M50" i="10"/>
  <c r="L50" i="10"/>
  <c r="K50" i="10"/>
  <c r="J50" i="10"/>
  <c r="I50" i="10"/>
  <c r="H50" i="10"/>
  <c r="G50" i="10"/>
  <c r="F50" i="10"/>
  <c r="E50" i="10"/>
  <c r="D50" i="10"/>
  <c r="C50" i="10"/>
  <c r="B50" i="10"/>
  <c r="O49" i="10"/>
  <c r="N49" i="10"/>
  <c r="M49" i="10"/>
  <c r="L49" i="10"/>
  <c r="K49" i="10"/>
  <c r="J49" i="10"/>
  <c r="I49" i="10"/>
  <c r="H49" i="10"/>
  <c r="G49" i="10"/>
  <c r="F49" i="10"/>
  <c r="E49" i="10"/>
  <c r="D49" i="10"/>
  <c r="C49" i="10"/>
  <c r="B49" i="10"/>
  <c r="O48" i="10"/>
  <c r="N48" i="10"/>
  <c r="M48" i="10"/>
  <c r="L48" i="10"/>
  <c r="K48" i="10"/>
  <c r="J48" i="10"/>
  <c r="I48" i="10"/>
  <c r="H48" i="10"/>
  <c r="G48" i="10"/>
  <c r="F48" i="10"/>
  <c r="E48" i="10"/>
  <c r="D48" i="10"/>
  <c r="C48" i="10"/>
  <c r="B48" i="10"/>
  <c r="O47" i="10"/>
  <c r="N47" i="10"/>
  <c r="M47" i="10"/>
  <c r="L47" i="10"/>
  <c r="K47" i="10"/>
  <c r="J47" i="10"/>
  <c r="I47" i="10"/>
  <c r="H47" i="10"/>
  <c r="G47" i="10"/>
  <c r="F47" i="10"/>
  <c r="E47" i="10"/>
  <c r="D47" i="10"/>
  <c r="C47" i="10"/>
  <c r="B47" i="10"/>
  <c r="O46" i="10"/>
  <c r="N46" i="10"/>
  <c r="M46" i="10"/>
  <c r="L46" i="10"/>
  <c r="K46" i="10"/>
  <c r="J46" i="10"/>
  <c r="I46" i="10"/>
  <c r="H46" i="10"/>
  <c r="G46" i="10"/>
  <c r="F46" i="10"/>
  <c r="E46" i="10"/>
  <c r="D46" i="10"/>
  <c r="C46" i="10"/>
  <c r="B46" i="10"/>
  <c r="O45" i="10"/>
  <c r="N45" i="10"/>
  <c r="M45" i="10"/>
  <c r="L45" i="10"/>
  <c r="K45" i="10"/>
  <c r="J45" i="10"/>
  <c r="I45" i="10"/>
  <c r="H45" i="10"/>
  <c r="G45" i="10"/>
  <c r="F45" i="10"/>
  <c r="E45" i="10"/>
  <c r="D45" i="10"/>
  <c r="C45" i="10"/>
  <c r="B45" i="10"/>
  <c r="O44" i="10"/>
  <c r="N44" i="10"/>
  <c r="M44" i="10"/>
  <c r="L44" i="10"/>
  <c r="K44" i="10"/>
  <c r="J44" i="10"/>
  <c r="I44" i="10"/>
  <c r="H44" i="10"/>
  <c r="G44" i="10"/>
  <c r="F44" i="10"/>
  <c r="E44" i="10"/>
  <c r="D44" i="10"/>
  <c r="C44" i="10"/>
  <c r="B44" i="10"/>
  <c r="O43" i="10"/>
  <c r="N43" i="10"/>
  <c r="M43" i="10"/>
  <c r="L43" i="10"/>
  <c r="K43" i="10"/>
  <c r="J43" i="10"/>
  <c r="I43" i="10"/>
  <c r="H43" i="10"/>
  <c r="G43" i="10"/>
  <c r="F43" i="10"/>
  <c r="E43" i="10"/>
  <c r="D43" i="10"/>
  <c r="C43" i="10"/>
  <c r="B43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B42" i="10"/>
  <c r="O41" i="10"/>
  <c r="N41" i="10"/>
  <c r="M41" i="10"/>
  <c r="L41" i="10"/>
  <c r="K41" i="10"/>
  <c r="J41" i="10"/>
  <c r="I41" i="10"/>
  <c r="H41" i="10"/>
  <c r="G41" i="10"/>
  <c r="F41" i="10"/>
  <c r="E41" i="10"/>
  <c r="D41" i="10"/>
  <c r="C41" i="10"/>
  <c r="B41" i="10"/>
  <c r="O40" i="10"/>
  <c r="N40" i="10"/>
  <c r="M40" i="10"/>
  <c r="L40" i="10"/>
  <c r="K40" i="10"/>
  <c r="J40" i="10"/>
  <c r="I40" i="10"/>
  <c r="H40" i="10"/>
  <c r="G40" i="10"/>
  <c r="F40" i="10"/>
  <c r="E40" i="10"/>
  <c r="D40" i="10"/>
  <c r="C40" i="10"/>
  <c r="B40" i="10"/>
  <c r="O39" i="10"/>
  <c r="N39" i="10"/>
  <c r="M39" i="10"/>
  <c r="L39" i="10"/>
  <c r="K39" i="10"/>
  <c r="J39" i="10"/>
  <c r="I39" i="10"/>
  <c r="H39" i="10"/>
  <c r="G39" i="10"/>
  <c r="F39" i="10"/>
  <c r="E39" i="10"/>
  <c r="D39" i="10"/>
  <c r="C39" i="10"/>
  <c r="B39" i="10"/>
  <c r="O38" i="10"/>
  <c r="N38" i="10"/>
  <c r="M38" i="10"/>
  <c r="L38" i="10"/>
  <c r="K38" i="10"/>
  <c r="J38" i="10"/>
  <c r="I38" i="10"/>
  <c r="H38" i="10"/>
  <c r="G38" i="10"/>
  <c r="F38" i="10"/>
  <c r="E38" i="10"/>
  <c r="D38" i="10"/>
  <c r="C38" i="10"/>
  <c r="B38" i="10"/>
  <c r="O37" i="10"/>
  <c r="N37" i="10"/>
  <c r="M37" i="10"/>
  <c r="L37" i="10"/>
  <c r="K37" i="10"/>
  <c r="J37" i="10"/>
  <c r="I37" i="10"/>
  <c r="H37" i="10"/>
  <c r="G37" i="10"/>
  <c r="F37" i="10"/>
  <c r="E37" i="10"/>
  <c r="D37" i="10"/>
  <c r="C37" i="10"/>
  <c r="B37" i="10"/>
  <c r="O36" i="10"/>
  <c r="N36" i="10"/>
  <c r="M36" i="10"/>
  <c r="L36" i="10"/>
  <c r="K36" i="10"/>
  <c r="J36" i="10"/>
  <c r="I36" i="10"/>
  <c r="H36" i="10"/>
  <c r="G36" i="10"/>
  <c r="F36" i="10"/>
  <c r="E36" i="10"/>
  <c r="D36" i="10"/>
  <c r="C36" i="10"/>
  <c r="B36" i="10"/>
  <c r="O35" i="10"/>
  <c r="N35" i="10"/>
  <c r="M35" i="10"/>
  <c r="L35" i="10"/>
  <c r="K35" i="10"/>
  <c r="J35" i="10"/>
  <c r="I35" i="10"/>
  <c r="H35" i="10"/>
  <c r="G35" i="10"/>
  <c r="F35" i="10"/>
  <c r="E35" i="10"/>
  <c r="D35" i="10"/>
  <c r="C35" i="10"/>
  <c r="B35" i="10"/>
  <c r="O34" i="10"/>
  <c r="N34" i="10"/>
  <c r="M34" i="10"/>
  <c r="L34" i="10"/>
  <c r="K34" i="10"/>
  <c r="J34" i="10"/>
  <c r="I34" i="10"/>
  <c r="H34" i="10"/>
  <c r="G34" i="10"/>
  <c r="F34" i="10"/>
  <c r="E34" i="10"/>
  <c r="D34" i="10"/>
  <c r="C34" i="10"/>
  <c r="B34" i="10"/>
  <c r="O33" i="10"/>
  <c r="N33" i="10"/>
  <c r="M33" i="10"/>
  <c r="L33" i="10"/>
  <c r="K33" i="10"/>
  <c r="J33" i="10"/>
  <c r="I33" i="10"/>
  <c r="H33" i="10"/>
  <c r="G33" i="10"/>
  <c r="F33" i="10"/>
  <c r="E33" i="10"/>
  <c r="D33" i="10"/>
  <c r="C33" i="10"/>
  <c r="B33" i="10"/>
  <c r="O32" i="10"/>
  <c r="N32" i="10"/>
  <c r="M32" i="10"/>
  <c r="L32" i="10"/>
  <c r="K32" i="10"/>
  <c r="J32" i="10"/>
  <c r="I32" i="10"/>
  <c r="H32" i="10"/>
  <c r="G32" i="10"/>
  <c r="F32" i="10"/>
  <c r="E32" i="10"/>
  <c r="D32" i="10"/>
  <c r="C32" i="10"/>
  <c r="B32" i="10"/>
  <c r="O31" i="10"/>
  <c r="N31" i="10"/>
  <c r="M31" i="10"/>
  <c r="L31" i="10"/>
  <c r="K31" i="10"/>
  <c r="J31" i="10"/>
  <c r="I31" i="10"/>
  <c r="H31" i="10"/>
  <c r="G31" i="10"/>
  <c r="F31" i="10"/>
  <c r="E31" i="10"/>
  <c r="D31" i="10"/>
  <c r="C31" i="10"/>
  <c r="B31" i="10"/>
  <c r="O30" i="10"/>
  <c r="N30" i="10"/>
  <c r="M30" i="10"/>
  <c r="L30" i="10"/>
  <c r="K30" i="10"/>
  <c r="J30" i="10"/>
  <c r="I30" i="10"/>
  <c r="H30" i="10"/>
  <c r="G30" i="10"/>
  <c r="F30" i="10"/>
  <c r="E30" i="10"/>
  <c r="D30" i="10"/>
  <c r="C30" i="10"/>
  <c r="B30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B29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C28" i="10"/>
  <c r="B28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C27" i="10"/>
  <c r="B27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C26" i="10"/>
  <c r="B26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C25" i="10"/>
  <c r="B25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C24" i="10"/>
  <c r="B24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C23" i="10"/>
  <c r="B23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B22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C21" i="10"/>
  <c r="B21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B20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B19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C18" i="10"/>
  <c r="B18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C17" i="10"/>
  <c r="B17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B16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B14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B12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6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B5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H82" i="9"/>
  <c r="G82" i="9"/>
  <c r="F82" i="9"/>
  <c r="E82" i="9"/>
  <c r="D82" i="9"/>
  <c r="C82" i="9"/>
  <c r="B82" i="9"/>
  <c r="H81" i="9"/>
  <c r="G81" i="9"/>
  <c r="F81" i="9"/>
  <c r="E81" i="9"/>
  <c r="D81" i="9"/>
  <c r="C81" i="9"/>
  <c r="B81" i="9"/>
  <c r="H80" i="9"/>
  <c r="G80" i="9"/>
  <c r="F80" i="9"/>
  <c r="E80" i="9"/>
  <c r="D80" i="9"/>
  <c r="C80" i="9"/>
  <c r="B80" i="9"/>
  <c r="H79" i="9"/>
  <c r="G79" i="9"/>
  <c r="F79" i="9"/>
  <c r="E79" i="9"/>
  <c r="D79" i="9"/>
  <c r="C79" i="9"/>
  <c r="B79" i="9"/>
  <c r="H78" i="9"/>
  <c r="G78" i="9"/>
  <c r="F78" i="9"/>
  <c r="E78" i="9"/>
  <c r="D78" i="9"/>
  <c r="C78" i="9"/>
  <c r="B78" i="9"/>
  <c r="H77" i="9"/>
  <c r="G77" i="9"/>
  <c r="F77" i="9"/>
  <c r="E77" i="9"/>
  <c r="D77" i="9"/>
  <c r="C77" i="9"/>
  <c r="B77" i="9"/>
  <c r="H76" i="9"/>
  <c r="G76" i="9"/>
  <c r="F76" i="9"/>
  <c r="E76" i="9"/>
  <c r="D76" i="9"/>
  <c r="C76" i="9"/>
  <c r="B76" i="9"/>
  <c r="H75" i="9"/>
  <c r="G75" i="9"/>
  <c r="F75" i="9"/>
  <c r="E75" i="9"/>
  <c r="D75" i="9"/>
  <c r="C75" i="9"/>
  <c r="B75" i="9"/>
  <c r="H74" i="9"/>
  <c r="G74" i="9"/>
  <c r="F74" i="9"/>
  <c r="E74" i="9"/>
  <c r="D74" i="9"/>
  <c r="C74" i="9"/>
  <c r="B74" i="9"/>
  <c r="H73" i="9"/>
  <c r="G73" i="9"/>
  <c r="F73" i="9"/>
  <c r="E73" i="9"/>
  <c r="D73" i="9"/>
  <c r="C73" i="9"/>
  <c r="B73" i="9"/>
  <c r="H72" i="9"/>
  <c r="G72" i="9"/>
  <c r="F72" i="9"/>
  <c r="E72" i="9"/>
  <c r="D72" i="9"/>
  <c r="C72" i="9"/>
  <c r="B72" i="9"/>
  <c r="H71" i="9"/>
  <c r="G71" i="9"/>
  <c r="F71" i="9"/>
  <c r="E71" i="9"/>
  <c r="D71" i="9"/>
  <c r="C71" i="9"/>
  <c r="B71" i="9"/>
  <c r="H70" i="9"/>
  <c r="G70" i="9"/>
  <c r="F70" i="9"/>
  <c r="E70" i="9"/>
  <c r="D70" i="9"/>
  <c r="C70" i="9"/>
  <c r="B70" i="9"/>
  <c r="H69" i="9"/>
  <c r="G69" i="9"/>
  <c r="F69" i="9"/>
  <c r="E69" i="9"/>
  <c r="D69" i="9"/>
  <c r="C69" i="9"/>
  <c r="B69" i="9"/>
  <c r="H68" i="9"/>
  <c r="G68" i="9"/>
  <c r="F68" i="9"/>
  <c r="E68" i="9"/>
  <c r="D68" i="9"/>
  <c r="C68" i="9"/>
  <c r="B68" i="9"/>
  <c r="H67" i="9"/>
  <c r="G67" i="9"/>
  <c r="F67" i="9"/>
  <c r="E67" i="9"/>
  <c r="D67" i="9"/>
  <c r="C67" i="9"/>
  <c r="B67" i="9"/>
  <c r="H66" i="9"/>
  <c r="G66" i="9"/>
  <c r="F66" i="9"/>
  <c r="E66" i="9"/>
  <c r="D66" i="9"/>
  <c r="C66" i="9"/>
  <c r="B66" i="9"/>
  <c r="H65" i="9"/>
  <c r="G65" i="9"/>
  <c r="F65" i="9"/>
  <c r="E65" i="9"/>
  <c r="D65" i="9"/>
  <c r="C65" i="9"/>
  <c r="B65" i="9"/>
  <c r="H64" i="9"/>
  <c r="G64" i="9"/>
  <c r="F64" i="9"/>
  <c r="E64" i="9"/>
  <c r="D64" i="9"/>
  <c r="C64" i="9"/>
  <c r="B64" i="9"/>
  <c r="H63" i="9"/>
  <c r="G63" i="9"/>
  <c r="F63" i="9"/>
  <c r="E63" i="9"/>
  <c r="D63" i="9"/>
  <c r="C63" i="9"/>
  <c r="B63" i="9"/>
  <c r="H62" i="9"/>
  <c r="G62" i="9"/>
  <c r="F62" i="9"/>
  <c r="E62" i="9"/>
  <c r="D62" i="9"/>
  <c r="C62" i="9"/>
  <c r="B62" i="9"/>
  <c r="H61" i="9"/>
  <c r="G61" i="9"/>
  <c r="F61" i="9"/>
  <c r="E61" i="9"/>
  <c r="D61" i="9"/>
  <c r="C61" i="9"/>
  <c r="B61" i="9"/>
  <c r="H60" i="9"/>
  <c r="G60" i="9"/>
  <c r="F60" i="9"/>
  <c r="E60" i="9"/>
  <c r="D60" i="9"/>
  <c r="C60" i="9"/>
  <c r="B60" i="9"/>
  <c r="H59" i="9"/>
  <c r="G59" i="9"/>
  <c r="F59" i="9"/>
  <c r="E59" i="9"/>
  <c r="D59" i="9"/>
  <c r="C59" i="9"/>
  <c r="B59" i="9"/>
  <c r="H58" i="9"/>
  <c r="G58" i="9"/>
  <c r="F58" i="9"/>
  <c r="E58" i="9"/>
  <c r="D58" i="9"/>
  <c r="C58" i="9"/>
  <c r="B58" i="9"/>
  <c r="H57" i="9"/>
  <c r="G57" i="9"/>
  <c r="F57" i="9"/>
  <c r="E57" i="9"/>
  <c r="D57" i="9"/>
  <c r="C57" i="9"/>
  <c r="B57" i="9"/>
  <c r="H56" i="9"/>
  <c r="G56" i="9"/>
  <c r="F56" i="9"/>
  <c r="E56" i="9"/>
  <c r="D56" i="9"/>
  <c r="C56" i="9"/>
  <c r="B56" i="9"/>
  <c r="H55" i="9"/>
  <c r="G55" i="9"/>
  <c r="F55" i="9"/>
  <c r="E55" i="9"/>
  <c r="D55" i="9"/>
  <c r="C55" i="9"/>
  <c r="B55" i="9"/>
  <c r="H54" i="9"/>
  <c r="G54" i="9"/>
  <c r="F54" i="9"/>
  <c r="E54" i="9"/>
  <c r="D54" i="9"/>
  <c r="C54" i="9"/>
  <c r="B54" i="9"/>
  <c r="H53" i="9"/>
  <c r="G53" i="9"/>
  <c r="F53" i="9"/>
  <c r="E53" i="9"/>
  <c r="D53" i="9"/>
  <c r="C53" i="9"/>
  <c r="B53" i="9"/>
  <c r="G52" i="9"/>
  <c r="F52" i="9"/>
  <c r="E52" i="9"/>
  <c r="D52" i="9"/>
  <c r="C52" i="9"/>
  <c r="B52" i="9"/>
  <c r="H51" i="9"/>
  <c r="G51" i="9"/>
  <c r="F51" i="9"/>
  <c r="E51" i="9"/>
  <c r="D51" i="9"/>
  <c r="C51" i="9"/>
  <c r="B51" i="9"/>
  <c r="H50" i="9"/>
  <c r="G50" i="9"/>
  <c r="F50" i="9"/>
  <c r="E50" i="9"/>
  <c r="D50" i="9"/>
  <c r="C50" i="9"/>
  <c r="B50" i="9"/>
  <c r="H49" i="9"/>
  <c r="G49" i="9"/>
  <c r="F49" i="9"/>
  <c r="E49" i="9"/>
  <c r="D49" i="9"/>
  <c r="C49" i="9"/>
  <c r="B49" i="9"/>
  <c r="H48" i="9"/>
  <c r="G48" i="9"/>
  <c r="F48" i="9"/>
  <c r="E48" i="9"/>
  <c r="D48" i="9"/>
  <c r="C48" i="9"/>
  <c r="B48" i="9"/>
  <c r="H47" i="9"/>
  <c r="G47" i="9"/>
  <c r="F47" i="9"/>
  <c r="E47" i="9"/>
  <c r="D47" i="9"/>
  <c r="C47" i="9"/>
  <c r="B47" i="9"/>
  <c r="H46" i="9"/>
  <c r="G46" i="9"/>
  <c r="F46" i="9"/>
  <c r="E46" i="9"/>
  <c r="D46" i="9"/>
  <c r="C46" i="9"/>
  <c r="B46" i="9"/>
  <c r="H45" i="9"/>
  <c r="G45" i="9"/>
  <c r="F45" i="9"/>
  <c r="E45" i="9"/>
  <c r="D45" i="9"/>
  <c r="C45" i="9"/>
  <c r="B45" i="9"/>
  <c r="H44" i="9"/>
  <c r="G44" i="9"/>
  <c r="F44" i="9"/>
  <c r="E44" i="9"/>
  <c r="D44" i="9"/>
  <c r="C44" i="9"/>
  <c r="B44" i="9"/>
  <c r="H43" i="9"/>
  <c r="G43" i="9"/>
  <c r="F43" i="9"/>
  <c r="E43" i="9"/>
  <c r="D43" i="9"/>
  <c r="C43" i="9"/>
  <c r="B43" i="9"/>
  <c r="H42" i="9"/>
  <c r="G42" i="9"/>
  <c r="F42" i="9"/>
  <c r="E42" i="9"/>
  <c r="D42" i="9"/>
  <c r="C42" i="9"/>
  <c r="B42" i="9"/>
  <c r="H41" i="9"/>
  <c r="G41" i="9"/>
  <c r="F41" i="9"/>
  <c r="E41" i="9"/>
  <c r="D41" i="9"/>
  <c r="C41" i="9"/>
  <c r="B41" i="9"/>
  <c r="H40" i="9"/>
  <c r="G40" i="9"/>
  <c r="F40" i="9"/>
  <c r="E40" i="9"/>
  <c r="D40" i="9"/>
  <c r="C40" i="9"/>
  <c r="B40" i="9"/>
  <c r="H39" i="9"/>
  <c r="G39" i="9"/>
  <c r="F39" i="9"/>
  <c r="E39" i="9"/>
  <c r="D39" i="9"/>
  <c r="C39" i="9"/>
  <c r="B39" i="9"/>
  <c r="H38" i="9"/>
  <c r="G38" i="9"/>
  <c r="F38" i="9"/>
  <c r="E38" i="9"/>
  <c r="D38" i="9"/>
  <c r="C38" i="9"/>
  <c r="B38" i="9"/>
  <c r="H37" i="9"/>
  <c r="G37" i="9"/>
  <c r="F37" i="9"/>
  <c r="E37" i="9"/>
  <c r="D37" i="9"/>
  <c r="C37" i="9"/>
  <c r="B37" i="9"/>
  <c r="H36" i="9"/>
  <c r="G36" i="9"/>
  <c r="F36" i="9"/>
  <c r="E36" i="9"/>
  <c r="D36" i="9"/>
  <c r="C36" i="9"/>
  <c r="B36" i="9"/>
  <c r="H35" i="9"/>
  <c r="G35" i="9"/>
  <c r="F35" i="9"/>
  <c r="E35" i="9"/>
  <c r="D35" i="9"/>
  <c r="C35" i="9"/>
  <c r="B35" i="9"/>
  <c r="H34" i="9"/>
  <c r="G34" i="9"/>
  <c r="F34" i="9"/>
  <c r="E34" i="9"/>
  <c r="D34" i="9"/>
  <c r="C34" i="9"/>
  <c r="B34" i="9"/>
  <c r="H33" i="9"/>
  <c r="G33" i="9"/>
  <c r="F33" i="9"/>
  <c r="E33" i="9"/>
  <c r="D33" i="9"/>
  <c r="C33" i="9"/>
  <c r="B33" i="9"/>
  <c r="H32" i="9"/>
  <c r="G32" i="9"/>
  <c r="F32" i="9"/>
  <c r="E32" i="9"/>
  <c r="D32" i="9"/>
  <c r="C32" i="9"/>
  <c r="B32" i="9"/>
  <c r="H31" i="9"/>
  <c r="G31" i="9"/>
  <c r="F31" i="9"/>
  <c r="E31" i="9"/>
  <c r="D31" i="9"/>
  <c r="C31" i="9"/>
  <c r="B31" i="9"/>
  <c r="H30" i="9"/>
  <c r="G30" i="9"/>
  <c r="F30" i="9"/>
  <c r="E30" i="9"/>
  <c r="D30" i="9"/>
  <c r="C30" i="9"/>
  <c r="B30" i="9"/>
  <c r="H29" i="9"/>
  <c r="G29" i="9"/>
  <c r="F29" i="9"/>
  <c r="E29" i="9"/>
  <c r="D29" i="9"/>
  <c r="C29" i="9"/>
  <c r="B29" i="9"/>
  <c r="H28" i="9"/>
  <c r="G28" i="9"/>
  <c r="F28" i="9"/>
  <c r="E28" i="9"/>
  <c r="D28" i="9"/>
  <c r="C28" i="9"/>
  <c r="B28" i="9"/>
  <c r="H27" i="9"/>
  <c r="G27" i="9"/>
  <c r="F27" i="9"/>
  <c r="E27" i="9"/>
  <c r="D27" i="9"/>
  <c r="C27" i="9"/>
  <c r="B27" i="9"/>
  <c r="H26" i="9"/>
  <c r="G26" i="9"/>
  <c r="F26" i="9"/>
  <c r="E26" i="9"/>
  <c r="D26" i="9"/>
  <c r="C26" i="9"/>
  <c r="B26" i="9"/>
  <c r="H25" i="9"/>
  <c r="G25" i="9"/>
  <c r="F25" i="9"/>
  <c r="E25" i="9"/>
  <c r="D25" i="9"/>
  <c r="C25" i="9"/>
  <c r="B25" i="9"/>
  <c r="H24" i="9"/>
  <c r="G24" i="9"/>
  <c r="F24" i="9"/>
  <c r="E24" i="9"/>
  <c r="D24" i="9"/>
  <c r="C24" i="9"/>
  <c r="B24" i="9"/>
  <c r="H23" i="9"/>
  <c r="G23" i="9"/>
  <c r="F23" i="9"/>
  <c r="E23" i="9"/>
  <c r="D23" i="9"/>
  <c r="C23" i="9"/>
  <c r="B23" i="9"/>
  <c r="H22" i="9"/>
  <c r="G22" i="9"/>
  <c r="F22" i="9"/>
  <c r="E22" i="9"/>
  <c r="D22" i="9"/>
  <c r="C22" i="9"/>
  <c r="B22" i="9"/>
  <c r="H21" i="9"/>
  <c r="G21" i="9"/>
  <c r="F21" i="9"/>
  <c r="E21" i="9"/>
  <c r="D21" i="9"/>
  <c r="C21" i="9"/>
  <c r="B21" i="9"/>
  <c r="H20" i="9"/>
  <c r="G20" i="9"/>
  <c r="F20" i="9"/>
  <c r="E20" i="9"/>
  <c r="D20" i="9"/>
  <c r="C20" i="9"/>
  <c r="B20" i="9"/>
  <c r="H19" i="9"/>
  <c r="G19" i="9"/>
  <c r="F19" i="9"/>
  <c r="E19" i="9"/>
  <c r="D19" i="9"/>
  <c r="C19" i="9"/>
  <c r="B19" i="9"/>
  <c r="H18" i="9"/>
  <c r="G18" i="9"/>
  <c r="F18" i="9"/>
  <c r="E18" i="9"/>
  <c r="D18" i="9"/>
  <c r="C18" i="9"/>
  <c r="B18" i="9"/>
  <c r="H17" i="9"/>
  <c r="G17" i="9"/>
  <c r="F17" i="9"/>
  <c r="E17" i="9"/>
  <c r="D17" i="9"/>
  <c r="C17" i="9"/>
  <c r="B17" i="9"/>
  <c r="H16" i="9"/>
  <c r="G16" i="9"/>
  <c r="F16" i="9"/>
  <c r="E16" i="9"/>
  <c r="D16" i="9"/>
  <c r="C16" i="9"/>
  <c r="B16" i="9"/>
  <c r="H15" i="9"/>
  <c r="G15" i="9"/>
  <c r="F15" i="9"/>
  <c r="E15" i="9"/>
  <c r="D15" i="9"/>
  <c r="C15" i="9"/>
  <c r="B15" i="9"/>
  <c r="H14" i="9"/>
  <c r="G14" i="9"/>
  <c r="F14" i="9"/>
  <c r="E14" i="9"/>
  <c r="D14" i="9"/>
  <c r="C14" i="9"/>
  <c r="B14" i="9"/>
  <c r="H13" i="9"/>
  <c r="G13" i="9"/>
  <c r="F13" i="9"/>
  <c r="E13" i="9"/>
  <c r="D13" i="9"/>
  <c r="C13" i="9"/>
  <c r="B13" i="9"/>
  <c r="H12" i="9"/>
  <c r="G12" i="9"/>
  <c r="F12" i="9"/>
  <c r="E12" i="9"/>
  <c r="D12" i="9"/>
  <c r="C12" i="9"/>
  <c r="B12" i="9"/>
  <c r="G11" i="9"/>
  <c r="F11" i="9"/>
  <c r="E11" i="9"/>
  <c r="D11" i="9"/>
  <c r="C11" i="9"/>
  <c r="B11" i="9"/>
  <c r="H10" i="9"/>
  <c r="G10" i="9"/>
  <c r="F10" i="9"/>
  <c r="E10" i="9"/>
  <c r="D10" i="9"/>
  <c r="C10" i="9"/>
  <c r="B10" i="9"/>
  <c r="H9" i="9"/>
  <c r="G9" i="9"/>
  <c r="F9" i="9"/>
  <c r="E9" i="9"/>
  <c r="D9" i="9"/>
  <c r="C9" i="9"/>
  <c r="B9" i="9"/>
  <c r="H8" i="9"/>
  <c r="G8" i="9"/>
  <c r="F8" i="9"/>
  <c r="E8" i="9"/>
  <c r="D8" i="9"/>
  <c r="C8" i="9"/>
  <c r="B8" i="9"/>
  <c r="H7" i="9"/>
  <c r="G7" i="9"/>
  <c r="F7" i="9"/>
  <c r="E7" i="9"/>
  <c r="D7" i="9"/>
  <c r="C7" i="9"/>
  <c r="B7" i="9"/>
  <c r="H6" i="9"/>
  <c r="G6" i="9"/>
  <c r="F6" i="9"/>
  <c r="E6" i="9"/>
  <c r="D6" i="9"/>
  <c r="C6" i="9"/>
  <c r="B6" i="9"/>
  <c r="H5" i="9"/>
  <c r="G5" i="9"/>
  <c r="F5" i="9"/>
  <c r="E5" i="9"/>
  <c r="D5" i="9"/>
  <c r="C5" i="9"/>
  <c r="B5" i="9"/>
  <c r="H4" i="9"/>
  <c r="G4" i="9"/>
  <c r="F4" i="9"/>
  <c r="E4" i="9"/>
  <c r="D4" i="9"/>
  <c r="C4" i="9"/>
  <c r="B4" i="9"/>
  <c r="C3" i="14"/>
  <c r="D3" i="14" s="1"/>
  <c r="E3" i="14" s="1"/>
  <c r="F3" i="14" s="1"/>
  <c r="G3" i="14" s="1"/>
  <c r="H3" i="14" s="1"/>
  <c r="C3" i="13"/>
  <c r="D3" i="13" s="1"/>
  <c r="E3" i="13" s="1"/>
  <c r="F3" i="13" s="1"/>
  <c r="G3" i="13" s="1"/>
  <c r="H3" i="13" s="1"/>
  <c r="C3" i="12"/>
  <c r="D3" i="12" s="1"/>
  <c r="E3" i="12" s="1"/>
  <c r="F3" i="12" s="1"/>
  <c r="G3" i="12" s="1"/>
  <c r="H3" i="12" s="1"/>
  <c r="C3" i="11"/>
  <c r="D3" i="11" s="1"/>
  <c r="E3" i="11" s="1"/>
  <c r="F3" i="11" s="1"/>
  <c r="G3" i="11" s="1"/>
  <c r="H3" i="11" s="1"/>
  <c r="C3" i="10"/>
  <c r="D3" i="10" s="1"/>
  <c r="E3" i="10" s="1"/>
  <c r="F3" i="10" s="1"/>
  <c r="G3" i="10" s="1"/>
  <c r="H3" i="10" s="1"/>
  <c r="C3" i="9"/>
  <c r="D3" i="9" s="1"/>
  <c r="E3" i="9" s="1"/>
  <c r="F3" i="9" s="1"/>
  <c r="G3" i="9" s="1"/>
  <c r="H3" i="9" s="1"/>
  <c r="I3" i="9" s="1"/>
  <c r="J3" i="9" s="1"/>
  <c r="K3" i="9" s="1"/>
  <c r="L3" i="9" s="1"/>
  <c r="M3" i="9" s="1"/>
  <c r="N3" i="9" s="1"/>
  <c r="O3" i="9" s="1"/>
  <c r="P3" i="9" s="1"/>
  <c r="C19" i="16" a="1"/>
  <c r="C6" i="16" a="1"/>
  <c r="C7" i="16" a="1"/>
  <c r="C15" i="16" a="1"/>
  <c r="C16" i="16" a="1"/>
  <c r="C12" i="16" a="1"/>
  <c r="C13" i="16" a="1"/>
  <c r="C9" i="16" a="1"/>
  <c r="C10" i="16" a="1"/>
  <c r="C18" i="16" a="1"/>
  <c r="C7" i="16" l="1"/>
  <c r="C6" i="16"/>
  <c r="C16" i="16"/>
  <c r="C15" i="16"/>
  <c r="C19" i="16"/>
  <c r="C18" i="16"/>
  <c r="C9" i="16"/>
  <c r="C10" i="16"/>
  <c r="C13" i="16"/>
  <c r="C12" i="16"/>
  <c r="AB5" i="16"/>
  <c r="AB9" i="16"/>
  <c r="AB13" i="16"/>
  <c r="AB17" i="16"/>
  <c r="Z31" i="16"/>
  <c r="AA7" i="16"/>
  <c r="AA11" i="16"/>
  <c r="AA15" i="16"/>
  <c r="AA19" i="16"/>
  <c r="AA23" i="16"/>
  <c r="AA27" i="16"/>
  <c r="AA31" i="16"/>
  <c r="AA35" i="16"/>
  <c r="AA39" i="16"/>
  <c r="AA43" i="16"/>
  <c r="AA47" i="16"/>
  <c r="AA51" i="16"/>
  <c r="AA55" i="16"/>
  <c r="AA59" i="16"/>
  <c r="AA63" i="16"/>
  <c r="AA67" i="16"/>
  <c r="AA71" i="16"/>
  <c r="AA75" i="16"/>
  <c r="AB7" i="16"/>
  <c r="AB11" i="16"/>
  <c r="AB15" i="16"/>
  <c r="AB19" i="16"/>
  <c r="AB23" i="16"/>
  <c r="AB27" i="16"/>
  <c r="AB31" i="16"/>
  <c r="AB35" i="16"/>
  <c r="AB39" i="16"/>
  <c r="AB43" i="16"/>
  <c r="AB47" i="16"/>
  <c r="AB51" i="16"/>
  <c r="AB55" i="16"/>
  <c r="AB59" i="16"/>
  <c r="AB63" i="16"/>
  <c r="AB67" i="16"/>
  <c r="AB71" i="16"/>
  <c r="AB75" i="16"/>
  <c r="AB79" i="16"/>
  <c r="AA6" i="16"/>
  <c r="AA10" i="16"/>
  <c r="AA14" i="16"/>
  <c r="AA18" i="16"/>
  <c r="AA22" i="16"/>
  <c r="AA26" i="16"/>
  <c r="AA30" i="16"/>
  <c r="AA34" i="16"/>
  <c r="AA38" i="16"/>
  <c r="AA42" i="16"/>
  <c r="AA46" i="16"/>
  <c r="AA50" i="16"/>
  <c r="AA54" i="16"/>
  <c r="AA58" i="16"/>
  <c r="AA62" i="16"/>
  <c r="AA66" i="16"/>
  <c r="AA70" i="16"/>
  <c r="AA74" i="16"/>
  <c r="AA78" i="16"/>
  <c r="AA82" i="16"/>
  <c r="AA5" i="16"/>
  <c r="AA9" i="16"/>
  <c r="AA13" i="16"/>
  <c r="AA17" i="16"/>
  <c r="AA21" i="16"/>
  <c r="AA25" i="16"/>
  <c r="AA29" i="16"/>
  <c r="AA33" i="16"/>
  <c r="AA37" i="16"/>
  <c r="AA41" i="16"/>
  <c r="AA45" i="16"/>
  <c r="AA49" i="16"/>
  <c r="AA53" i="16"/>
  <c r="AA57" i="16"/>
  <c r="AA61" i="16"/>
  <c r="AA65" i="16"/>
  <c r="AA69" i="16"/>
  <c r="AA73" i="16"/>
  <c r="AA77" i="16"/>
  <c r="AA81" i="16"/>
  <c r="I58" i="17"/>
  <c r="C59" i="17"/>
  <c r="E60" i="17"/>
  <c r="G61" i="17"/>
  <c r="I62" i="17"/>
  <c r="C63" i="17"/>
  <c r="E64" i="17"/>
  <c r="G65" i="17"/>
  <c r="I66" i="17"/>
  <c r="C67" i="17"/>
  <c r="E68" i="17"/>
  <c r="G69" i="17"/>
  <c r="I70" i="17"/>
  <c r="C71" i="17"/>
  <c r="E72" i="17"/>
  <c r="G73" i="17"/>
  <c r="I74" i="17"/>
  <c r="C75" i="17"/>
  <c r="E76" i="17"/>
  <c r="G77" i="17"/>
  <c r="I78" i="17"/>
  <c r="C79" i="17"/>
  <c r="E80" i="17"/>
  <c r="G81" i="17"/>
  <c r="I82" i="17"/>
  <c r="C83" i="17"/>
  <c r="E84" i="17"/>
  <c r="G85" i="17"/>
  <c r="I86" i="17"/>
  <c r="C87" i="17"/>
  <c r="E88" i="17"/>
  <c r="G89" i="17"/>
  <c r="I90" i="17"/>
  <c r="C91" i="17"/>
  <c r="E92" i="17"/>
  <c r="G93" i="17"/>
  <c r="I94" i="17"/>
  <c r="C95" i="17"/>
  <c r="E96" i="17"/>
  <c r="G97" i="17"/>
  <c r="I98" i="17"/>
  <c r="C99" i="17"/>
  <c r="E100" i="17"/>
  <c r="G101" i="17"/>
  <c r="I102" i="17"/>
  <c r="C103" i="17"/>
  <c r="G96" i="17"/>
  <c r="I97" i="17"/>
  <c r="C98" i="17"/>
  <c r="F3" i="17"/>
  <c r="H4" i="17"/>
  <c r="B5" i="17"/>
  <c r="D6" i="17"/>
  <c r="F7" i="17"/>
  <c r="H8" i="17"/>
  <c r="B9" i="17"/>
  <c r="D10" i="17"/>
  <c r="F11" i="17"/>
  <c r="H12" i="17"/>
  <c r="B13" i="17"/>
  <c r="D14" i="17"/>
  <c r="F15" i="17"/>
  <c r="H16" i="17"/>
  <c r="B17" i="17"/>
  <c r="D18" i="17"/>
  <c r="F19" i="17"/>
  <c r="H20" i="17"/>
  <c r="B21" i="17"/>
  <c r="D22" i="17"/>
  <c r="F23" i="17"/>
  <c r="H24" i="17"/>
  <c r="B25" i="17"/>
  <c r="D26" i="17"/>
  <c r="F27" i="17"/>
  <c r="H28" i="17"/>
  <c r="B29" i="17"/>
  <c r="D30" i="17"/>
  <c r="F31" i="17"/>
  <c r="H32" i="17"/>
  <c r="B33" i="17"/>
  <c r="D34" i="17"/>
  <c r="F35" i="17"/>
  <c r="H36" i="17"/>
  <c r="B37" i="17"/>
  <c r="D38" i="17"/>
  <c r="F39" i="17"/>
  <c r="H40" i="17"/>
  <c r="B41" i="17"/>
  <c r="D42" i="17"/>
  <c r="F43" i="17"/>
  <c r="H44" i="17"/>
  <c r="B45" i="17"/>
  <c r="D46" i="17"/>
  <c r="F47" i="17"/>
  <c r="H48" i="17"/>
  <c r="B49" i="17"/>
  <c r="D50" i="17"/>
  <c r="F51" i="17"/>
  <c r="H52" i="17"/>
  <c r="B53" i="17"/>
  <c r="D54" i="17"/>
  <c r="F55" i="17"/>
  <c r="H56" i="17"/>
  <c r="B57" i="17"/>
  <c r="D58" i="17"/>
  <c r="F59" i="17"/>
  <c r="H60" i="17"/>
  <c r="B61" i="17"/>
  <c r="D62" i="17"/>
  <c r="F63" i="17"/>
  <c r="H64" i="17"/>
  <c r="B65" i="17"/>
  <c r="D66" i="17"/>
  <c r="F67" i="17"/>
  <c r="H68" i="17"/>
  <c r="B69" i="17"/>
  <c r="D70" i="17"/>
  <c r="F71" i="17"/>
  <c r="H72" i="17"/>
  <c r="B73" i="17"/>
  <c r="D74" i="17"/>
  <c r="F75" i="17"/>
  <c r="H76" i="17"/>
  <c r="B77" i="17"/>
  <c r="D78" i="17"/>
  <c r="F79" i="17"/>
  <c r="H80" i="17"/>
  <c r="B81" i="17"/>
  <c r="D82" i="17"/>
  <c r="F83" i="17"/>
  <c r="H84" i="17"/>
  <c r="B85" i="17"/>
  <c r="D86" i="17"/>
  <c r="F87" i="17"/>
  <c r="H88" i="17"/>
  <c r="B89" i="17"/>
  <c r="D90" i="17"/>
  <c r="F91" i="17"/>
  <c r="H92" i="17"/>
  <c r="B93" i="17"/>
  <c r="D94" i="17"/>
  <c r="F95" i="17"/>
  <c r="H96" i="17"/>
  <c r="B97" i="17"/>
  <c r="D98" i="17"/>
  <c r="F99" i="17"/>
  <c r="H100" i="17"/>
  <c r="B101" i="17"/>
  <c r="D102" i="17"/>
  <c r="F103" i="17"/>
  <c r="G103" i="17"/>
  <c r="D21" i="17"/>
  <c r="F22" i="17"/>
  <c r="H23" i="17"/>
  <c r="B24" i="17"/>
  <c r="D25" i="17"/>
  <c r="F26" i="17"/>
  <c r="I3" i="17"/>
  <c r="C4" i="17"/>
  <c r="E5" i="17"/>
  <c r="G6" i="17"/>
  <c r="I7" i="17"/>
  <c r="C8" i="17"/>
  <c r="E9" i="17"/>
  <c r="G10" i="17"/>
  <c r="I11" i="17"/>
  <c r="C12" i="17"/>
  <c r="E13" i="17"/>
  <c r="G14" i="17"/>
  <c r="I15" i="17"/>
  <c r="C16" i="17"/>
  <c r="E17" i="17"/>
  <c r="G18" i="17"/>
  <c r="I19" i="17"/>
  <c r="C20" i="17"/>
  <c r="E21" i="17"/>
  <c r="G22" i="17"/>
  <c r="I23" i="17"/>
  <c r="C24" i="17"/>
  <c r="E25" i="17"/>
  <c r="G26" i="17"/>
  <c r="I27" i="17"/>
  <c r="C28" i="17"/>
  <c r="E29" i="17"/>
  <c r="G30" i="17"/>
  <c r="I31" i="17"/>
  <c r="C32" i="17"/>
  <c r="E33" i="17"/>
  <c r="G34" i="17"/>
  <c r="I35" i="17"/>
  <c r="C36" i="17"/>
  <c r="E37" i="17"/>
  <c r="G38" i="17"/>
  <c r="I39" i="17"/>
  <c r="C40" i="17"/>
  <c r="E41" i="17"/>
  <c r="G42" i="17"/>
  <c r="I43" i="17"/>
  <c r="C44" i="17"/>
  <c r="E45" i="17"/>
  <c r="G46" i="17"/>
  <c r="I47" i="17"/>
  <c r="C48" i="17"/>
  <c r="E49" i="17"/>
  <c r="G50" i="17"/>
  <c r="I51" i="17"/>
  <c r="C52" i="17"/>
  <c r="E53" i="17"/>
  <c r="G54" i="17"/>
  <c r="I55" i="17"/>
  <c r="C56" i="17"/>
  <c r="E57" i="17"/>
  <c r="G58" i="17"/>
  <c r="I59" i="17"/>
  <c r="C60" i="17"/>
  <c r="E61" i="17"/>
  <c r="G62" i="17"/>
  <c r="I63" i="17"/>
  <c r="C64" i="17"/>
  <c r="E65" i="17"/>
  <c r="G66" i="17"/>
  <c r="I67" i="17"/>
  <c r="C68" i="17"/>
  <c r="E69" i="17"/>
  <c r="G70" i="17"/>
  <c r="I71" i="17"/>
  <c r="C72" i="17"/>
  <c r="E73" i="17"/>
  <c r="G74" i="17"/>
  <c r="I75" i="17"/>
  <c r="C76" i="17"/>
  <c r="E77" i="17"/>
  <c r="G78" i="17"/>
  <c r="I79" i="17"/>
  <c r="C80" i="17"/>
  <c r="E81" i="17"/>
  <c r="G82" i="17"/>
  <c r="I83" i="17"/>
  <c r="C84" i="17"/>
  <c r="E85" i="17"/>
  <c r="G86" i="17"/>
  <c r="I87" i="17"/>
  <c r="B34" i="17"/>
  <c r="D35" i="17"/>
  <c r="F36" i="17"/>
  <c r="H37" i="17"/>
  <c r="B38" i="17"/>
  <c r="D39" i="17"/>
  <c r="F40" i="17"/>
  <c r="H41" i="17"/>
  <c r="B42" i="17"/>
  <c r="D43" i="17"/>
  <c r="F44" i="17"/>
  <c r="H45" i="17"/>
  <c r="B46" i="17"/>
  <c r="D47" i="17"/>
  <c r="F48" i="17"/>
  <c r="H49" i="17"/>
  <c r="B50" i="17"/>
  <c r="D51" i="17"/>
  <c r="F52" i="17"/>
  <c r="H53" i="17"/>
  <c r="B54" i="17"/>
  <c r="D55" i="17"/>
  <c r="F56" i="17"/>
  <c r="H57" i="17"/>
  <c r="B58" i="17"/>
  <c r="D59" i="17"/>
  <c r="F60" i="17"/>
  <c r="H61" i="17"/>
  <c r="B62" i="17"/>
  <c r="D63" i="17"/>
  <c r="F64" i="17"/>
  <c r="H65" i="17"/>
  <c r="B66" i="17"/>
  <c r="D67" i="17"/>
  <c r="F68" i="17"/>
  <c r="H69" i="17"/>
  <c r="B70" i="17"/>
  <c r="D71" i="17"/>
  <c r="F72" i="17"/>
  <c r="H73" i="17"/>
  <c r="B74" i="17"/>
  <c r="D75" i="17"/>
  <c r="F76" i="17"/>
  <c r="H77" i="17"/>
  <c r="B78" i="17"/>
  <c r="D79" i="17"/>
  <c r="F80" i="17"/>
  <c r="H81" i="17"/>
  <c r="B82" i="17"/>
  <c r="D83" i="17"/>
  <c r="D3" i="17"/>
  <c r="F4" i="17"/>
  <c r="H5" i="17"/>
  <c r="B6" i="17"/>
  <c r="D7" i="17"/>
  <c r="F8" i="17"/>
  <c r="H9" i="17"/>
  <c r="B10" i="17"/>
  <c r="D11" i="17"/>
  <c r="F12" i="17"/>
  <c r="H13" i="17"/>
  <c r="B14" i="17"/>
  <c r="D15" i="17"/>
  <c r="F16" i="17"/>
  <c r="H17" i="17"/>
  <c r="B18" i="17"/>
  <c r="D19" i="17"/>
  <c r="F20" i="17"/>
  <c r="H21" i="17"/>
  <c r="B22" i="17"/>
  <c r="D23" i="17"/>
  <c r="F24" i="17"/>
  <c r="H25" i="17"/>
  <c r="B26" i="17"/>
  <c r="D27" i="17"/>
  <c r="F28" i="17"/>
  <c r="H29" i="17"/>
  <c r="B30" i="17"/>
  <c r="D31" i="17"/>
  <c r="F32" i="17"/>
  <c r="H33" i="17"/>
  <c r="C88" i="17"/>
  <c r="C96" i="17"/>
  <c r="G98" i="17"/>
  <c r="C100" i="17"/>
  <c r="G102" i="17"/>
  <c r="I103" i="17"/>
  <c r="B3" i="17"/>
  <c r="D4" i="17"/>
  <c r="F5" i="17"/>
  <c r="H6" i="17"/>
  <c r="B7" i="17"/>
  <c r="D8" i="17"/>
  <c r="F9" i="17"/>
  <c r="H10" i="17"/>
  <c r="D12" i="17"/>
  <c r="F13" i="17"/>
  <c r="H14" i="17"/>
  <c r="B15" i="17"/>
  <c r="D16" i="17"/>
  <c r="F17" i="17"/>
  <c r="H18" i="17"/>
  <c r="B19" i="17"/>
  <c r="D20" i="17"/>
  <c r="F21" i="17"/>
  <c r="H22" i="17"/>
  <c r="B23" i="17"/>
  <c r="D24" i="17"/>
  <c r="F25" i="17"/>
  <c r="H26" i="17"/>
  <c r="B27" i="17"/>
  <c r="D28" i="17"/>
  <c r="F29" i="17"/>
  <c r="H30" i="17"/>
  <c r="B31" i="17"/>
  <c r="D32" i="17"/>
  <c r="F33" i="17"/>
  <c r="H34" i="17"/>
  <c r="B35" i="17"/>
  <c r="D36" i="17"/>
  <c r="F37" i="17"/>
  <c r="H38" i="17"/>
  <c r="B39" i="17"/>
  <c r="D40" i="17"/>
  <c r="F41" i="17"/>
  <c r="H42" i="17"/>
  <c r="B43" i="17"/>
  <c r="D44" i="17"/>
  <c r="F45" i="17"/>
  <c r="H46" i="17"/>
  <c r="B47" i="17"/>
  <c r="D48" i="17"/>
  <c r="F49" i="17"/>
  <c r="H50" i="17"/>
  <c r="B51" i="17"/>
  <c r="D52" i="17"/>
  <c r="F53" i="17"/>
  <c r="H54" i="17"/>
  <c r="B55" i="17"/>
  <c r="D56" i="17"/>
  <c r="F57" i="17"/>
  <c r="H58" i="17"/>
  <c r="B59" i="17"/>
  <c r="D60" i="17"/>
  <c r="F61" i="17"/>
  <c r="F65" i="17"/>
  <c r="H66" i="17"/>
  <c r="B67" i="17"/>
  <c r="D68" i="17"/>
  <c r="F69" i="17"/>
  <c r="H70" i="17"/>
  <c r="B71" i="17"/>
  <c r="D72" i="17"/>
  <c r="F73" i="17"/>
  <c r="H74" i="17"/>
  <c r="B75" i="17"/>
  <c r="F89" i="17"/>
  <c r="H90" i="17"/>
  <c r="B91" i="17"/>
  <c r="D92" i="17"/>
  <c r="F93" i="17"/>
  <c r="H94" i="17"/>
  <c r="I4" i="17"/>
  <c r="C5" i="17"/>
  <c r="E6" i="17"/>
  <c r="G7" i="17"/>
  <c r="I8" i="17"/>
  <c r="C9" i="17"/>
  <c r="E10" i="17"/>
  <c r="G11" i="17"/>
  <c r="I12" i="17"/>
  <c r="C13" i="17"/>
  <c r="E14" i="17"/>
  <c r="G15" i="17"/>
  <c r="I16" i="17"/>
  <c r="C17" i="17"/>
  <c r="G3" i="17"/>
  <c r="H3" i="17"/>
  <c r="B4" i="17"/>
  <c r="D5" i="17"/>
  <c r="B11" i="17"/>
  <c r="C3" i="17"/>
  <c r="E4" i="17"/>
  <c r="G5" i="17"/>
  <c r="I6" i="17"/>
  <c r="C7" i="17"/>
  <c r="E8" i="17"/>
  <c r="G9" i="17"/>
  <c r="I10" i="17"/>
  <c r="C11" i="17"/>
  <c r="E12" i="17"/>
  <c r="G13" i="17"/>
  <c r="I14" i="17"/>
  <c r="C15" i="17"/>
  <c r="E16" i="17"/>
  <c r="G17" i="17"/>
  <c r="I18" i="17"/>
  <c r="C19" i="17"/>
  <c r="E20" i="17"/>
  <c r="G21" i="17"/>
  <c r="I22" i="17"/>
  <c r="C23" i="17"/>
  <c r="E24" i="17"/>
  <c r="G25" i="17"/>
  <c r="I26" i="17"/>
  <c r="C27" i="17"/>
  <c r="E28" i="17"/>
  <c r="G29" i="17"/>
  <c r="I30" i="17"/>
  <c r="C31" i="17"/>
  <c r="E32" i="17"/>
  <c r="G33" i="17"/>
  <c r="I34" i="17"/>
  <c r="C35" i="17"/>
  <c r="E36" i="17"/>
  <c r="G37" i="17"/>
  <c r="I38" i="17"/>
  <c r="C39" i="17"/>
  <c r="E40" i="17"/>
  <c r="G41" i="17"/>
  <c r="I42" i="17"/>
  <c r="C43" i="17"/>
  <c r="E44" i="17"/>
  <c r="G45" i="17"/>
  <c r="I46" i="17"/>
  <c r="C47" i="17"/>
  <c r="E48" i="17"/>
  <c r="G49" i="17"/>
  <c r="I50" i="17"/>
  <c r="C51" i="17"/>
  <c r="E52" i="17"/>
  <c r="G53" i="17"/>
  <c r="I54" i="17"/>
  <c r="C55" i="17"/>
  <c r="E56" i="17"/>
  <c r="G57" i="17"/>
  <c r="F84" i="17"/>
  <c r="H85" i="17"/>
  <c r="B86" i="17"/>
  <c r="D87" i="17"/>
  <c r="F88" i="17"/>
  <c r="H89" i="17"/>
  <c r="B90" i="17"/>
  <c r="D91" i="17"/>
  <c r="F92" i="17"/>
  <c r="H93" i="17"/>
  <c r="B94" i="17"/>
  <c r="D95" i="17"/>
  <c r="F96" i="17"/>
  <c r="H97" i="17"/>
  <c r="B98" i="17"/>
  <c r="D99" i="17"/>
  <c r="F100" i="17"/>
  <c r="H101" i="17"/>
  <c r="B102" i="17"/>
  <c r="D103" i="17"/>
  <c r="E3" i="17"/>
  <c r="G4" i="17"/>
  <c r="I5" i="17"/>
  <c r="C6" i="17"/>
  <c r="E7" i="17"/>
  <c r="G8" i="17"/>
  <c r="I9" i="17"/>
  <c r="C10" i="17"/>
  <c r="E11" i="17"/>
  <c r="G12" i="17"/>
  <c r="I13" i="17"/>
  <c r="C14" i="17"/>
  <c r="E15" i="17"/>
  <c r="G16" i="17"/>
  <c r="I17" i="17"/>
  <c r="C18" i="17"/>
  <c r="E19" i="17"/>
  <c r="G20" i="17"/>
  <c r="I21" i="17"/>
  <c r="C22" i="17"/>
  <c r="E23" i="17"/>
  <c r="G24" i="17"/>
  <c r="I25" i="17"/>
  <c r="C26" i="17"/>
  <c r="E27" i="17"/>
  <c r="G28" i="17"/>
  <c r="I29" i="17"/>
  <c r="C30" i="17"/>
  <c r="E31" i="17"/>
  <c r="G32" i="17"/>
  <c r="I33" i="17"/>
  <c r="C34" i="17"/>
  <c r="E35" i="17"/>
  <c r="G36" i="17"/>
  <c r="I37" i="17"/>
  <c r="C38" i="17"/>
  <c r="E39" i="17"/>
  <c r="G40" i="17"/>
  <c r="I41" i="17"/>
  <c r="C42" i="17"/>
  <c r="E43" i="17"/>
  <c r="G44" i="17"/>
  <c r="I45" i="17"/>
  <c r="C46" i="17"/>
  <c r="E47" i="17"/>
  <c r="G48" i="17"/>
  <c r="I49" i="17"/>
  <c r="C50" i="17"/>
  <c r="E51" i="17"/>
  <c r="G52" i="17"/>
  <c r="I53" i="17"/>
  <c r="C54" i="17"/>
  <c r="E55" i="17"/>
  <c r="G56" i="17"/>
  <c r="I57" i="17"/>
  <c r="C58" i="17"/>
  <c r="E59" i="17"/>
  <c r="G60" i="17"/>
  <c r="I61" i="17"/>
  <c r="C62" i="17"/>
  <c r="E63" i="17"/>
  <c r="G64" i="17"/>
  <c r="I65" i="17"/>
  <c r="C66" i="17"/>
  <c r="E67" i="17"/>
  <c r="G68" i="17"/>
  <c r="I69" i="17"/>
  <c r="C70" i="17"/>
  <c r="E71" i="17"/>
  <c r="G72" i="17"/>
  <c r="I73" i="17"/>
  <c r="C74" i="17"/>
  <c r="E75" i="17"/>
  <c r="G76" i="17"/>
  <c r="I77" i="17"/>
  <c r="C78" i="17"/>
  <c r="E79" i="17"/>
  <c r="G80" i="17"/>
  <c r="I81" i="17"/>
  <c r="C82" i="17"/>
  <c r="E83" i="17"/>
  <c r="G84" i="17"/>
  <c r="I85" i="17"/>
  <c r="C86" i="17"/>
  <c r="E87" i="17"/>
  <c r="G88" i="17"/>
  <c r="I89" i="17"/>
  <c r="C90" i="17"/>
  <c r="E91" i="17"/>
  <c r="G92" i="17"/>
  <c r="I93" i="17"/>
  <c r="C94" i="17"/>
  <c r="E95" i="17"/>
  <c r="E99" i="17"/>
  <c r="G100" i="17"/>
  <c r="I101" i="17"/>
  <c r="C102" i="17"/>
  <c r="E103" i="17"/>
  <c r="E18" i="17"/>
  <c r="G19" i="17"/>
  <c r="I20" i="17"/>
  <c r="C21" i="17"/>
  <c r="E22" i="17"/>
  <c r="G23" i="17"/>
  <c r="I24" i="17"/>
  <c r="C25" i="17"/>
  <c r="E26" i="17"/>
  <c r="G27" i="17"/>
  <c r="I28" i="17"/>
  <c r="C29" i="17"/>
  <c r="E30" i="17"/>
  <c r="G31" i="17"/>
  <c r="I32" i="17"/>
  <c r="C33" i="17"/>
  <c r="E34" i="17"/>
  <c r="G35" i="17"/>
  <c r="I36" i="17"/>
  <c r="C37" i="17"/>
  <c r="E38" i="17"/>
  <c r="G39" i="17"/>
  <c r="I40" i="17"/>
  <c r="C41" i="17"/>
  <c r="E42" i="17"/>
  <c r="G43" i="17"/>
  <c r="I44" i="17"/>
  <c r="C45" i="17"/>
  <c r="E46" i="17"/>
  <c r="G47" i="17"/>
  <c r="I48" i="17"/>
  <c r="C49" i="17"/>
  <c r="E50" i="17"/>
  <c r="G51" i="17"/>
  <c r="I52" i="17"/>
  <c r="C53" i="17"/>
  <c r="E54" i="17"/>
  <c r="G55" i="17"/>
  <c r="I56" i="17"/>
  <c r="C57" i="17"/>
  <c r="E58" i="17"/>
  <c r="G59" i="17"/>
  <c r="I60" i="17"/>
  <c r="C61" i="17"/>
  <c r="E62" i="17"/>
  <c r="G63" i="17"/>
  <c r="I64" i="17"/>
  <c r="C65" i="17"/>
  <c r="E66" i="17"/>
  <c r="G67" i="17"/>
  <c r="I68" i="17"/>
  <c r="C69" i="17"/>
  <c r="E70" i="17"/>
  <c r="G71" i="17"/>
  <c r="I72" i="17"/>
  <c r="C73" i="17"/>
  <c r="E74" i="17"/>
  <c r="G75" i="17"/>
  <c r="I76" i="17"/>
  <c r="C77" i="17"/>
  <c r="E78" i="17"/>
  <c r="G79" i="17"/>
  <c r="I80" i="17"/>
  <c r="C81" i="17"/>
  <c r="E82" i="17"/>
  <c r="G83" i="17"/>
  <c r="I84" i="17"/>
  <c r="C85" i="17"/>
  <c r="E86" i="17"/>
  <c r="G87" i="17"/>
  <c r="I88" i="17"/>
  <c r="C89" i="17"/>
  <c r="E90" i="17"/>
  <c r="G91" i="17"/>
  <c r="I92" i="17"/>
  <c r="C93" i="17"/>
  <c r="E94" i="17"/>
  <c r="G95" i="17"/>
  <c r="I96" i="17"/>
  <c r="C97" i="17"/>
  <c r="E98" i="17"/>
  <c r="G99" i="17"/>
  <c r="I100" i="17"/>
  <c r="C101" i="17"/>
  <c r="E102" i="17"/>
  <c r="F6" i="17"/>
  <c r="H7" i="17"/>
  <c r="B8" i="17"/>
  <c r="D9" i="17"/>
  <c r="F10" i="17"/>
  <c r="H11" i="17"/>
  <c r="B12" i="17"/>
  <c r="D13" i="17"/>
  <c r="F14" i="17"/>
  <c r="H15" i="17"/>
  <c r="B16" i="17"/>
  <c r="D17" i="17"/>
  <c r="F18" i="17"/>
  <c r="H19" i="17"/>
  <c r="B20" i="17"/>
  <c r="H27" i="17"/>
  <c r="B28" i="17"/>
  <c r="D29" i="17"/>
  <c r="F30" i="17"/>
  <c r="H31" i="17"/>
  <c r="B32" i="17"/>
  <c r="D33" i="17"/>
  <c r="F34" i="17"/>
  <c r="H35" i="17"/>
  <c r="B36" i="17"/>
  <c r="D37" i="17"/>
  <c r="F38" i="17"/>
  <c r="H39" i="17"/>
  <c r="B40" i="17"/>
  <c r="D41" i="17"/>
  <c r="F42" i="17"/>
  <c r="H43" i="17"/>
  <c r="B44" i="17"/>
  <c r="D45" i="17"/>
  <c r="F46" i="17"/>
  <c r="H47" i="17"/>
  <c r="B48" i="17"/>
  <c r="D49" i="17"/>
  <c r="F50" i="17"/>
  <c r="H51" i="17"/>
  <c r="B52" i="17"/>
  <c r="D53" i="17"/>
  <c r="F54" i="17"/>
  <c r="H55" i="17"/>
  <c r="B56" i="17"/>
  <c r="D57" i="17"/>
  <c r="F58" i="17"/>
  <c r="H59" i="17"/>
  <c r="B60" i="17"/>
  <c r="D61" i="17"/>
  <c r="F62" i="17"/>
  <c r="H63" i="17"/>
  <c r="B64" i="17"/>
  <c r="D65" i="17"/>
  <c r="F66" i="17"/>
  <c r="H67" i="17"/>
  <c r="B68" i="17"/>
  <c r="D69" i="17"/>
  <c r="F70" i="17"/>
  <c r="H71" i="17"/>
  <c r="B72" i="17"/>
  <c r="D73" i="17"/>
  <c r="F74" i="17"/>
  <c r="H75" i="17"/>
  <c r="B76" i="17"/>
  <c r="D77" i="17"/>
  <c r="F78" i="17"/>
  <c r="H79" i="17"/>
  <c r="B80" i="17"/>
  <c r="D81" i="17"/>
  <c r="F82" i="17"/>
  <c r="H83" i="17"/>
  <c r="B84" i="17"/>
  <c r="D85" i="17"/>
  <c r="F86" i="17"/>
  <c r="H87" i="17"/>
  <c r="B88" i="17"/>
  <c r="D89" i="17"/>
  <c r="F90" i="17"/>
  <c r="H91" i="17"/>
  <c r="B92" i="17"/>
  <c r="D93" i="17"/>
  <c r="F94" i="17"/>
  <c r="H95" i="17"/>
  <c r="B96" i="17"/>
  <c r="D97" i="17"/>
  <c r="F98" i="17"/>
  <c r="H99" i="17"/>
  <c r="B100" i="17"/>
  <c r="D101" i="17"/>
  <c r="F102" i="17"/>
  <c r="H103" i="17"/>
  <c r="E89" i="17"/>
  <c r="G90" i="17"/>
  <c r="I91" i="17"/>
  <c r="C92" i="17"/>
  <c r="E93" i="17"/>
  <c r="G94" i="17"/>
  <c r="I95" i="17"/>
  <c r="E97" i="17"/>
  <c r="I99" i="17"/>
  <c r="E101" i="17"/>
  <c r="H62" i="17"/>
  <c r="B63" i="17"/>
  <c r="D64" i="17"/>
  <c r="D76" i="17"/>
  <c r="F77" i="17"/>
  <c r="H78" i="17"/>
  <c r="B79" i="17"/>
  <c r="D80" i="17"/>
  <c r="F81" i="17"/>
  <c r="H82" i="17"/>
  <c r="B83" i="17"/>
  <c r="D84" i="17"/>
  <c r="F85" i="17"/>
  <c r="H86" i="17"/>
  <c r="B87" i="17"/>
  <c r="D88" i="17"/>
  <c r="B95" i="17"/>
  <c r="D96" i="17"/>
  <c r="F97" i="17"/>
  <c r="H98" i="17"/>
  <c r="B99" i="17"/>
  <c r="D100" i="17"/>
  <c r="F101" i="17"/>
  <c r="H102" i="17"/>
  <c r="B103" i="17"/>
  <c r="I3" i="10"/>
  <c r="I3" i="11"/>
  <c r="I3" i="12"/>
  <c r="I3" i="13"/>
  <c r="I3" i="14"/>
  <c r="T2" i="16" l="1"/>
  <c r="W2" i="16"/>
  <c r="V2" i="16"/>
  <c r="Q2" i="16"/>
  <c r="R2" i="16"/>
  <c r="P2" i="16"/>
  <c r="U2" i="16"/>
  <c r="S2" i="16"/>
  <c r="H11" i="9"/>
  <c r="J3" i="13"/>
  <c r="J3" i="10"/>
  <c r="J3" i="14"/>
  <c r="J3" i="12"/>
  <c r="J3" i="1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" i="5"/>
  <c r="I57" i="9" l="1"/>
  <c r="I76" i="9"/>
  <c r="I27" i="9"/>
  <c r="I74" i="9"/>
  <c r="I70" i="9"/>
  <c r="I35" i="9"/>
  <c r="I38" i="9"/>
  <c r="I49" i="9"/>
  <c r="I20" i="9"/>
  <c r="I32" i="9"/>
  <c r="I40" i="9"/>
  <c r="I53" i="9"/>
  <c r="I33" i="9"/>
  <c r="I36" i="9"/>
  <c r="I21" i="9"/>
  <c r="I15" i="9"/>
  <c r="I55" i="9"/>
  <c r="I19" i="9"/>
  <c r="I30" i="9"/>
  <c r="I51" i="9"/>
  <c r="I41" i="9"/>
  <c r="I39" i="9"/>
  <c r="I52" i="9"/>
  <c r="I79" i="9"/>
  <c r="I71" i="9"/>
  <c r="I61" i="9"/>
  <c r="I16" i="9"/>
  <c r="I13" i="9"/>
  <c r="I43" i="9"/>
  <c r="I67" i="9"/>
  <c r="I29" i="9"/>
  <c r="I34" i="9"/>
  <c r="I42" i="9"/>
  <c r="I48" i="9"/>
  <c r="I69" i="9"/>
  <c r="I37" i="9"/>
  <c r="I75" i="9"/>
  <c r="I59" i="9"/>
  <c r="I9" i="9"/>
  <c r="I14" i="9"/>
  <c r="I62" i="9"/>
  <c r="I8" i="9"/>
  <c r="I72" i="9"/>
  <c r="I23" i="9"/>
  <c r="I46" i="9"/>
  <c r="I80" i="9"/>
  <c r="I26" i="9"/>
  <c r="I6" i="9"/>
  <c r="I64" i="9"/>
  <c r="I73" i="9"/>
  <c r="I17" i="9"/>
  <c r="I50" i="9"/>
  <c r="I56" i="9"/>
  <c r="I24" i="9"/>
  <c r="I77" i="9"/>
  <c r="I82" i="9"/>
  <c r="I45" i="9"/>
  <c r="I68" i="9"/>
  <c r="I10" i="9"/>
  <c r="I66" i="9"/>
  <c r="I78" i="9"/>
  <c r="I31" i="9"/>
  <c r="I58" i="9"/>
  <c r="I81" i="9"/>
  <c r="I54" i="9"/>
  <c r="I11" i="9"/>
  <c r="I4" i="9"/>
  <c r="I5" i="9"/>
  <c r="I65" i="9"/>
  <c r="I25" i="9"/>
  <c r="I63" i="9"/>
  <c r="I22" i="9"/>
  <c r="I47" i="9"/>
  <c r="I12" i="9"/>
  <c r="I28" i="9"/>
  <c r="I7" i="9"/>
  <c r="I18" i="9"/>
  <c r="I60" i="9"/>
  <c r="I44" i="9"/>
  <c r="K3" i="14"/>
  <c r="K3" i="10"/>
  <c r="K3" i="11"/>
  <c r="K3" i="12"/>
  <c r="K3" i="13"/>
  <c r="J82" i="9" l="1"/>
  <c r="J36" i="9"/>
  <c r="J17" i="9"/>
  <c r="J40" i="9"/>
  <c r="J21" i="9"/>
  <c r="J56" i="9"/>
  <c r="J10" i="9"/>
  <c r="J38" i="9"/>
  <c r="J29" i="9"/>
  <c r="J70" i="9"/>
  <c r="J45" i="9"/>
  <c r="J5" i="9"/>
  <c r="J75" i="9"/>
  <c r="J14" i="9"/>
  <c r="J51" i="9"/>
  <c r="J69" i="9"/>
  <c r="J16" i="9"/>
  <c r="J66" i="9"/>
  <c r="J78" i="9"/>
  <c r="J79" i="9"/>
  <c r="J39" i="9"/>
  <c r="J76" i="9"/>
  <c r="J31" i="9"/>
  <c r="J67" i="9"/>
  <c r="J20" i="9"/>
  <c r="J12" i="9"/>
  <c r="J7" i="9"/>
  <c r="J26" i="9"/>
  <c r="J37" i="9"/>
  <c r="J58" i="9"/>
  <c r="J73" i="9"/>
  <c r="J80" i="9"/>
  <c r="J61" i="9"/>
  <c r="J18" i="9"/>
  <c r="J59" i="9"/>
  <c r="J6" i="9"/>
  <c r="J41" i="9"/>
  <c r="J4" i="9"/>
  <c r="J50" i="9"/>
  <c r="J9" i="9"/>
  <c r="J65" i="9"/>
  <c r="J77" i="9"/>
  <c r="J81" i="9"/>
  <c r="J15" i="9"/>
  <c r="J55" i="9"/>
  <c r="J47" i="9"/>
  <c r="J53" i="9"/>
  <c r="J22" i="9"/>
  <c r="J54" i="9"/>
  <c r="J64" i="9"/>
  <c r="J35" i="9"/>
  <c r="J32" i="9"/>
  <c r="J74" i="9"/>
  <c r="J46" i="9"/>
  <c r="J30" i="9"/>
  <c r="J48" i="9"/>
  <c r="J44" i="9"/>
  <c r="J8" i="9"/>
  <c r="J52" i="9"/>
  <c r="J71" i="9"/>
  <c r="J62" i="9"/>
  <c r="J23" i="9"/>
  <c r="J72" i="9"/>
  <c r="J28" i="9"/>
  <c r="J13" i="9"/>
  <c r="J60" i="9"/>
  <c r="J34" i="9"/>
  <c r="J42" i="9"/>
  <c r="J11" i="9"/>
  <c r="J25" i="9"/>
  <c r="J24" i="9"/>
  <c r="J19" i="9"/>
  <c r="J63" i="9"/>
  <c r="J68" i="9"/>
  <c r="J57" i="9"/>
  <c r="J49" i="9"/>
  <c r="J33" i="9"/>
  <c r="J43" i="9"/>
  <c r="J27" i="9"/>
  <c r="L3" i="11"/>
  <c r="L3" i="10"/>
  <c r="L3" i="12"/>
  <c r="L3" i="13"/>
  <c r="L3" i="14"/>
  <c r="K10" i="9" l="1"/>
  <c r="K12" i="9"/>
  <c r="K18" i="9"/>
  <c r="K72" i="9"/>
  <c r="K34" i="9"/>
  <c r="K63" i="9"/>
  <c r="K73" i="9"/>
  <c r="K32" i="9"/>
  <c r="K55" i="9"/>
  <c r="K29" i="9"/>
  <c r="K50" i="9"/>
  <c r="K74" i="9"/>
  <c r="K47" i="9"/>
  <c r="K60" i="9"/>
  <c r="K69" i="9"/>
  <c r="K19" i="9"/>
  <c r="K57" i="9"/>
  <c r="K67" i="9"/>
  <c r="K62" i="9"/>
  <c r="K79" i="9"/>
  <c r="K26" i="9"/>
  <c r="K43" i="9"/>
  <c r="K56" i="9"/>
  <c r="K4" i="9"/>
  <c r="K42" i="9"/>
  <c r="K13" i="9"/>
  <c r="K40" i="9"/>
  <c r="K77" i="9"/>
  <c r="K9" i="9"/>
  <c r="K58" i="9"/>
  <c r="K53" i="9"/>
  <c r="K33" i="9"/>
  <c r="K25" i="9"/>
  <c r="K30" i="9"/>
  <c r="K54" i="9"/>
  <c r="K76" i="9"/>
  <c r="K65" i="9"/>
  <c r="K59" i="9"/>
  <c r="K45" i="9"/>
  <c r="K68" i="9"/>
  <c r="K78" i="9"/>
  <c r="K11" i="9"/>
  <c r="K24" i="9"/>
  <c r="K28" i="9"/>
  <c r="K17" i="9"/>
  <c r="K38" i="9"/>
  <c r="K51" i="9"/>
  <c r="K61" i="9"/>
  <c r="K46" i="9"/>
  <c r="K41" i="9"/>
  <c r="K48" i="9"/>
  <c r="K22" i="9"/>
  <c r="K8" i="9"/>
  <c r="K44" i="9"/>
  <c r="K81" i="9"/>
  <c r="K36" i="9"/>
  <c r="K21" i="9"/>
  <c r="K39" i="9"/>
  <c r="K71" i="9"/>
  <c r="K16" i="9"/>
  <c r="K20" i="9"/>
  <c r="K64" i="9"/>
  <c r="K52" i="9"/>
  <c r="K27" i="9"/>
  <c r="K49" i="9"/>
  <c r="K66" i="9"/>
  <c r="K70" i="9"/>
  <c r="K23" i="9"/>
  <c r="K35" i="9"/>
  <c r="K15" i="9"/>
  <c r="K5" i="9"/>
  <c r="K82" i="9"/>
  <c r="K14" i="9"/>
  <c r="K31" i="9"/>
  <c r="K75" i="9"/>
  <c r="K37" i="9"/>
  <c r="K80" i="9"/>
  <c r="K6" i="9"/>
  <c r="K7" i="9"/>
  <c r="M3" i="12"/>
  <c r="M3" i="10"/>
  <c r="M3" i="11"/>
  <c r="M3" i="14"/>
  <c r="M3" i="13"/>
  <c r="L54" i="9" l="1"/>
  <c r="L10" i="9"/>
  <c r="L37" i="9"/>
  <c r="L5" i="9"/>
  <c r="L41" i="9"/>
  <c r="L11" i="9"/>
  <c r="L75" i="9"/>
  <c r="L40" i="9"/>
  <c r="L74" i="9"/>
  <c r="L67" i="9"/>
  <c r="L18" i="9"/>
  <c r="L60" i="9"/>
  <c r="L4" i="9"/>
  <c r="L51" i="9"/>
  <c r="L23" i="9"/>
  <c r="L25" i="9"/>
  <c r="L73" i="9"/>
  <c r="L8" i="9"/>
  <c r="L46" i="9"/>
  <c r="L68" i="9"/>
  <c r="L38" i="9"/>
  <c r="L27" i="9"/>
  <c r="L21" i="9"/>
  <c r="L29" i="9"/>
  <c r="L26" i="9"/>
  <c r="L33" i="9"/>
  <c r="L53" i="9"/>
  <c r="L69" i="9"/>
  <c r="L32" i="9"/>
  <c r="L44" i="9"/>
  <c r="L59" i="9"/>
  <c r="L70" i="9"/>
  <c r="L35" i="9"/>
  <c r="L79" i="9"/>
  <c r="L19" i="9"/>
  <c r="L15" i="9"/>
  <c r="L80" i="9"/>
  <c r="L17" i="9"/>
  <c r="L14" i="9"/>
  <c r="L66" i="9"/>
  <c r="L52" i="9"/>
  <c r="L31" i="9"/>
  <c r="L24" i="9"/>
  <c r="L71" i="9"/>
  <c r="L58" i="9"/>
  <c r="L28" i="9"/>
  <c r="L45" i="9"/>
  <c r="L16" i="9"/>
  <c r="L61" i="9"/>
  <c r="L43" i="9"/>
  <c r="L42" i="9"/>
  <c r="L65" i="9"/>
  <c r="L81" i="9"/>
  <c r="L7" i="9"/>
  <c r="L49" i="9"/>
  <c r="L63" i="9"/>
  <c r="L9" i="9"/>
  <c r="L34" i="9"/>
  <c r="L6" i="9"/>
  <c r="L39" i="9"/>
  <c r="L55" i="9"/>
  <c r="L64" i="9"/>
  <c r="L77" i="9"/>
  <c r="L13" i="9"/>
  <c r="L72" i="9"/>
  <c r="L12" i="9"/>
  <c r="L36" i="9"/>
  <c r="L76" i="9"/>
  <c r="L20" i="9"/>
  <c r="L22" i="9"/>
  <c r="L82" i="9"/>
  <c r="L30" i="9"/>
  <c r="L78" i="9"/>
  <c r="L50" i="9"/>
  <c r="L56" i="9"/>
  <c r="L47" i="9"/>
  <c r="L57" i="9"/>
  <c r="L48" i="9"/>
  <c r="L62" i="9"/>
  <c r="N3" i="14"/>
  <c r="N3" i="13"/>
  <c r="N3" i="10"/>
  <c r="N3" i="11"/>
  <c r="N3" i="12"/>
  <c r="M19" i="9" l="1"/>
  <c r="M68" i="9"/>
  <c r="M57" i="9"/>
  <c r="M81" i="9"/>
  <c r="M82" i="9"/>
  <c r="M32" i="9"/>
  <c r="M12" i="9"/>
  <c r="M41" i="9"/>
  <c r="M45" i="9"/>
  <c r="M38" i="9"/>
  <c r="M61" i="9"/>
  <c r="M71" i="9"/>
  <c r="M72" i="9"/>
  <c r="M54" i="9"/>
  <c r="M8" i="9"/>
  <c r="M33" i="9"/>
  <c r="M11" i="9"/>
  <c r="M39" i="9"/>
  <c r="M59" i="9"/>
  <c r="M36" i="9"/>
  <c r="M74" i="9"/>
  <c r="M44" i="9"/>
  <c r="M73" i="9"/>
  <c r="M23" i="9"/>
  <c r="M37" i="9"/>
  <c r="M48" i="9"/>
  <c r="M79" i="9"/>
  <c r="M46" i="9"/>
  <c r="M52" i="9"/>
  <c r="M49" i="9"/>
  <c r="M58" i="9"/>
  <c r="M10" i="9"/>
  <c r="M62" i="9"/>
  <c r="M25" i="9"/>
  <c r="M75" i="9"/>
  <c r="M40" i="9"/>
  <c r="M35" i="9"/>
  <c r="M56" i="9"/>
  <c r="M30" i="9"/>
  <c r="M17" i="9"/>
  <c r="M67" i="9"/>
  <c r="M5" i="9"/>
  <c r="M80" i="9"/>
  <c r="M15" i="9"/>
  <c r="M16" i="9"/>
  <c r="M4" i="9"/>
  <c r="M69" i="9"/>
  <c r="M47" i="9"/>
  <c r="M22" i="9"/>
  <c r="M20" i="9"/>
  <c r="M26" i="9"/>
  <c r="M21" i="9"/>
  <c r="M77" i="9"/>
  <c r="M24" i="9"/>
  <c r="M7" i="9"/>
  <c r="M27" i="9"/>
  <c r="M31" i="9"/>
  <c r="M55" i="9"/>
  <c r="M18" i="9"/>
  <c r="M13" i="9"/>
  <c r="M76" i="9"/>
  <c r="M66" i="9"/>
  <c r="M50" i="9"/>
  <c r="M29" i="9"/>
  <c r="M34" i="9"/>
  <c r="M60" i="9"/>
  <c r="M53" i="9"/>
  <c r="M51" i="9"/>
  <c r="M65" i="9"/>
  <c r="M43" i="9"/>
  <c r="M9" i="9"/>
  <c r="M63" i="9"/>
  <c r="M70" i="9"/>
  <c r="M64" i="9"/>
  <c r="M42" i="9"/>
  <c r="M6" i="9"/>
  <c r="M28" i="9"/>
  <c r="M14" i="9"/>
  <c r="M78" i="9"/>
  <c r="O3" i="12"/>
  <c r="O3" i="10"/>
  <c r="O3" i="13"/>
  <c r="O3" i="11"/>
  <c r="O3" i="14"/>
  <c r="N43" i="9" l="1"/>
  <c r="N58" i="9"/>
  <c r="N15" i="9"/>
  <c r="N27" i="9"/>
  <c r="N32" i="9"/>
  <c r="N52" i="9"/>
  <c r="N49" i="9"/>
  <c r="N42" i="9"/>
  <c r="N54" i="9"/>
  <c r="N30" i="9"/>
  <c r="N18" i="9"/>
  <c r="N59" i="9"/>
  <c r="N70" i="9"/>
  <c r="N69" i="9"/>
  <c r="N12" i="9"/>
  <c r="N71" i="9"/>
  <c r="N64" i="9"/>
  <c r="N72" i="9"/>
  <c r="N56" i="9"/>
  <c r="N36" i="9"/>
  <c r="N6" i="9"/>
  <c r="N68" i="9"/>
  <c r="N21" i="9"/>
  <c r="N37" i="9"/>
  <c r="N81" i="9"/>
  <c r="N17" i="9"/>
  <c r="N14" i="9"/>
  <c r="N24" i="9"/>
  <c r="N41" i="9"/>
  <c r="N78" i="9"/>
  <c r="N10" i="9"/>
  <c r="N48" i="9"/>
  <c r="N46" i="9"/>
  <c r="N51" i="9"/>
  <c r="N40" i="9"/>
  <c r="N16" i="9"/>
  <c r="N20" i="9"/>
  <c r="N7" i="9"/>
  <c r="N5" i="9"/>
  <c r="N55" i="9"/>
  <c r="N61" i="9"/>
  <c r="N77" i="9"/>
  <c r="N67" i="9"/>
  <c r="N9" i="9"/>
  <c r="N26" i="9"/>
  <c r="N11" i="9"/>
  <c r="N57" i="9"/>
  <c r="N63" i="9"/>
  <c r="N75" i="9"/>
  <c r="N44" i="9"/>
  <c r="N76" i="9"/>
  <c r="N62" i="9"/>
  <c r="N50" i="9"/>
  <c r="N25" i="9"/>
  <c r="N65" i="9"/>
  <c r="N79" i="9"/>
  <c r="N80" i="9"/>
  <c r="N22" i="9"/>
  <c r="N8" i="9"/>
  <c r="N39" i="9"/>
  <c r="N23" i="9"/>
  <c r="N28" i="9"/>
  <c r="N13" i="9"/>
  <c r="N74" i="9"/>
  <c r="N38" i="9"/>
  <c r="N31" i="9"/>
  <c r="N82" i="9"/>
  <c r="N35" i="9"/>
  <c r="N45" i="9"/>
  <c r="N53" i="9"/>
  <c r="N19" i="9"/>
  <c r="N29" i="9"/>
  <c r="N33" i="9"/>
  <c r="N73" i="9"/>
  <c r="N34" i="9"/>
  <c r="N4" i="9"/>
  <c r="N47" i="9"/>
  <c r="N66" i="9"/>
  <c r="N60" i="9"/>
  <c r="P3" i="14"/>
  <c r="P3" i="10"/>
  <c r="P3" i="11"/>
  <c r="P3" i="12"/>
  <c r="P3" i="13"/>
  <c r="O55" i="9" l="1"/>
  <c r="O38" i="9"/>
  <c r="O69" i="9"/>
  <c r="O7" i="9"/>
  <c r="O34" i="9"/>
  <c r="O62" i="9"/>
  <c r="O21" i="9"/>
  <c r="O23" i="9"/>
  <c r="O49" i="9"/>
  <c r="O61" i="9"/>
  <c r="O15" i="9"/>
  <c r="O20" i="9"/>
  <c r="O82" i="9"/>
  <c r="O74" i="9"/>
  <c r="O48" i="9"/>
  <c r="O5" i="9"/>
  <c r="O63" i="9"/>
  <c r="O29" i="9"/>
  <c r="O42" i="9"/>
  <c r="O57" i="9"/>
  <c r="O40" i="9"/>
  <c r="O59" i="9"/>
  <c r="O30" i="9"/>
  <c r="O65" i="9"/>
  <c r="O31" i="9"/>
  <c r="O72" i="9"/>
  <c r="O18" i="9"/>
  <c r="O16" i="9"/>
  <c r="O6" i="9"/>
  <c r="O71" i="9"/>
  <c r="O70" i="9"/>
  <c r="O47" i="9"/>
  <c r="O41" i="9"/>
  <c r="O78" i="9"/>
  <c r="O81" i="9"/>
  <c r="O73" i="9"/>
  <c r="O22" i="9"/>
  <c r="O24" i="9"/>
  <c r="O11" i="9"/>
  <c r="O37" i="9"/>
  <c r="O51" i="9"/>
  <c r="O52" i="9"/>
  <c r="O44" i="9"/>
  <c r="O53" i="9"/>
  <c r="O14" i="9"/>
  <c r="O28" i="9"/>
  <c r="O43" i="9"/>
  <c r="O75" i="9"/>
  <c r="O80" i="9"/>
  <c r="O33" i="9"/>
  <c r="O60" i="9"/>
  <c r="O45" i="9"/>
  <c r="O50" i="9"/>
  <c r="O13" i="9"/>
  <c r="O26" i="9"/>
  <c r="O12" i="9"/>
  <c r="O77" i="9"/>
  <c r="O54" i="9"/>
  <c r="O25" i="9"/>
  <c r="O67" i="9"/>
  <c r="O4" i="9"/>
  <c r="O17" i="9"/>
  <c r="O9" i="9"/>
  <c r="O68" i="9"/>
  <c r="O56" i="9"/>
  <c r="O32" i="9"/>
  <c r="O76" i="9"/>
  <c r="O64" i="9"/>
  <c r="O46" i="9"/>
  <c r="O19" i="9"/>
  <c r="O79" i="9"/>
  <c r="O36" i="9"/>
  <c r="O27" i="9"/>
  <c r="O39" i="9"/>
  <c r="O8" i="9"/>
  <c r="O10" i="9"/>
  <c r="O66" i="9"/>
  <c r="O35" i="9"/>
  <c r="O58" i="9"/>
  <c r="C20" i="16"/>
  <c r="C14" i="16"/>
  <c r="C11" i="16"/>
  <c r="C8" i="16"/>
  <c r="C17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<sst xmlns="http://schemas.openxmlformats.org/spreadsheetml/2006/main" count="46" uniqueCount="19">
  <si>
    <t>age</t>
  </si>
  <si>
    <t>year</t>
  </si>
  <si>
    <t>RMSE</t>
    <phoneticPr fontId="2" type="noConversion"/>
  </si>
  <si>
    <t>MAE</t>
    <phoneticPr fontId="2" type="noConversion"/>
  </si>
  <si>
    <t>회귀모형</t>
    <phoneticPr fontId="2" type="noConversion"/>
  </si>
  <si>
    <t>R^2</t>
    <phoneticPr fontId="2" type="noConversion"/>
  </si>
  <si>
    <t>ARIMA1차</t>
    <phoneticPr fontId="2" type="noConversion"/>
  </si>
  <si>
    <t>ARIMA2차</t>
    <phoneticPr fontId="2" type="noConversion"/>
  </si>
  <si>
    <t>GLM1차</t>
    <phoneticPr fontId="2" type="noConversion"/>
  </si>
  <si>
    <t>GLM2차</t>
    <phoneticPr fontId="2" type="noConversion"/>
  </si>
  <si>
    <t>APC</t>
    <phoneticPr fontId="2" type="noConversion"/>
  </si>
  <si>
    <t>평가지표</t>
    <phoneticPr fontId="2" type="noConversion"/>
  </si>
  <si>
    <t>arima0</t>
  </si>
  <si>
    <t>arima1</t>
  </si>
  <si>
    <t>arima2</t>
  </si>
  <si>
    <t>glm1</t>
  </si>
  <si>
    <t>glm2</t>
  </si>
  <si>
    <t>APC</t>
  </si>
  <si>
    <t>45~75세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</si>
</sst>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76" formatCode="#,##0.00000"/>
    <numFmt numFmtId="177" formatCode="#,##0.000000"/>
    <numFmt numFmtId="178" formatCode="0.00000"/>
    <numFmt numFmtId="179" formatCode="0.0%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/>
    <xf numFmtId="41" fontId="0" fillId="0" borderId="0" xfId="1" applyFont="1" applyAlignment="1"/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/>
    <xf numFmtId="41" fontId="0" fillId="2" borderId="0" xfId="1" applyFont="1" applyFill="1" applyAlignment="1"/>
    <xf numFmtId="41" fontId="0" fillId="0" borderId="0" xfId="0" applyNumberFormat="1">
      <alignment vertical="center"/>
    </xf>
    <xf numFmtId="43" fontId="0" fillId="0" borderId="0" xfId="0" applyNumberFormat="1">
      <alignment vertical="center"/>
    </xf>
    <xf numFmtId="177" fontId="0" fillId="0" borderId="0" xfId="1" applyNumberFormat="1" applyFont="1" applyAlignment="1"/>
    <xf numFmtId="177" fontId="0" fillId="2" borderId="0" xfId="1" applyNumberFormat="1" applyFont="1" applyFill="1" applyAlignment="1"/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178" fontId="0" fillId="0" borderId="0" xfId="0" applyNumberFormat="1">
      <alignment vertical="center"/>
    </xf>
    <xf numFmtId="10" fontId="4" fillId="0" borderId="0" xfId="0" applyNumberFormat="1" applyFont="1">
      <alignment vertical="center"/>
    </xf>
    <xf numFmtId="179" fontId="0" fillId="0" borderId="0" xfId="0" applyNumberFormat="1">
      <alignment vertical="center"/>
    </xf>
    <xf numFmtId="41" fontId="0" fillId="0" borderId="0" xfId="1" applyFont="1" applyFill="1" applyAlignment="1"/>
    <xf numFmtId="177" fontId="0" fillId="0" borderId="0" xfId="1" applyNumberFormat="1" applyFont="1" applyFill="1" applyAlignment="1"/>
    <xf numFmtId="0" fontId="0" fillId="3" borderId="0" xfId="0" applyFill="1" applyAlignment="1"/>
    <xf numFmtId="0" fontId="5" fillId="0" borderId="0" xfId="0" applyFont="1">
      <alignment vertical="center"/>
    </xf>
    <xf numFmtId="178" fontId="5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10" fontId="5" fillId="0" borderId="0" xfId="0" applyNumberFormat="1" applyFont="1">
      <alignment vertical="center"/>
    </xf>
    <xf numFmtId="0" fontId="6" fillId="0" borderId="0" xfId="0" applyFont="1">
      <alignment vertical="center"/>
    </xf>
    <xf numFmtId="178" fontId="6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0" fontId="6" fillId="0" borderId="0" xfId="0" applyNumberFormat="1" applyFont="1">
      <alignment vertical="center"/>
    </xf>
    <xf numFmtId="0" fontId="0" fillId="3" borderId="0" xfId="0" applyFill="1" applyAlignment="1">
      <alignment horizontal="center" vertical="center"/>
    </xf>
    <xf numFmtId="41" fontId="0" fillId="3" borderId="0" xfId="1" applyFont="1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B3CBB9"/>
      <color rgb="FF0033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여성</a:t>
            </a:r>
            <a:r>
              <a:rPr lang="en-US" altLang="ko-KR"/>
              <a:t>_</a:t>
            </a:r>
            <a:r>
              <a:rPr lang="ko-KR" altLang="en-US"/>
              <a:t>인구통계</a:t>
            </a:r>
            <a:r>
              <a:rPr lang="en-US" altLang="ko-KR"/>
              <a:t>_Result</a:t>
            </a:r>
            <a:r>
              <a:rPr lang="en-US" altLang="ko-KR" b="0"/>
              <a:t>_RMSE</a:t>
            </a:r>
            <a:endParaRPr lang="ko-KR" alt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 alt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FDE-4492-88DA-91C38B552D69}"/>
              </c:ext>
            </c:extLst>
          </c:dPt>
          <c:dPt>
            <c:idx val="1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FDE-4492-88DA-91C38B552D69}"/>
              </c:ext>
            </c:extLst>
          </c:dPt>
          <c:dPt>
            <c:idx val="2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FDE-4492-88DA-91C38B552D69}"/>
              </c:ext>
            </c:extLst>
          </c:dPt>
          <c:dPt>
            <c:idx val="3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FDE-4492-88DA-91C38B552D69}"/>
              </c:ext>
            </c:extLst>
          </c:dPt>
          <c:dPt>
            <c:idx val="4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FDE-4492-88DA-91C38B552D69}"/>
              </c:ext>
            </c:extLst>
          </c:dPt>
          <c:dPt>
            <c:idx val="5"/>
            <c:invertIfNegative val="0"/>
            <c:bubble3D val="0"/>
            <c:spPr>
              <a:solidFill>
                <a:srgbClr val="00336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4BE3-405B-AF33-91CD90209DB0}"/>
              </c:ext>
            </c:extLst>
          </c:dPt>
          <c:dLbls>
            <c:numFmt formatCode="#,##0.0000_);[Red]\(#,##0.00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('모델 지표'!$A$3,'모델 지표'!$A$6,'모델 지표'!$A$9,'모델 지표'!$A$12,'모델 지표'!$A$15,'모델 지표'!$A$18)</c:f>
              <c:strCache>
                <c:ptCount val="6"/>
                <c:pt idx="0">
                  <c:v>회귀모형</c:v>
                </c:pt>
                <c:pt idx="1">
                  <c:v>ARIMA1차</c:v>
                </c:pt>
                <c:pt idx="2">
                  <c:v>ARIMA2차</c:v>
                </c:pt>
                <c:pt idx="3">
                  <c:v>GLM1차</c:v>
                </c:pt>
                <c:pt idx="4">
                  <c:v>GLM2차</c:v>
                </c:pt>
                <c:pt idx="5">
                  <c:v>APC</c:v>
                </c:pt>
              </c:strCache>
            </c:strRef>
          </c:cat>
          <c:val>
            <c:numRef>
              <c:f>('모델 지표'!$C$3,'모델 지표'!$C$6,'모델 지표'!$C$9,'모델 지표'!$C$12,'모델 지표'!$C$15,'모델 지표'!$C$18)</c:f>
              <c:numCache>
                <c:formatCode>0.00000</c:formatCode>
                <c:ptCount val="6"/>
                <c:pt idx="0">
                  <c:v>9.789412024013009E-4</c:v>
                </c:pt>
                <c:pt idx="1">
                  <c:v>8.550955914796264E-4</c:v>
                </c:pt>
                <c:pt idx="2">
                  <c:v>9.8010378454139102E-4</c:v>
                </c:pt>
                <c:pt idx="3">
                  <c:v>1.0322420479835402E-3</c:v>
                </c:pt>
                <c:pt idx="4">
                  <c:v>1.844727561143452E-3</c:v>
                </c:pt>
                <c:pt idx="5">
                  <c:v>8.0763071579348746E-4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CF-4228-8A8E-CDF7D46E9492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64141263"/>
        <c:axId val="1664139823"/>
      </c:barChart>
      <c:catAx>
        <c:axId val="16641412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64139823"/>
        <c:crosses val="autoZero"/>
        <c:auto val="1"/>
        <c:lblAlgn val="ctr"/>
        <c:lblOffset val="100"/>
        <c:noMultiLvlLbl val="0"/>
      </c:catAx>
      <c:valAx>
        <c:axId val="166413982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crossAx val="166414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여성</a:t>
            </a:r>
            <a:r>
              <a:rPr lang="en-US" altLang="ko-K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_</a:t>
            </a:r>
            <a:r>
              <a:rPr lang="ko-KR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인구통계</a:t>
            </a:r>
            <a:r>
              <a:rPr lang="en-US" altLang="ko-K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_Result_MAE</a:t>
            </a:r>
            <a:endParaRPr lang="ko-KR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 alt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809-4057-BD4C-D59BD35F8B77}"/>
              </c:ext>
            </c:extLst>
          </c:dPt>
          <c:dPt>
            <c:idx val="1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809-4057-BD4C-D59BD35F8B77}"/>
              </c:ext>
            </c:extLst>
          </c:dPt>
          <c:dPt>
            <c:idx val="2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809-4057-BD4C-D59BD35F8B77}"/>
              </c:ext>
            </c:extLst>
          </c:dPt>
          <c:dPt>
            <c:idx val="3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809-4057-BD4C-D59BD35F8B77}"/>
              </c:ext>
            </c:extLst>
          </c:dPt>
          <c:dPt>
            <c:idx val="4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809-4057-BD4C-D59BD35F8B77}"/>
              </c:ext>
            </c:extLst>
          </c:dPt>
          <c:dPt>
            <c:idx val="5"/>
            <c:invertIfNegative val="0"/>
            <c:bubble3D val="0"/>
            <c:spPr>
              <a:solidFill>
                <a:srgbClr val="00336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9D9A-43A8-B99B-2F96BE68FE6B}"/>
              </c:ext>
            </c:extLst>
          </c:dPt>
          <c:dLbls>
            <c:numFmt formatCode="#,##0.0000_);[Red]\(#,##0.00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('모델 지표'!$A$3,'모델 지표'!$A$6,'모델 지표'!$A$9,'모델 지표'!$A$12,'모델 지표'!$A$15,'모델 지표'!$A$18)</c:f>
              <c:strCache>
                <c:ptCount val="6"/>
                <c:pt idx="0">
                  <c:v>회귀모형</c:v>
                </c:pt>
                <c:pt idx="1">
                  <c:v>ARIMA1차</c:v>
                </c:pt>
                <c:pt idx="2">
                  <c:v>ARIMA2차</c:v>
                </c:pt>
                <c:pt idx="3">
                  <c:v>GLM1차</c:v>
                </c:pt>
                <c:pt idx="4">
                  <c:v>GLM2차</c:v>
                </c:pt>
                <c:pt idx="5">
                  <c:v>APC</c:v>
                </c:pt>
              </c:strCache>
            </c:strRef>
          </c:cat>
          <c:val>
            <c:numRef>
              <c:f>('모델 지표'!$C$4,'모델 지표'!$C$7,'모델 지표'!$C$10,'모델 지표'!$C$13,'모델 지표'!$C$16,'모델 지표'!$C$19)</c:f>
              <c:numCache>
                <c:formatCode>#,##0.00000</c:formatCode>
                <c:ptCount val="6"/>
                <c:pt idx="0">
                  <c:v>6.1690848950651594E-4</c:v>
                </c:pt>
                <c:pt idx="1">
                  <c:v>5.3024513314962798E-4</c:v>
                </c:pt>
                <c:pt idx="2">
                  <c:v>6.1739596368211498E-4</c:v>
                </c:pt>
                <c:pt idx="3">
                  <c:v>6.353098594934865E-4</c:v>
                </c:pt>
                <c:pt idx="4">
                  <c:v>1.116923742428318E-3</c:v>
                </c:pt>
                <c:pt idx="5">
                  <c:v>5.4461257343079719E-4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E8-420A-8C66-BE0542D7ED46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64141263"/>
        <c:axId val="1664139823"/>
      </c:barChart>
      <c:catAx>
        <c:axId val="16641412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64139823"/>
        <c:crosses val="autoZero"/>
        <c:auto val="1"/>
        <c:lblAlgn val="ctr"/>
        <c:lblOffset val="100"/>
        <c:noMultiLvlLbl val="0"/>
      </c:catAx>
      <c:valAx>
        <c:axId val="166413982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0" sourceLinked="1"/>
        <c:majorTickMark val="none"/>
        <c:minorTickMark val="none"/>
        <c:tickLblPos val="nextTo"/>
        <c:crossAx val="166414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여성</a:t>
            </a:r>
            <a:r>
              <a:rPr lang="en-US" altLang="ko-K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_</a:t>
            </a:r>
            <a:r>
              <a:rPr lang="ko-KR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인구통계</a:t>
            </a:r>
            <a:r>
              <a:rPr lang="en-US" altLang="ko-K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_Result_R Squre</a:t>
            </a:r>
            <a:endParaRPr lang="ko-KR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 alt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7C1-4028-A974-26BCE607D27C}"/>
              </c:ext>
            </c:extLst>
          </c:dPt>
          <c:dPt>
            <c:idx val="1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7C1-4028-A974-26BCE607D27C}"/>
              </c:ext>
            </c:extLst>
          </c:dPt>
          <c:dPt>
            <c:idx val="2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7C1-4028-A974-26BCE607D27C}"/>
              </c:ext>
            </c:extLst>
          </c:dPt>
          <c:dPt>
            <c:idx val="3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7C1-4028-A974-26BCE607D27C}"/>
              </c:ext>
            </c:extLst>
          </c:dPt>
          <c:dPt>
            <c:idx val="4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7C1-4028-A974-26BCE607D27C}"/>
              </c:ext>
            </c:extLst>
          </c:dPt>
          <c:dPt>
            <c:idx val="5"/>
            <c:invertIfNegative val="0"/>
            <c:bubble3D val="0"/>
            <c:spPr>
              <a:solidFill>
                <a:srgbClr val="00336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5CE3-4473-A64E-057319101CFF}"/>
              </c:ext>
            </c:extLst>
          </c:dPt>
          <c:dLbls>
            <c:dLbl>
              <c:idx val="5"/>
              <c:layout>
                <c:manualLayout>
                  <c:x val="0"/>
                  <c:y val="-4.2625581292811219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CE3-4473-A64E-057319101CFF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('모델 지표'!$A$3,'모델 지표'!$A$6,'모델 지표'!$A$9,'모델 지표'!$A$12,'모델 지표'!$A$15,'모델 지표'!$A$18)</c:f>
              <c:strCache>
                <c:ptCount val="6"/>
                <c:pt idx="0">
                  <c:v>회귀모형</c:v>
                </c:pt>
                <c:pt idx="1">
                  <c:v>ARIMA1차</c:v>
                </c:pt>
                <c:pt idx="2">
                  <c:v>ARIMA2차</c:v>
                </c:pt>
                <c:pt idx="3">
                  <c:v>GLM1차</c:v>
                </c:pt>
                <c:pt idx="4">
                  <c:v>GLM2차</c:v>
                </c:pt>
                <c:pt idx="5">
                  <c:v>APC</c:v>
                </c:pt>
              </c:strCache>
            </c:strRef>
          </c:cat>
          <c:val>
            <c:numRef>
              <c:f>('모델 지표'!$C$5,'모델 지표'!$C$8,'모델 지표'!$C$11,'모델 지표'!$C$14,'모델 지표'!$C$17,'모델 지표'!$C$20)</c:f>
              <c:numCache>
                <c:formatCode>0.00%</c:formatCode>
                <c:ptCount val="6"/>
                <c:pt idx="0">
                  <c:v>0.92193613969349197</c:v>
                </c:pt>
                <c:pt idx="1">
                  <c:v>0.94043842919318388</c:v>
                </c:pt>
                <c:pt idx="2">
                  <c:v>0.9217506136580772</c:v>
                </c:pt>
                <c:pt idx="3">
                  <c:v>0.9132039622890189</c:v>
                </c:pt>
                <c:pt idx="4">
                  <c:v>0.72279485873342542</c:v>
                </c:pt>
                <c:pt idx="5">
                  <c:v>0.94686722932421652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83-478C-B361-5DFA91A21D17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64141263"/>
        <c:axId val="1664139823"/>
      </c:barChart>
      <c:catAx>
        <c:axId val="16641412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64139823"/>
        <c:crosses val="autoZero"/>
        <c:auto val="1"/>
        <c:lblAlgn val="ctr"/>
        <c:lblOffset val="100"/>
        <c:noMultiLvlLbl val="0"/>
      </c:catAx>
      <c:valAx>
        <c:axId val="166413982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66414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673216</xdr:colOff>
      <xdr:row>20</xdr:row>
      <xdr:rowOff>206826</xdr:rowOff>
    </xdr:from>
    <xdr:to>
      <xdr:col>8</xdr:col>
      <xdr:colOff>50348</xdr:colOff>
      <xdr:row>33</xdr:row>
      <xdr:rowOff>163963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4894536-DC19-8677-51B7-8477AD728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647702</xdr:colOff>
      <xdr:row>34</xdr:row>
      <xdr:rowOff>146957</xdr:rowOff>
    </xdr:from>
    <xdr:to>
      <xdr:col>8</xdr:col>
      <xdr:colOff>24834</xdr:colOff>
      <xdr:row>47</xdr:row>
      <xdr:rowOff>104094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BB30903-05C8-4CAB-86FA-E3E255F792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641577</xdr:colOff>
      <xdr:row>48</xdr:row>
      <xdr:rowOff>214993</xdr:rowOff>
    </xdr:from>
    <xdr:to>
      <xdr:col>8</xdr:col>
      <xdr:colOff>18709</xdr:colOff>
      <xdr:row>61</xdr:row>
      <xdr:rowOff>168729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78B53C10-9A5B-4C70-ABDC-E3A3FC3EB9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5648-CC42-4143-AFB6-561970778951}">
  <sheetPr>
    <tabColor rgb="FFFFFF00"/>
  </sheetPr>
  <dimension ref="A2:I103"/>
  <sheetViews>
    <sheetView zoomScale="85" zoomScaleNormal="85" workbookViewId="0">
      <selection activeCell="B3" sqref="B3"/>
    </sheetView>
  </sheetViews>
  <sheetFormatPr defaultRowHeight="16.5" x14ac:dyDescent="0.3"/>
  <cols>
    <col min="2" max="9" width="5.75" customWidth="1"/>
  </cols>
  <sheetData>
    <row r="2" spans="1:9" x14ac:dyDescent="0.3">
      <c r="B2" s="7">
        <v>2016</v>
      </c>
      <c r="C2" s="7">
        <v>2017</v>
      </c>
      <c r="D2" s="7">
        <v>2018</v>
      </c>
      <c r="E2" s="7">
        <v>2019</v>
      </c>
      <c r="F2" s="7">
        <v>2020</v>
      </c>
      <c r="G2" s="7">
        <v>2021</v>
      </c>
      <c r="H2" s="7">
        <v>2022</v>
      </c>
      <c r="I2" s="7">
        <v>2023</v>
      </c>
    </row>
    <row r="3" spans="1:9" ht="19.899999999999999" customHeight="1" x14ac:dyDescent="0.3">
      <c r="A3" s="1">
        <v>0</v>
      </c>
      <c r="B3" s="16" t="e">
        <f>-(APC_Rate!I4/APC_Rate!H4-1)</f>
        <v>#DIV/0!</v>
      </c>
      <c r="C3" s="16" t="e">
        <f>-(APC_Rate!J4/APC_Rate!I4-1)</f>
        <v>#DIV/0!</v>
      </c>
      <c r="D3" s="16" t="e">
        <f>-(APC_Rate!K4/APC_Rate!J4-1)</f>
        <v>#DIV/0!</v>
      </c>
      <c r="E3" s="16" t="e">
        <f>-(APC_Rate!L4/APC_Rate!K4-1)</f>
        <v>#DIV/0!</v>
      </c>
      <c r="F3" s="16">
        <f>-(APC_Rate!M4/APC_Rate!L4-1)</f>
        <v>0.94142812733475389</v>
      </c>
      <c r="G3" s="16">
        <f>-(APC_Rate!N4/APC_Rate!M4-1)</f>
        <v>-1.7071493910195383</v>
      </c>
      <c r="H3" s="16">
        <f>-(APC_Rate!O4/APC_Rate!N4-1)</f>
        <v>0.2917824462515114</v>
      </c>
      <c r="I3" s="16">
        <f>-(APC_Rate!P4/APC_Rate!O4-1)</f>
        <v>1</v>
      </c>
    </row>
    <row r="4" spans="1:9" ht="19.899999999999999" customHeight="1" x14ac:dyDescent="0.3">
      <c r="A4" s="1">
        <v>1</v>
      </c>
      <c r="B4" s="16">
        <f>-(APC_Rate!I5/APC_Rate!H5-1)</f>
        <v>-0.77085927770859275</v>
      </c>
      <c r="C4" s="16">
        <f>-(APC_Rate!J5/APC_Rate!I5-1)</f>
        <v>0.52653301886792447</v>
      </c>
      <c r="D4" s="16">
        <f>-(APC_Rate!K5/APC_Rate!J5-1)</f>
        <v>1</v>
      </c>
      <c r="E4" s="16" t="e">
        <f>-(APC_Rate!L5/APC_Rate!K5-1)</f>
        <v>#DIV/0!</v>
      </c>
      <c r="F4" s="16" t="e">
        <f>-(APC_Rate!M5/APC_Rate!L5-1)</f>
        <v>#DIV/0!</v>
      </c>
      <c r="G4" s="16">
        <f>-(APC_Rate!N5/APC_Rate!M5-1)</f>
        <v>-2.3801074691011332</v>
      </c>
      <c r="H4" s="16">
        <f>-(APC_Rate!O5/APC_Rate!N5-1)</f>
        <v>-0.65152644788760083</v>
      </c>
      <c r="I4" s="16">
        <f>-(APC_Rate!P5/APC_Rate!O5-1)</f>
        <v>1</v>
      </c>
    </row>
    <row r="5" spans="1:9" ht="19.899999999999999" customHeight="1" x14ac:dyDescent="0.3">
      <c r="A5" s="1">
        <v>2</v>
      </c>
      <c r="B5" s="16" t="e">
        <f>-(APC_Rate!I6/APC_Rate!H6-1)</f>
        <v>#DIV/0!</v>
      </c>
      <c r="C5" s="16">
        <f>-(APC_Rate!J6/APC_Rate!I6-1)</f>
        <v>-1.0891134588883786</v>
      </c>
      <c r="D5" s="16">
        <f>-(APC_Rate!K6/APC_Rate!J6-1)</f>
        <v>1</v>
      </c>
      <c r="E5" s="16" t="e">
        <f>-(APC_Rate!L6/APC_Rate!K6-1)</f>
        <v>#DIV/0!</v>
      </c>
      <c r="F5" s="16">
        <f>-(APC_Rate!M6/APC_Rate!L6-1)</f>
        <v>0.94918197215551192</v>
      </c>
      <c r="G5" s="16">
        <f>-(APC_Rate!N6/APC_Rate!M6-1)</f>
        <v>-0.24903978143788952</v>
      </c>
      <c r="H5" s="16">
        <f>-(APC_Rate!O6/APC_Rate!N6-1)</f>
        <v>-1.4669822807974069</v>
      </c>
      <c r="I5" s="16">
        <f>-(APC_Rate!P6/APC_Rate!O6-1)</f>
        <v>1</v>
      </c>
    </row>
    <row r="6" spans="1:9" ht="19.899999999999999" customHeight="1" x14ac:dyDescent="0.3">
      <c r="A6" s="1">
        <v>3</v>
      </c>
      <c r="B6" s="16">
        <f>-(APC_Rate!I7/APC_Rate!H7-1)</f>
        <v>0.14681440443213289</v>
      </c>
      <c r="C6" s="16">
        <f>-(APC_Rate!J7/APC_Rate!I7-1)</f>
        <v>-0.4246250986582476</v>
      </c>
      <c r="D6" s="16">
        <f>-(APC_Rate!K7/APC_Rate!J7-1)</f>
        <v>0.63923690205011385</v>
      </c>
      <c r="E6" s="16">
        <f>-(APC_Rate!L7/APC_Rate!K7-1)</f>
        <v>-4.9338643495051899</v>
      </c>
      <c r="F6" s="16">
        <f>-(APC_Rate!M7/APC_Rate!L7-1)</f>
        <v>0.94775308765164612</v>
      </c>
      <c r="G6" s="16">
        <f>-(APC_Rate!N7/APC_Rate!M7-1)</f>
        <v>-0.24903978143788885</v>
      </c>
      <c r="H6" s="16">
        <f>-(APC_Rate!O7/APC_Rate!N7-1)</f>
        <v>-0.27682330003299804</v>
      </c>
      <c r="I6" s="16">
        <f>-(APC_Rate!P7/APC_Rate!O7-1)</f>
        <v>1</v>
      </c>
    </row>
    <row r="7" spans="1:9" ht="19.899999999999999" customHeight="1" x14ac:dyDescent="0.3">
      <c r="A7" s="1">
        <v>4</v>
      </c>
      <c r="B7" s="16">
        <f>-(APC_Rate!I8/APC_Rate!H8-1)</f>
        <v>-0.33223886722758045</v>
      </c>
      <c r="C7" s="16">
        <f>-(APC_Rate!J8/APC_Rate!I8-1)</f>
        <v>0.3795518207282913</v>
      </c>
      <c r="D7" s="16">
        <f>-(APC_Rate!K8/APC_Rate!J8-1)</f>
        <v>1</v>
      </c>
      <c r="E7" s="16" t="e">
        <f>-(APC_Rate!L8/APC_Rate!K8-1)</f>
        <v>#DIV/0!</v>
      </c>
      <c r="F7" s="16">
        <f>-(APC_Rate!M8/APC_Rate!L8-1)</f>
        <v>0.96205740606742729</v>
      </c>
      <c r="G7" s="16">
        <f>-(APC_Rate!N8/APC_Rate!M8-1)</f>
        <v>-0.24903978143789263</v>
      </c>
      <c r="H7" s="16">
        <f>-(APC_Rate!O8/APC_Rate!N8-1)</f>
        <v>-0.27682330003299538</v>
      </c>
      <c r="I7" s="16">
        <f>-(APC_Rate!P8/APC_Rate!O8-1)</f>
        <v>1</v>
      </c>
    </row>
    <row r="8" spans="1:9" ht="19.899999999999999" customHeight="1" x14ac:dyDescent="0.3">
      <c r="A8" s="1">
        <v>5</v>
      </c>
      <c r="B8" s="16">
        <f>-(APC_Rate!I9/APC_Rate!H9-1)</f>
        <v>8.0882352941176405E-2</v>
      </c>
      <c r="C8" s="16">
        <f>-(APC_Rate!J9/APC_Rate!I9-1)</f>
        <v>2.1400183430143604E-3</v>
      </c>
      <c r="D8" s="16">
        <f>-(APC_Rate!K9/APC_Rate!J9-1)</f>
        <v>1.3421806665661284E-2</v>
      </c>
      <c r="E8" s="16">
        <f>-(APC_Rate!L9/APC_Rate!K9-1)</f>
        <v>0.13149967256057626</v>
      </c>
      <c r="F8" s="16">
        <f>-(APC_Rate!M9/APC_Rate!L9-1)</f>
        <v>0.56297526713113477</v>
      </c>
      <c r="G8" s="16">
        <f>-(APC_Rate!N9/APC_Rate!M9-1)</f>
        <v>0.53485545151587766</v>
      </c>
      <c r="H8" s="16">
        <f>-(APC_Rate!O9/APC_Rate!N9-1)</f>
        <v>-0.27682330003299804</v>
      </c>
      <c r="I8" s="16">
        <f>-(APC_Rate!P9/APC_Rate!O9-1)</f>
        <v>1</v>
      </c>
    </row>
    <row r="9" spans="1:9" ht="19.899999999999999" customHeight="1" x14ac:dyDescent="0.3">
      <c r="A9" s="1">
        <v>6</v>
      </c>
      <c r="B9" s="16">
        <f>-(APC_Rate!I10/APC_Rate!H10-1)</f>
        <v>-3.5592527729130188</v>
      </c>
      <c r="C9" s="16">
        <f>-(APC_Rate!J10/APC_Rate!I10-1)</f>
        <v>0.60324261725535622</v>
      </c>
      <c r="D9" s="16">
        <f>-(APC_Rate!K10/APC_Rate!J10-1)</f>
        <v>-1.0989304812834231</v>
      </c>
      <c r="E9" s="16">
        <f>-(APC_Rate!L10/APC_Rate!K10-1)</f>
        <v>-0.49243366500829167</v>
      </c>
      <c r="F9" s="16">
        <f>-(APC_Rate!M10/APC_Rate!L10-1)</f>
        <v>-23.570750221652894</v>
      </c>
      <c r="G9" s="16">
        <f>-(APC_Rate!N10/APC_Rate!M10-1)</f>
        <v>0.97973948531222244</v>
      </c>
      <c r="H9" s="16">
        <f>-(APC_Rate!O10/APC_Rate!N10-1)</f>
        <v>0.5245088217253161</v>
      </c>
      <c r="I9" s="16">
        <f>-(APC_Rate!P10/APC_Rate!O10-1)</f>
        <v>1</v>
      </c>
    </row>
    <row r="10" spans="1:9" ht="19.899999999999999" customHeight="1" x14ac:dyDescent="0.3">
      <c r="A10" s="1">
        <v>7</v>
      </c>
      <c r="B10" s="16">
        <f>-(APC_Rate!I11/APC_Rate!H11-1)</f>
        <v>6.5077739502839571E-2</v>
      </c>
      <c r="C10" s="16">
        <f>-(APC_Rate!J11/APC_Rate!I11-1)</f>
        <v>0.41428701263291823</v>
      </c>
      <c r="D10" s="16">
        <f>-(APC_Rate!K11/APC_Rate!J11-1)</f>
        <v>-0.37934060423718163</v>
      </c>
      <c r="E10" s="16">
        <f>-(APC_Rate!L11/APC_Rate!K11-1)</f>
        <v>-0.11741469154479756</v>
      </c>
      <c r="F10" s="16">
        <f>-(APC_Rate!M11/APC_Rate!L11-1)</f>
        <v>0.75714998891220564</v>
      </c>
      <c r="G10" s="16">
        <f>-(APC_Rate!N11/APC_Rate!M11-1)</f>
        <v>-158.86901978313887</v>
      </c>
      <c r="H10" s="16">
        <f>-(APC_Rate!O11/APC_Rate!N11-1)</f>
        <v>0.97928881240737198</v>
      </c>
      <c r="I10" s="16">
        <f>-(APC_Rate!P11/APC_Rate!O11-1)</f>
        <v>1</v>
      </c>
    </row>
    <row r="11" spans="1:9" ht="19.899999999999999" customHeight="1" x14ac:dyDescent="0.3">
      <c r="A11" s="1">
        <v>8</v>
      </c>
      <c r="B11" s="16">
        <f>-(APC_Rate!I12/APC_Rate!H12-1)</f>
        <v>0.26564074628898271</v>
      </c>
      <c r="C11" s="16">
        <f>-(APC_Rate!J12/APC_Rate!I12-1)</f>
        <v>-0.22809071447685336</v>
      </c>
      <c r="D11" s="16">
        <f>-(APC_Rate!K12/APC_Rate!J12-1)</f>
        <v>-1.9784418065220244E-2</v>
      </c>
      <c r="E11" s="16">
        <f>-(APC_Rate!L12/APC_Rate!K12-1)</f>
        <v>9.4178717093066466E-2</v>
      </c>
      <c r="F11" s="16">
        <f>-(APC_Rate!M12/APC_Rate!L12-1)</f>
        <v>0.65666038868578758</v>
      </c>
      <c r="G11" s="16">
        <f>-(APC_Rate!N12/APC_Rate!M12-1)</f>
        <v>0.27956513879413403</v>
      </c>
      <c r="H11" s="16">
        <f>-(APC_Rate!O12/APC_Rate!N12-1)</f>
        <v>-162.42513060517695</v>
      </c>
      <c r="I11" s="16">
        <f>-(APC_Rate!P12/APC_Rate!O12-1)</f>
        <v>1</v>
      </c>
    </row>
    <row r="12" spans="1:9" ht="19.899999999999999" customHeight="1" x14ac:dyDescent="0.3">
      <c r="A12" s="1">
        <v>9</v>
      </c>
      <c r="B12" s="16">
        <f>-(APC_Rate!I13/APC_Rate!H13-1)</f>
        <v>-1.3184124056032744</v>
      </c>
      <c r="C12" s="16">
        <f>-(APC_Rate!J13/APC_Rate!I13-1)</f>
        <v>0.80655701143016456</v>
      </c>
      <c r="D12" s="16">
        <f>-(APC_Rate!K13/APC_Rate!J13-1)</f>
        <v>-3.0687386569872963</v>
      </c>
      <c r="E12" s="16">
        <f>-(APC_Rate!L13/APC_Rate!K13-1)</f>
        <v>0.3253405438498036</v>
      </c>
      <c r="F12" s="16">
        <f>-(APC_Rate!M13/APC_Rate!L13-1)</f>
        <v>0.10333862910286629</v>
      </c>
      <c r="G12" s="16">
        <f>-(APC_Rate!N13/APC_Rate!M13-1)</f>
        <v>0.66189914714964537</v>
      </c>
      <c r="H12" s="16">
        <f>-(APC_Rate!O13/APC_Rate!N13-1)</f>
        <v>0.26353985628484888</v>
      </c>
      <c r="I12" s="16">
        <f>-(APC_Rate!P13/APC_Rate!O13-1)</f>
        <v>1</v>
      </c>
    </row>
    <row r="13" spans="1:9" ht="19.899999999999999" customHeight="1" x14ac:dyDescent="0.3">
      <c r="A13" s="1">
        <v>10</v>
      </c>
      <c r="B13" s="16">
        <f>-(APC_Rate!I14/APC_Rate!H14-1)</f>
        <v>-0.76785894206549088</v>
      </c>
      <c r="C13" s="16">
        <f>-(APC_Rate!J14/APC_Rate!I14-1)</f>
        <v>-0.13554640253669392</v>
      </c>
      <c r="D13" s="16">
        <f>-(APC_Rate!K14/APC_Rate!J14-1)</f>
        <v>-0.5815097851221025</v>
      </c>
      <c r="E13" s="16">
        <f>-(APC_Rate!L14/APC_Rate!K14-1)</f>
        <v>0.3447981796356846</v>
      </c>
      <c r="F13" s="16">
        <f>-(APC_Rate!M14/APC_Rate!L14-1)</f>
        <v>0.52136986495911097</v>
      </c>
      <c r="G13" s="16">
        <f>-(APC_Rate!N14/APC_Rate!M14-1)</f>
        <v>-0.93190195838189527</v>
      </c>
      <c r="H13" s="16">
        <f>-(APC_Rate!O14/APC_Rate!N14-1)</f>
        <v>0.65437846488492424</v>
      </c>
      <c r="I13" s="16">
        <f>-(APC_Rate!P14/APC_Rate!O14-1)</f>
        <v>1</v>
      </c>
    </row>
    <row r="14" spans="1:9" ht="19.899999999999999" customHeight="1" x14ac:dyDescent="0.3">
      <c r="A14" s="1">
        <v>11</v>
      </c>
      <c r="B14" s="16">
        <f>-(APC_Rate!I15/APC_Rate!H15-1)</f>
        <v>0.45994048462519477</v>
      </c>
      <c r="C14" s="16">
        <f>-(APC_Rate!J15/APC_Rate!I15-1)</f>
        <v>-0.54867450842696641</v>
      </c>
      <c r="D14" s="16">
        <f>-(APC_Rate!K15/APC_Rate!J15-1)</f>
        <v>-9.2948410448737251E-2</v>
      </c>
      <c r="E14" s="16">
        <f>-(APC_Rate!L15/APC_Rate!K15-1)</f>
        <v>9.8659643881922832E-2</v>
      </c>
      <c r="F14" s="16">
        <f>-(APC_Rate!M15/APC_Rate!L15-1)</f>
        <v>0.29009639546763744</v>
      </c>
      <c r="G14" s="16">
        <f>-(APC_Rate!N15/APC_Rate!M15-1)</f>
        <v>0.4418970057413284</v>
      </c>
      <c r="H14" s="16">
        <f>-(APC_Rate!O15/APC_Rate!N15-1)</f>
        <v>-0.97487499637661079</v>
      </c>
      <c r="I14" s="16">
        <f>-(APC_Rate!P15/APC_Rate!O15-1)</f>
        <v>1</v>
      </c>
    </row>
    <row r="15" spans="1:9" ht="19.899999999999999" customHeight="1" x14ac:dyDescent="0.3">
      <c r="A15" s="1">
        <v>12</v>
      </c>
      <c r="B15" s="16">
        <f>-(APC_Rate!I16/APC_Rate!H16-1)</f>
        <v>-1.0018958599709009</v>
      </c>
      <c r="C15" s="16">
        <f>-(APC_Rate!J16/APC_Rate!I16-1)</f>
        <v>0.4785833172409355</v>
      </c>
      <c r="D15" s="16">
        <f>-(APC_Rate!K16/APC_Rate!J16-1)</f>
        <v>0.43198965800916667</v>
      </c>
      <c r="E15" s="16">
        <f>-(APC_Rate!L16/APC_Rate!K16-1)</f>
        <v>-1.7050865418580003</v>
      </c>
      <c r="F15" s="16">
        <f>-(APC_Rate!M16/APC_Rate!L16-1)</f>
        <v>0.13023312425509148</v>
      </c>
      <c r="G15" s="16">
        <f>-(APC_Rate!N16/APC_Rate!M16-1)</f>
        <v>0.16756474798887522</v>
      </c>
      <c r="H15" s="16">
        <f>-(APC_Rate!O16/APC_Rate!N16-1)</f>
        <v>0.42948261738523796</v>
      </c>
      <c r="I15" s="16">
        <f>-(APC_Rate!P16/APC_Rate!O16-1)</f>
        <v>1</v>
      </c>
    </row>
    <row r="16" spans="1:9" ht="19.899999999999999" customHeight="1" x14ac:dyDescent="0.3">
      <c r="A16" s="1">
        <v>13</v>
      </c>
      <c r="B16" s="16">
        <f>-(APC_Rate!I17/APC_Rate!H17-1)</f>
        <v>-0.33464318735815746</v>
      </c>
      <c r="C16" s="16">
        <f>-(APC_Rate!J17/APC_Rate!I17-1)</f>
        <v>-4.1349368905694739E-2</v>
      </c>
      <c r="D16" s="16">
        <f>-(APC_Rate!K17/APC_Rate!J17-1)</f>
        <v>0.14814897662453863</v>
      </c>
      <c r="E16" s="16">
        <f>-(APC_Rate!L17/APC_Rate!K17-1)</f>
        <v>-0.15334257796123696</v>
      </c>
      <c r="F16" s="16">
        <f>-(APC_Rate!M17/APC_Rate!L17-1)</f>
        <v>-0.50964251048323117</v>
      </c>
      <c r="G16" s="16">
        <f>-(APC_Rate!N17/APC_Rate!M17-1)</f>
        <v>0.27008629363124648</v>
      </c>
      <c r="H16" s="16">
        <f>-(APC_Rate!O17/APC_Rate!N17-1)</f>
        <v>0.1490481397533433</v>
      </c>
      <c r="I16" s="16">
        <f>-(APC_Rate!P17/APC_Rate!O17-1)</f>
        <v>1</v>
      </c>
    </row>
    <row r="17" spans="1:9" ht="19.899999999999999" customHeight="1" x14ac:dyDescent="0.3">
      <c r="A17" s="1">
        <v>14</v>
      </c>
      <c r="B17" s="16">
        <f>-(APC_Rate!I18/APC_Rate!H18-1)</f>
        <v>0.28697964416554955</v>
      </c>
      <c r="C17" s="16">
        <f>-(APC_Rate!J18/APC_Rate!I18-1)</f>
        <v>6.7897535765111261E-2</v>
      </c>
      <c r="D17" s="16">
        <f>-(APC_Rate!K18/APC_Rate!J18-1)</f>
        <v>4.5573149372699073E-2</v>
      </c>
      <c r="E17" s="16">
        <f>-(APC_Rate!L18/APC_Rate!K18-1)</f>
        <v>-0.72761516611090538</v>
      </c>
      <c r="F17" s="16">
        <f>-(APC_Rate!M18/APC_Rate!L18-1)</f>
        <v>0.17248532381580683</v>
      </c>
      <c r="G17" s="16">
        <f>-(APC_Rate!N18/APC_Rate!M18-1)</f>
        <v>-0.95846666819673754</v>
      </c>
      <c r="H17" s="16">
        <f>-(APC_Rate!O18/APC_Rate!N18-1)</f>
        <v>0.2538501646183049</v>
      </c>
      <c r="I17" s="16">
        <f>-(APC_Rate!P18/APC_Rate!O18-1)</f>
        <v>1</v>
      </c>
    </row>
    <row r="18" spans="1:9" ht="19.899999999999999" customHeight="1" x14ac:dyDescent="0.3">
      <c r="A18" s="1">
        <v>15</v>
      </c>
      <c r="B18" s="16">
        <f>-(APC_Rate!I19/APC_Rate!H19-1)</f>
        <v>0.22105857047145527</v>
      </c>
      <c r="C18" s="16">
        <f>-(APC_Rate!J19/APC_Rate!I19-1)</f>
        <v>-0.1378326652944788</v>
      </c>
      <c r="D18" s="16">
        <f>-(APC_Rate!K19/APC_Rate!J19-1)</f>
        <v>0.33526164186269802</v>
      </c>
      <c r="E18" s="16">
        <f>-(APC_Rate!L19/APC_Rate!K19-1)</f>
        <v>-1.7418553863643167</v>
      </c>
      <c r="F18" s="16">
        <f>-(APC_Rate!M19/APC_Rate!L19-1)</f>
        <v>0.13239846589103188</v>
      </c>
      <c r="G18" s="16">
        <f>-(APC_Rate!N19/APC_Rate!M19-1)</f>
        <v>0.2955338435242284</v>
      </c>
      <c r="H18" s="16">
        <f>-(APC_Rate!O19/APC_Rate!N19-1)</f>
        <v>-1.0020306089954136</v>
      </c>
      <c r="I18" s="16">
        <f>-(APC_Rate!P19/APC_Rate!O19-1)</f>
        <v>1</v>
      </c>
    </row>
    <row r="19" spans="1:9" ht="19.899999999999999" customHeight="1" x14ac:dyDescent="0.3">
      <c r="A19" s="1">
        <v>16</v>
      </c>
      <c r="B19" s="16">
        <f>-(APC_Rate!I20/APC_Rate!H20-1)</f>
        <v>-6.2264298568187382E-2</v>
      </c>
      <c r="C19" s="16">
        <f>-(APC_Rate!J20/APC_Rate!I20-1)</f>
        <v>-0.20924841818934414</v>
      </c>
      <c r="D19" s="16">
        <f>-(APC_Rate!K20/APC_Rate!J20-1)</f>
        <v>-0.1721479189539874</v>
      </c>
      <c r="E19" s="16">
        <f>-(APC_Rate!L20/APC_Rate!K20-1)</f>
        <v>-0.2291097090781633</v>
      </c>
      <c r="F19" s="16">
        <f>-(APC_Rate!M20/APC_Rate!L20-1)</f>
        <v>-0.64242290963603166</v>
      </c>
      <c r="G19" s="16">
        <f>-(APC_Rate!N20/APC_Rate!M20-1)</f>
        <v>-6.0830935783255935E-2</v>
      </c>
      <c r="H19" s="16">
        <f>-(APC_Rate!O20/APC_Rate!N20-1)</f>
        <v>0.27986376731933815</v>
      </c>
      <c r="I19" s="16">
        <f>-(APC_Rate!P20/APC_Rate!O20-1)</f>
        <v>1</v>
      </c>
    </row>
    <row r="20" spans="1:9" ht="19.899999999999999" customHeight="1" x14ac:dyDescent="0.3">
      <c r="A20" s="1">
        <v>17</v>
      </c>
      <c r="B20" s="16">
        <f>-(APC_Rate!I21/APC_Rate!H21-1)</f>
        <v>-0.50753930060956054</v>
      </c>
      <c r="C20" s="16">
        <f>-(APC_Rate!J21/APC_Rate!I21-1)</f>
        <v>-0.19581769247113812</v>
      </c>
      <c r="D20" s="16">
        <f>-(APC_Rate!K21/APC_Rate!J21-1)</f>
        <v>0.28323582044090212</v>
      </c>
      <c r="E20" s="16">
        <f>-(APC_Rate!L21/APC_Rate!K21-1)</f>
        <v>-0.2059977259806709</v>
      </c>
      <c r="F20" s="16">
        <f>-(APC_Rate!M21/APC_Rate!L21-1)</f>
        <v>0.17670859993291355</v>
      </c>
      <c r="G20" s="16">
        <f>-(APC_Rate!N21/APC_Rate!M21-1)</f>
        <v>-0.71313694166815744</v>
      </c>
      <c r="H20" s="16">
        <f>-(APC_Rate!O21/APC_Rate!N21-1)</f>
        <v>-8.4427955244614106E-2</v>
      </c>
      <c r="I20" s="16">
        <f>-(APC_Rate!P21/APC_Rate!O21-1)</f>
        <v>1</v>
      </c>
    </row>
    <row r="21" spans="1:9" ht="19.899999999999999" customHeight="1" x14ac:dyDescent="0.3">
      <c r="A21" s="1">
        <v>18</v>
      </c>
      <c r="B21" s="16">
        <f>-(APC_Rate!I22/APC_Rate!H22-1)</f>
        <v>0.11453922904164071</v>
      </c>
      <c r="C21" s="16">
        <f>-(APC_Rate!J22/APC_Rate!I22-1)</f>
        <v>-0.97171064882761571</v>
      </c>
      <c r="D21" s="16">
        <f>-(APC_Rate!K22/APC_Rate!J22-1)</f>
        <v>0.30742138934111451</v>
      </c>
      <c r="E21" s="16">
        <f>-(APC_Rate!L22/APC_Rate!K22-1)</f>
        <v>0.48946086043757653</v>
      </c>
      <c r="F21" s="16">
        <f>-(APC_Rate!M22/APC_Rate!L22-1)</f>
        <v>-0.81159522785758886</v>
      </c>
      <c r="G21" s="16">
        <f>-(APC_Rate!N22/APC_Rate!M22-1)</f>
        <v>0.15229011678502902</v>
      </c>
      <c r="H21" s="16">
        <f>-(APC_Rate!O22/APC_Rate!N22-1)</f>
        <v>-0.75124379205206582</v>
      </c>
      <c r="I21" s="16">
        <f>-(APC_Rate!P22/APC_Rate!O22-1)</f>
        <v>1</v>
      </c>
    </row>
    <row r="22" spans="1:9" ht="19.899999999999999" customHeight="1" x14ac:dyDescent="0.3">
      <c r="A22" s="1">
        <v>19</v>
      </c>
      <c r="B22" s="16">
        <f>-(APC_Rate!I23/APC_Rate!H23-1)</f>
        <v>9.595185995623623E-2</v>
      </c>
      <c r="C22" s="16">
        <f>-(APC_Rate!J23/APC_Rate!I23-1)</f>
        <v>-0.69060030267361672</v>
      </c>
      <c r="D22" s="16">
        <f>-(APC_Rate!K23/APC_Rate!J23-1)</f>
        <v>0.39543523028618388</v>
      </c>
      <c r="E22" s="16">
        <f>-(APC_Rate!L23/APC_Rate!K23-1)</f>
        <v>0.18045971455158494</v>
      </c>
      <c r="F22" s="16">
        <f>-(APC_Rate!M23/APC_Rate!L23-1)</f>
        <v>-0.16402213021383738</v>
      </c>
      <c r="G22" s="16">
        <f>-(APC_Rate!N23/APC_Rate!M23-1)</f>
        <v>-0.29125914650551143</v>
      </c>
      <c r="H22" s="16">
        <f>-(APC_Rate!O23/APC_Rate!N23-1)</f>
        <v>0.13343374114865969</v>
      </c>
      <c r="I22" s="16">
        <f>-(APC_Rate!P23/APC_Rate!O23-1)</f>
        <v>1</v>
      </c>
    </row>
    <row r="23" spans="1:9" ht="19.899999999999999" customHeight="1" x14ac:dyDescent="0.3">
      <c r="A23" s="1">
        <v>20</v>
      </c>
      <c r="B23" s="16">
        <f>-(APC_Rate!I24/APC_Rate!H24-1)</f>
        <v>0.14791797308481214</v>
      </c>
      <c r="C23" s="16">
        <f>-(APC_Rate!J24/APC_Rate!I24-1)</f>
        <v>0.20762999434445595</v>
      </c>
      <c r="D23" s="16">
        <f>-(APC_Rate!K24/APC_Rate!J24-1)</f>
        <v>0.12246584790434678</v>
      </c>
      <c r="E23" s="16">
        <f>-(APC_Rate!L24/APC_Rate!K24-1)</f>
        <v>0.27381587702032095</v>
      </c>
      <c r="F23" s="16">
        <f>-(APC_Rate!M24/APC_Rate!L24-1)</f>
        <v>-0.63611024690665574</v>
      </c>
      <c r="G23" s="16">
        <f>-(APC_Rate!N24/APC_Rate!M24-1)</f>
        <v>0.15049346228708682</v>
      </c>
      <c r="H23" s="16">
        <f>-(APC_Rate!O24/APC_Rate!N24-1)</f>
        <v>-0.31998178852316062</v>
      </c>
      <c r="I23" s="16">
        <f>-(APC_Rate!P24/APC_Rate!O24-1)</f>
        <v>1</v>
      </c>
    </row>
    <row r="24" spans="1:9" ht="19.899999999999999" customHeight="1" x14ac:dyDescent="0.3">
      <c r="A24" s="1">
        <v>21</v>
      </c>
      <c r="B24" s="16">
        <f>-(APC_Rate!I25/APC_Rate!H25-1)</f>
        <v>-0.425112054729889</v>
      </c>
      <c r="C24" s="16">
        <f>-(APC_Rate!J25/APC_Rate!I25-1)</f>
        <v>-0.17327336418284833</v>
      </c>
      <c r="D24" s="16">
        <f>-(APC_Rate!K25/APC_Rate!J25-1)</f>
        <v>0.60900955083325625</v>
      </c>
      <c r="E24" s="16">
        <f>-(APC_Rate!L25/APC_Rate!K25-1)</f>
        <v>0.11932312038244253</v>
      </c>
      <c r="F24" s="16">
        <f>-(APC_Rate!M25/APC_Rate!L25-1)</f>
        <v>-1.6998283939071874</v>
      </c>
      <c r="G24" s="16">
        <f>-(APC_Rate!N25/APC_Rate!M25-1)</f>
        <v>8.2935363508601756E-2</v>
      </c>
      <c r="H24" s="16">
        <f>-(APC_Rate!O25/APC_Rate!N25-1)</f>
        <v>0.13159712204398932</v>
      </c>
      <c r="I24" s="16">
        <f>-(APC_Rate!P25/APC_Rate!O25-1)</f>
        <v>1</v>
      </c>
    </row>
    <row r="25" spans="1:9" ht="19.899999999999999" customHeight="1" x14ac:dyDescent="0.3">
      <c r="A25" s="1">
        <v>22</v>
      </c>
      <c r="B25" s="16">
        <f>-(APC_Rate!I26/APC_Rate!H26-1)</f>
        <v>0.38631050968507352</v>
      </c>
      <c r="C25" s="16">
        <f>-(APC_Rate!J26/APC_Rate!I26-1)</f>
        <v>-0.74808870732419019</v>
      </c>
      <c r="D25" s="16">
        <f>-(APC_Rate!K26/APC_Rate!J26-1)</f>
        <v>8.0260383918332456E-3</v>
      </c>
      <c r="E25" s="16">
        <f>-(APC_Rate!L26/APC_Rate!K26-1)</f>
        <v>-1.4592824217591671E-2</v>
      </c>
      <c r="F25" s="16">
        <f>-(APC_Rate!M26/APC_Rate!L26-1)</f>
        <v>0.2469058305263605</v>
      </c>
      <c r="G25" s="16">
        <f>-(APC_Rate!N26/APC_Rate!M26-1)</f>
        <v>-0.34896532073626596</v>
      </c>
      <c r="H25" s="16">
        <f>-(APC_Rate!O26/APC_Rate!N26-1)</f>
        <v>6.2536267531416168E-2</v>
      </c>
      <c r="I25" s="16">
        <f>-(APC_Rate!P26/APC_Rate!O26-1)</f>
        <v>1</v>
      </c>
    </row>
    <row r="26" spans="1:9" ht="19.899999999999999" customHeight="1" x14ac:dyDescent="0.3">
      <c r="A26" s="1">
        <v>23</v>
      </c>
      <c r="B26" s="16">
        <f>-(APC_Rate!I27/APC_Rate!H27-1)</f>
        <v>0.1886290985848158</v>
      </c>
      <c r="C26" s="16">
        <f>-(APC_Rate!J27/APC_Rate!I27-1)</f>
        <v>-0.63768247977267278</v>
      </c>
      <c r="D26" s="16">
        <f>-(APC_Rate!K27/APC_Rate!J27-1)</f>
        <v>0.24729023364518676</v>
      </c>
      <c r="E26" s="16">
        <f>-(APC_Rate!L27/APC_Rate!K27-1)</f>
        <v>-8.165994764897988E-3</v>
      </c>
      <c r="F26" s="16">
        <f>-(APC_Rate!M27/APC_Rate!L27-1)</f>
        <v>0.18024339305271841</v>
      </c>
      <c r="G26" s="16">
        <f>-(APC_Rate!N27/APC_Rate!M27-1)</f>
        <v>-3.6899204810221686E-2</v>
      </c>
      <c r="H26" s="16">
        <f>-(APC_Rate!O27/APC_Rate!N27-1)</f>
        <v>-0.37897157324304009</v>
      </c>
      <c r="I26" s="16">
        <f>-(APC_Rate!P27/APC_Rate!O27-1)</f>
        <v>1</v>
      </c>
    </row>
    <row r="27" spans="1:9" ht="19.899999999999999" customHeight="1" x14ac:dyDescent="0.3">
      <c r="A27" s="1">
        <v>24</v>
      </c>
      <c r="B27" s="16">
        <f>-(APC_Rate!I28/APC_Rate!H28-1)</f>
        <v>9.2834933542898179E-2</v>
      </c>
      <c r="C27" s="16">
        <f>-(APC_Rate!J28/APC_Rate!I28-1)</f>
        <v>-0.33127427880022919</v>
      </c>
      <c r="D27" s="16">
        <f>-(APC_Rate!K28/APC_Rate!J28-1)</f>
        <v>-6.4489546772468209E-3</v>
      </c>
      <c r="E27" s="16">
        <f>-(APC_Rate!L28/APC_Rate!K28-1)</f>
        <v>-4.4475897200492387E-2</v>
      </c>
      <c r="F27" s="16">
        <f>-(APC_Rate!M28/APC_Rate!L28-1)</f>
        <v>0.15280799024516845</v>
      </c>
      <c r="G27" s="16">
        <f>-(APC_Rate!N28/APC_Rate!M28-1)</f>
        <v>0.1442043649656729</v>
      </c>
      <c r="H27" s="16">
        <f>-(APC_Rate!O28/APC_Rate!N28-1)</f>
        <v>-5.9963889191156916E-2</v>
      </c>
      <c r="I27" s="16">
        <f>-(APC_Rate!P28/APC_Rate!O28-1)</f>
        <v>1</v>
      </c>
    </row>
    <row r="28" spans="1:9" ht="19.899999999999999" customHeight="1" x14ac:dyDescent="0.3">
      <c r="A28" s="1">
        <v>25</v>
      </c>
      <c r="B28" s="16">
        <f>-(APC_Rate!I29/APC_Rate!H29-1)</f>
        <v>-2.8077359854089989E-2</v>
      </c>
      <c r="C28" s="16">
        <f>-(APC_Rate!J29/APC_Rate!I29-1)</f>
        <v>-0.26398434101783397</v>
      </c>
      <c r="D28" s="16">
        <f>-(APC_Rate!K29/APC_Rate!J29-1)</f>
        <v>-4.3248438250838017E-3</v>
      </c>
      <c r="E28" s="16">
        <f>-(APC_Rate!L29/APC_Rate!K29-1)</f>
        <v>0.26478421567561683</v>
      </c>
      <c r="F28" s="16">
        <f>-(APC_Rate!M29/APC_Rate!L29-1)</f>
        <v>-0.25639744791766961</v>
      </c>
      <c r="G28" s="16">
        <f>-(APC_Rate!N29/APC_Rate!M29-1)</f>
        <v>6.1746524850651685E-2</v>
      </c>
      <c r="H28" s="16">
        <f>-(APC_Rate!O29/APC_Rate!N29-1)</f>
        <v>0.12516813065757304</v>
      </c>
      <c r="I28" s="16">
        <f>-(APC_Rate!P29/APC_Rate!O29-1)</f>
        <v>1</v>
      </c>
    </row>
    <row r="29" spans="1:9" ht="19.899999999999999" customHeight="1" x14ac:dyDescent="0.3">
      <c r="A29" s="1">
        <v>26</v>
      </c>
      <c r="B29" s="16">
        <f>-(APC_Rate!I30/APC_Rate!H30-1)</f>
        <v>0.54585067023419453</v>
      </c>
      <c r="C29" s="16">
        <f>-(APC_Rate!J30/APC_Rate!I30-1)</f>
        <v>-0.53751774285927723</v>
      </c>
      <c r="D29" s="16">
        <f>-(APC_Rate!K30/APC_Rate!J30-1)</f>
        <v>-0.33650043699107846</v>
      </c>
      <c r="E29" s="16">
        <f>-(APC_Rate!L30/APC_Rate!K30-1)</f>
        <v>-7.2680510057665737E-2</v>
      </c>
      <c r="F29" s="16">
        <f>-(APC_Rate!M30/APC_Rate!L30-1)</f>
        <v>9.9977967371409737E-2</v>
      </c>
      <c r="G29" s="16">
        <f>-(APC_Rate!N30/APC_Rate!M30-1)</f>
        <v>2.0238373980019375E-4</v>
      </c>
      <c r="H29" s="16">
        <f>-(APC_Rate!O30/APC_Rate!N30-1)</f>
        <v>4.0876106421121494E-2</v>
      </c>
      <c r="I29" s="16">
        <f>-(APC_Rate!P30/APC_Rate!O30-1)</f>
        <v>1</v>
      </c>
    </row>
    <row r="30" spans="1:9" ht="19.899999999999999" customHeight="1" x14ac:dyDescent="0.3">
      <c r="A30" s="1">
        <v>27</v>
      </c>
      <c r="B30" s="16">
        <f>-(APC_Rate!I31/APC_Rate!H31-1)</f>
        <v>6.9956644109186339E-2</v>
      </c>
      <c r="C30" s="16">
        <f>-(APC_Rate!J31/APC_Rate!I31-1)</f>
        <v>-0.18064231052479895</v>
      </c>
      <c r="D30" s="16">
        <f>-(APC_Rate!K31/APC_Rate!J31-1)</f>
        <v>-0.17964937880388798</v>
      </c>
      <c r="E30" s="16">
        <f>-(APC_Rate!L31/APC_Rate!K31-1)</f>
        <v>0.29549345632897372</v>
      </c>
      <c r="F30" s="16">
        <f>-(APC_Rate!M31/APC_Rate!L31-1)</f>
        <v>-0.39807391538008186</v>
      </c>
      <c r="G30" s="16">
        <f>-(APC_Rate!N31/APC_Rate!M31-1)</f>
        <v>-2.4294607858528217E-3</v>
      </c>
      <c r="H30" s="16">
        <f>-(APC_Rate!O31/APC_Rate!N31-1)</f>
        <v>-2.2037016538333676E-2</v>
      </c>
      <c r="I30" s="16">
        <f>-(APC_Rate!P31/APC_Rate!O31-1)</f>
        <v>1</v>
      </c>
    </row>
    <row r="31" spans="1:9" ht="19.899999999999999" customHeight="1" x14ac:dyDescent="0.3">
      <c r="A31" s="1">
        <v>28</v>
      </c>
      <c r="B31" s="16">
        <f>-(APC_Rate!I32/APC_Rate!H32-1)</f>
        <v>-0.39091803679939674</v>
      </c>
      <c r="C31" s="16">
        <f>-(APC_Rate!J32/APC_Rate!I32-1)</f>
        <v>0.2608349818802691</v>
      </c>
      <c r="D31" s="16">
        <f>-(APC_Rate!K32/APC_Rate!J32-1)</f>
        <v>3.7279027875309345E-2</v>
      </c>
      <c r="E31" s="16">
        <f>-(APC_Rate!L32/APC_Rate!K32-1)</f>
        <v>0.14686246458526175</v>
      </c>
      <c r="F31" s="16">
        <f>-(APC_Rate!M32/APC_Rate!L32-1)</f>
        <v>-0.17352037318828439</v>
      </c>
      <c r="G31" s="16">
        <f>-(APC_Rate!N32/APC_Rate!M32-1)</f>
        <v>-0.22799401967004185</v>
      </c>
      <c r="H31" s="16">
        <f>-(APC_Rate!O32/APC_Rate!N32-1)</f>
        <v>-2.4727403555911964E-2</v>
      </c>
      <c r="I31" s="16">
        <f>-(APC_Rate!P32/APC_Rate!O32-1)</f>
        <v>1</v>
      </c>
    </row>
    <row r="32" spans="1:9" ht="19.899999999999999" customHeight="1" x14ac:dyDescent="0.3">
      <c r="A32" s="1">
        <v>29</v>
      </c>
      <c r="B32" s="16">
        <f>-(APC_Rate!I33/APC_Rate!H33-1)</f>
        <v>0.43676128138964065</v>
      </c>
      <c r="C32" s="16">
        <f>-(APC_Rate!J33/APC_Rate!I33-1)</f>
        <v>-0.93075128850320255</v>
      </c>
      <c r="D32" s="16">
        <f>-(APC_Rate!K33/APC_Rate!J33-1)</f>
        <v>-9.9203649129695481E-2</v>
      </c>
      <c r="E32" s="16">
        <f>-(APC_Rate!L33/APC_Rate!K33-1)</f>
        <v>0.33799292712195528</v>
      </c>
      <c r="F32" s="16">
        <f>-(APC_Rate!M33/APC_Rate!L33-1)</f>
        <v>-0.23176753859415555</v>
      </c>
      <c r="G32" s="16">
        <f>-(APC_Rate!N33/APC_Rate!M33-1)</f>
        <v>-2.7207797978420878E-2</v>
      </c>
      <c r="H32" s="16">
        <f>-(APC_Rate!O33/APC_Rate!N33-1)</f>
        <v>-0.25530939840115052</v>
      </c>
      <c r="I32" s="16">
        <f>-(APC_Rate!P33/APC_Rate!O33-1)</f>
        <v>1</v>
      </c>
    </row>
    <row r="33" spans="1:9" ht="19.899999999999999" customHeight="1" x14ac:dyDescent="0.3">
      <c r="A33" s="1">
        <v>30</v>
      </c>
      <c r="B33" s="16">
        <f>-(APC_Rate!I34/APC_Rate!H34-1)</f>
        <v>-8.7102702797103859E-6</v>
      </c>
      <c r="C33" s="16">
        <f>-(APC_Rate!J34/APC_Rate!I34-1)</f>
        <v>0.23609092010418553</v>
      </c>
      <c r="D33" s="16">
        <f>-(APC_Rate!K34/APC_Rate!J34-1)</f>
        <v>-0.19570649457879763</v>
      </c>
      <c r="E33" s="16">
        <f>-(APC_Rate!L34/APC_Rate!K34-1)</f>
        <v>3.1086237598575539E-2</v>
      </c>
      <c r="F33" s="16">
        <f>-(APC_Rate!M34/APC_Rate!L34-1)</f>
        <v>-0.1956466672993451</v>
      </c>
      <c r="G33" s="16">
        <f>-(APC_Rate!N34/APC_Rate!M34-1)</f>
        <v>5.7305729696668029E-2</v>
      </c>
      <c r="H33" s="16">
        <f>-(APC_Rate!O34/APC_Rate!N34-1)</f>
        <v>-5.0056907654748128E-2</v>
      </c>
      <c r="I33" s="16">
        <f>-(APC_Rate!P34/APC_Rate!O34-1)</f>
        <v>1</v>
      </c>
    </row>
    <row r="34" spans="1:9" ht="19.899999999999999" customHeight="1" x14ac:dyDescent="0.3">
      <c r="A34" s="1">
        <v>31</v>
      </c>
      <c r="B34" s="16">
        <f>-(APC_Rate!I35/APC_Rate!H35-1)</f>
        <v>8.1006053714171133E-2</v>
      </c>
      <c r="C34" s="16">
        <f>-(APC_Rate!J35/APC_Rate!I35-1)</f>
        <v>-0.18704207661712369</v>
      </c>
      <c r="D34" s="16">
        <f>-(APC_Rate!K35/APC_Rate!J35-1)</f>
        <v>8.8116888826129447E-2</v>
      </c>
      <c r="E34" s="16">
        <f>-(APC_Rate!L35/APC_Rate!K35-1)</f>
        <v>2.5649045772884738E-2</v>
      </c>
      <c r="F34" s="16">
        <f>-(APC_Rate!M35/APC_Rate!L35-1)</f>
        <v>-0.26564464671161647</v>
      </c>
      <c r="G34" s="16">
        <f>-(APC_Rate!N35/APC_Rate!M35-1)</f>
        <v>1.626123757274256E-2</v>
      </c>
      <c r="H34" s="16">
        <f>-(APC_Rate!O35/APC_Rate!N35-1)</f>
        <v>3.6336530654570431E-2</v>
      </c>
      <c r="I34" s="16">
        <f>-(APC_Rate!P35/APC_Rate!O35-1)</f>
        <v>1</v>
      </c>
    </row>
    <row r="35" spans="1:9" ht="19.899999999999999" customHeight="1" x14ac:dyDescent="0.3">
      <c r="A35" s="1">
        <v>32</v>
      </c>
      <c r="B35" s="16">
        <f>-(APC_Rate!I36/APC_Rate!H36-1)</f>
        <v>-0.4249768268460119</v>
      </c>
      <c r="C35" s="16">
        <f>-(APC_Rate!J36/APC_Rate!I36-1)</f>
        <v>9.4415304181698856E-2</v>
      </c>
      <c r="D35" s="16">
        <f>-(APC_Rate!K36/APC_Rate!J36-1)</f>
        <v>7.9916505143879379E-2</v>
      </c>
      <c r="E35" s="16">
        <f>-(APC_Rate!L36/APC_Rate!K36-1)</f>
        <v>-0.29753242491727727</v>
      </c>
      <c r="F35" s="16">
        <f>-(APC_Rate!M36/APC_Rate!L36-1)</f>
        <v>4.4084988319711749E-2</v>
      </c>
      <c r="G35" s="16">
        <f>-(APC_Rate!N36/APC_Rate!M36-1)</f>
        <v>-9.6702232410287303E-2</v>
      </c>
      <c r="H35" s="16">
        <f>-(APC_Rate!O36/APC_Rate!N36-1)</f>
        <v>-5.6209511331775097E-3</v>
      </c>
      <c r="I35" s="16">
        <f>-(APC_Rate!P36/APC_Rate!O36-1)</f>
        <v>1</v>
      </c>
    </row>
    <row r="36" spans="1:9" ht="19.899999999999999" customHeight="1" x14ac:dyDescent="0.3">
      <c r="A36" s="1">
        <v>33</v>
      </c>
      <c r="B36" s="16">
        <f>-(APC_Rate!I37/APC_Rate!H37-1)</f>
        <v>-8.0308773942528555E-2</v>
      </c>
      <c r="C36" s="16">
        <f>-(APC_Rate!J37/APC_Rate!I37-1)</f>
        <v>0.3150154252298436</v>
      </c>
      <c r="D36" s="16">
        <f>-(APC_Rate!K37/APC_Rate!J37-1)</f>
        <v>-0.19539470575263063</v>
      </c>
      <c r="E36" s="16">
        <f>-(APC_Rate!L37/APC_Rate!K37-1)</f>
        <v>-0.14625084402085742</v>
      </c>
      <c r="F36" s="16">
        <f>-(APC_Rate!M37/APC_Rate!L37-1)</f>
        <v>7.0379664651912921E-2</v>
      </c>
      <c r="G36" s="16">
        <f>-(APC_Rate!N37/APC_Rate!M37-1)</f>
        <v>-0.22266284337068032</v>
      </c>
      <c r="H36" s="16">
        <f>-(APC_Rate!O37/APC_Rate!N37-1)</f>
        <v>-0.12109716948138294</v>
      </c>
      <c r="I36" s="16">
        <f>-(APC_Rate!P37/APC_Rate!O37-1)</f>
        <v>1</v>
      </c>
    </row>
    <row r="37" spans="1:9" ht="19.899999999999999" customHeight="1" x14ac:dyDescent="0.3">
      <c r="A37" s="1">
        <v>34</v>
      </c>
      <c r="B37" s="16">
        <f>-(APC_Rate!I38/APC_Rate!H38-1)</f>
        <v>9.6354322188560548E-2</v>
      </c>
      <c r="C37" s="16">
        <f>-(APC_Rate!J38/APC_Rate!I38-1)</f>
        <v>-0.26269997786408572</v>
      </c>
      <c r="D37" s="16">
        <f>-(APC_Rate!K38/APC_Rate!J38-1)</f>
        <v>0.21515427693450351</v>
      </c>
      <c r="E37" s="16">
        <f>-(APC_Rate!L38/APC_Rate!K38-1)</f>
        <v>0.11930738737904167</v>
      </c>
      <c r="F37" s="16">
        <f>-(APC_Rate!M38/APC_Rate!L38-1)</f>
        <v>-0.33839094145037141</v>
      </c>
      <c r="G37" s="16">
        <f>-(APC_Rate!N38/APC_Rate!M38-1)</f>
        <v>0.13099217015144626</v>
      </c>
      <c r="H37" s="16">
        <f>-(APC_Rate!O38/APC_Rate!N38-1)</f>
        <v>-0.24985963593819815</v>
      </c>
      <c r="I37" s="16">
        <f>-(APC_Rate!P38/APC_Rate!O38-1)</f>
        <v>1</v>
      </c>
    </row>
    <row r="38" spans="1:9" ht="19.899999999999999" customHeight="1" x14ac:dyDescent="0.3">
      <c r="A38" s="1">
        <v>35</v>
      </c>
      <c r="B38" s="16">
        <f>-(APC_Rate!I39/APC_Rate!H39-1)</f>
        <v>-9.955963295396697E-2</v>
      </c>
      <c r="C38" s="16">
        <f>-(APC_Rate!J39/APC_Rate!I39-1)</f>
        <v>-0.2244190285631924</v>
      </c>
      <c r="D38" s="16">
        <f>-(APC_Rate!K39/APC_Rate!J39-1)</f>
        <v>0.41146996832128024</v>
      </c>
      <c r="E38" s="16">
        <f>-(APC_Rate!L39/APC_Rate!K39-1)</f>
        <v>-0.26262848532768412</v>
      </c>
      <c r="F38" s="16">
        <f>-(APC_Rate!M39/APC_Rate!L39-1)</f>
        <v>-0.16989878029360206</v>
      </c>
      <c r="G38" s="16">
        <f>-(APC_Rate!N39/APC_Rate!M39-1)</f>
        <v>-9.1870355490232702E-2</v>
      </c>
      <c r="H38" s="16">
        <f>-(APC_Rate!O39/APC_Rate!N39-1)</f>
        <v>0.11166204507560262</v>
      </c>
      <c r="I38" s="16">
        <f>-(APC_Rate!P39/APC_Rate!O39-1)</f>
        <v>1</v>
      </c>
    </row>
    <row r="39" spans="1:9" ht="19.899999999999999" customHeight="1" x14ac:dyDescent="0.3">
      <c r="A39" s="1">
        <v>36</v>
      </c>
      <c r="B39" s="16">
        <f>-(APC_Rate!I40/APC_Rate!H40-1)</f>
        <v>-0.19956588909743256</v>
      </c>
      <c r="C39" s="16">
        <f>-(APC_Rate!J40/APC_Rate!I40-1)</f>
        <v>0.31600889474011706</v>
      </c>
      <c r="D39" s="16">
        <f>-(APC_Rate!K40/APC_Rate!J40-1)</f>
        <v>-0.56488189401021072</v>
      </c>
      <c r="E39" s="16">
        <f>-(APC_Rate!L40/APC_Rate!K40-1)</f>
        <v>0.19037580622922179</v>
      </c>
      <c r="F39" s="16">
        <f>-(APC_Rate!M40/APC_Rate!L40-1)</f>
        <v>7.3082110851459992E-2</v>
      </c>
      <c r="G39" s="16">
        <f>-(APC_Rate!N40/APC_Rate!M40-1)</f>
        <v>-0.11355241233578695</v>
      </c>
      <c r="H39" s="16">
        <f>-(APC_Rate!O40/APC_Rate!N40-1)</f>
        <v>-0.11615781276424952</v>
      </c>
      <c r="I39" s="16">
        <f>-(APC_Rate!P40/APC_Rate!O40-1)</f>
        <v>1</v>
      </c>
    </row>
    <row r="40" spans="1:9" ht="19.899999999999999" customHeight="1" x14ac:dyDescent="0.3">
      <c r="A40" s="1">
        <v>37</v>
      </c>
      <c r="B40" s="16">
        <f>-(APC_Rate!I41/APC_Rate!H41-1)</f>
        <v>8.9773614363778287E-2</v>
      </c>
      <c r="C40" s="16">
        <f>-(APC_Rate!J41/APC_Rate!I41-1)</f>
        <v>6.6870762302899678E-2</v>
      </c>
      <c r="D40" s="16">
        <f>-(APC_Rate!K41/APC_Rate!J41-1)</f>
        <v>-4.8271612266761466E-2</v>
      </c>
      <c r="E40" s="16">
        <f>-(APC_Rate!L41/APC_Rate!K41-1)</f>
        <v>-0.14383873248839163</v>
      </c>
      <c r="F40" s="16">
        <f>-(APC_Rate!M41/APC_Rate!L41-1)</f>
        <v>8.8553000550914973E-2</v>
      </c>
      <c r="G40" s="16">
        <f>-(APC_Rate!N41/APC_Rate!M41-1)</f>
        <v>4.5304037637217798E-2</v>
      </c>
      <c r="H40" s="16">
        <f>-(APC_Rate!O41/APC_Rate!N41-1)</f>
        <v>-0.13832216315920665</v>
      </c>
      <c r="I40" s="16">
        <f>-(APC_Rate!P41/APC_Rate!O41-1)</f>
        <v>1</v>
      </c>
    </row>
    <row r="41" spans="1:9" ht="19.899999999999999" customHeight="1" x14ac:dyDescent="0.3">
      <c r="A41" s="1">
        <v>38</v>
      </c>
      <c r="B41" s="16">
        <f>-(APC_Rate!I42/APC_Rate!H42-1)</f>
        <v>-0.48308905471457164</v>
      </c>
      <c r="C41" s="16">
        <f>-(APC_Rate!J42/APC_Rate!I42-1)</f>
        <v>0.3210462336399369</v>
      </c>
      <c r="D41" s="16">
        <f>-(APC_Rate!K42/APC_Rate!J42-1)</f>
        <v>-0.10355687291589488</v>
      </c>
      <c r="E41" s="16">
        <f>-(APC_Rate!L42/APC_Rate!K42-1)</f>
        <v>-0.12147108992787969</v>
      </c>
      <c r="F41" s="16">
        <f>-(APC_Rate!M42/APC_Rate!L42-1)</f>
        <v>-0.18034718567694785</v>
      </c>
      <c r="G41" s="16">
        <f>-(APC_Rate!N42/APC_Rate!M42-1)</f>
        <v>0.11544323619212993</v>
      </c>
      <c r="H41" s="16">
        <f>-(APC_Rate!O42/APC_Rate!N42-1)</f>
        <v>2.4067874132124634E-2</v>
      </c>
      <c r="I41" s="16">
        <f>-(APC_Rate!P42/APC_Rate!O42-1)</f>
        <v>1</v>
      </c>
    </row>
    <row r="42" spans="1:9" ht="19.899999999999999" customHeight="1" x14ac:dyDescent="0.3">
      <c r="A42" s="1">
        <v>39</v>
      </c>
      <c r="B42" s="16">
        <f>-(APC_Rate!I43/APC_Rate!H43-1)</f>
        <v>-2.1699297807689089E-3</v>
      </c>
      <c r="C42" s="16">
        <f>-(APC_Rate!J43/APC_Rate!I43-1)</f>
        <v>-0.14696022016512367</v>
      </c>
      <c r="D42" s="16">
        <f>-(APC_Rate!K43/APC_Rate!J43-1)</f>
        <v>1.4939561084379771E-2</v>
      </c>
      <c r="E42" s="16">
        <f>-(APC_Rate!L43/APC_Rate!K43-1)</f>
        <v>-0.13752753374648941</v>
      </c>
      <c r="F42" s="16">
        <f>-(APC_Rate!M43/APC_Rate!L43-1)</f>
        <v>7.5934250368317691E-2</v>
      </c>
      <c r="G42" s="16">
        <f>-(APC_Rate!N43/APC_Rate!M43-1)</f>
        <v>-0.10812268200336472</v>
      </c>
      <c r="H42" s="16">
        <f>-(APC_Rate!O43/APC_Rate!N43-1)</f>
        <v>9.5767242151815646E-2</v>
      </c>
      <c r="I42" s="16">
        <f>-(APC_Rate!P43/APC_Rate!O43-1)</f>
        <v>1</v>
      </c>
    </row>
    <row r="43" spans="1:9" ht="19.899999999999999" customHeight="1" x14ac:dyDescent="0.3">
      <c r="A43" s="1">
        <v>40</v>
      </c>
      <c r="B43" s="16">
        <f>-(APC_Rate!I44/APC_Rate!H44-1)</f>
        <v>-0.33395145976738649</v>
      </c>
      <c r="C43" s="16">
        <f>-(APC_Rate!J44/APC_Rate!I44-1)</f>
        <v>0.18539787503504546</v>
      </c>
      <c r="D43" s="16">
        <f>-(APC_Rate!K44/APC_Rate!J44-1)</f>
        <v>0.17266016039472554</v>
      </c>
      <c r="E43" s="16">
        <f>-(APC_Rate!L44/APC_Rate!K44-1)</f>
        <v>-0.31369902382029236</v>
      </c>
      <c r="F43" s="16">
        <f>-(APC_Rate!M44/APC_Rate!L44-1)</f>
        <v>-5.3431439572190209E-2</v>
      </c>
      <c r="G43" s="16">
        <f>-(APC_Rate!N44/APC_Rate!M44-1)</f>
        <v>-5.2556628444812237E-2</v>
      </c>
      <c r="H43" s="16">
        <f>-(APC_Rate!O44/APC_Rate!N44-1)</f>
        <v>-0.13277165443694239</v>
      </c>
      <c r="I43" s="16">
        <f>-(APC_Rate!P44/APC_Rate!O44-1)</f>
        <v>1</v>
      </c>
    </row>
    <row r="44" spans="1:9" ht="19.899999999999999" customHeight="1" x14ac:dyDescent="0.3">
      <c r="A44" s="1">
        <v>41</v>
      </c>
      <c r="B44" s="16">
        <f>-(APC_Rate!I45/APC_Rate!H45-1)</f>
        <v>0.13434718100890208</v>
      </c>
      <c r="C44" s="16">
        <f>-(APC_Rate!J45/APC_Rate!I45-1)</f>
        <v>-0.27884372128942925</v>
      </c>
      <c r="D44" s="16">
        <f>-(APC_Rate!K45/APC_Rate!J45-1)</f>
        <v>7.3168624740842958E-2</v>
      </c>
      <c r="E44" s="16">
        <f>-(APC_Rate!L45/APC_Rate!K45-1)</f>
        <v>9.9615697919778201E-3</v>
      </c>
      <c r="F44" s="16">
        <f>-(APC_Rate!M45/APC_Rate!L45-1)</f>
        <v>-7.536596753426017E-2</v>
      </c>
      <c r="G44" s="16">
        <f>-(APC_Rate!N45/APC_Rate!M45-1)</f>
        <v>-3.29353648283921E-2</v>
      </c>
      <c r="H44" s="16">
        <f>-(APC_Rate!O45/APC_Rate!N45-1)</f>
        <v>-7.5969595023937408E-2</v>
      </c>
      <c r="I44" s="16">
        <f>-(APC_Rate!P45/APC_Rate!O45-1)</f>
        <v>1</v>
      </c>
    </row>
    <row r="45" spans="1:9" ht="19.899999999999999" customHeight="1" x14ac:dyDescent="0.3">
      <c r="A45" s="1">
        <v>42</v>
      </c>
      <c r="B45" s="16">
        <f>-(APC_Rate!I46/APC_Rate!H46-1)</f>
        <v>0.24878101753814408</v>
      </c>
      <c r="C45" s="16">
        <f>-(APC_Rate!J46/APC_Rate!I46-1)</f>
        <v>1.0135846318533481E-2</v>
      </c>
      <c r="D45" s="16">
        <f>-(APC_Rate!K46/APC_Rate!J46-1)</f>
        <v>-0.14466263729425322</v>
      </c>
      <c r="E45" s="16">
        <f>-(APC_Rate!L46/APC_Rate!K46-1)</f>
        <v>-1.435859039050924E-2</v>
      </c>
      <c r="F45" s="16">
        <f>-(APC_Rate!M46/APC_Rate!L46-1)</f>
        <v>-4.0625235947511218E-3</v>
      </c>
      <c r="G45" s="16">
        <f>-(APC_Rate!N46/APC_Rate!M46-1)</f>
        <v>-6.6216349848492007E-2</v>
      </c>
      <c r="H45" s="16">
        <f>-(APC_Rate!O46/APC_Rate!N46-1)</f>
        <v>-5.5911877940907573E-2</v>
      </c>
      <c r="I45" s="16">
        <f>-(APC_Rate!P46/APC_Rate!O46-1)</f>
        <v>1</v>
      </c>
    </row>
    <row r="46" spans="1:9" ht="19.899999999999999" customHeight="1" x14ac:dyDescent="0.3">
      <c r="A46" s="1">
        <v>43</v>
      </c>
      <c r="B46" s="16">
        <f>-(APC_Rate!I47/APC_Rate!H47-1)</f>
        <v>-0.14486482361246256</v>
      </c>
      <c r="C46" s="16">
        <f>-(APC_Rate!J47/APC_Rate!I47-1)</f>
        <v>-3.521025635134567E-3</v>
      </c>
      <c r="D46" s="16">
        <f>-(APC_Rate!K47/APC_Rate!J47-1)</f>
        <v>0.20154056098122397</v>
      </c>
      <c r="E46" s="16">
        <f>-(APC_Rate!L47/APC_Rate!K47-1)</f>
        <v>-0.54301845278867522</v>
      </c>
      <c r="F46" s="16">
        <f>-(APC_Rate!M47/APC_Rate!L47-1)</f>
        <v>0.24076979565099144</v>
      </c>
      <c r="G46" s="16">
        <f>-(APC_Rate!N47/APC_Rate!M47-1)</f>
        <v>-2.0958128315667235E-2</v>
      </c>
      <c r="H46" s="16">
        <f>-(APC_Rate!O47/APC_Rate!N47-1)</f>
        <v>-8.9933161932991279E-2</v>
      </c>
      <c r="I46" s="16">
        <f>-(APC_Rate!P47/APC_Rate!O47-1)</f>
        <v>1</v>
      </c>
    </row>
    <row r="47" spans="1:9" ht="19.899999999999999" customHeight="1" x14ac:dyDescent="0.3">
      <c r="A47" s="1">
        <v>44</v>
      </c>
      <c r="B47" s="16">
        <f>-(APC_Rate!I48/APC_Rate!H48-1)</f>
        <v>9.7158981594305027E-2</v>
      </c>
      <c r="C47" s="16">
        <f>-(APC_Rate!J48/APC_Rate!I48-1)</f>
        <v>6.8028351101496187E-2</v>
      </c>
      <c r="D47" s="16">
        <f>-(APC_Rate!K48/APC_Rate!J48-1)</f>
        <v>-0.2942686436646853</v>
      </c>
      <c r="E47" s="16">
        <f>-(APC_Rate!L48/APC_Rate!K48-1)</f>
        <v>-5.0035478091788432E-2</v>
      </c>
      <c r="F47" s="16">
        <f>-(APC_Rate!M48/APC_Rate!L48-1)</f>
        <v>4.4291420954426508E-2</v>
      </c>
      <c r="G47" s="16">
        <f>-(APC_Rate!N48/APC_Rate!M48-1)</f>
        <v>8.106580423362808E-2</v>
      </c>
      <c r="H47" s="16">
        <f>-(APC_Rate!O48/APC_Rate!N48-1)</f>
        <v>-4.3668220951973646E-2</v>
      </c>
      <c r="I47" s="16">
        <f>-(APC_Rate!P48/APC_Rate!O48-1)</f>
        <v>1</v>
      </c>
    </row>
    <row r="48" spans="1:9" ht="19.899999999999999" customHeight="1" x14ac:dyDescent="0.3">
      <c r="A48" s="1">
        <v>45</v>
      </c>
      <c r="B48" s="16">
        <f>-(APC_Rate!I49/APC_Rate!H49-1)</f>
        <v>7.3856757484917712E-2</v>
      </c>
      <c r="C48" s="16">
        <f>-(APC_Rate!J49/APC_Rate!I49-1)</f>
        <v>-0.17606856118375735</v>
      </c>
      <c r="D48" s="16">
        <f>-(APC_Rate!K49/APC_Rate!J49-1)</f>
        <v>0.11698041372308465</v>
      </c>
      <c r="E48" s="16">
        <f>-(APC_Rate!L49/APC_Rate!K49-1)</f>
        <v>-0.36445700561365602</v>
      </c>
      <c r="F48" s="16">
        <f>-(APC_Rate!M49/APC_Rate!L49-1)</f>
        <v>0.22204942851779719</v>
      </c>
      <c r="G48" s="16">
        <f>-(APC_Rate!N49/APC_Rate!M49-1)</f>
        <v>-9.8629905344154167E-2</v>
      </c>
      <c r="H48" s="16">
        <f>-(APC_Rate!O49/APC_Rate!N49-1)</f>
        <v>6.0625121962993078E-2</v>
      </c>
      <c r="I48" s="16">
        <f>-(APC_Rate!P49/APC_Rate!O49-1)</f>
        <v>1</v>
      </c>
    </row>
    <row r="49" spans="1:9" ht="19.899999999999999" customHeight="1" x14ac:dyDescent="0.3">
      <c r="A49" s="1">
        <v>46</v>
      </c>
      <c r="B49" s="16">
        <f>-(APC_Rate!I50/APC_Rate!H50-1)</f>
        <v>0.23736884069526387</v>
      </c>
      <c r="C49" s="16">
        <f>-(APC_Rate!J50/APC_Rate!I50-1)</f>
        <v>-0.15877586125800436</v>
      </c>
      <c r="D49" s="16">
        <f>-(APC_Rate!K50/APC_Rate!J50-1)</f>
        <v>-3.6110599625790885E-2</v>
      </c>
      <c r="E49" s="16">
        <f>-(APC_Rate!L50/APC_Rate!K50-1)</f>
        <v>-0.23976618101944469</v>
      </c>
      <c r="F49" s="16">
        <f>-(APC_Rate!M50/APC_Rate!L50-1)</f>
        <v>0.14680651895758334</v>
      </c>
      <c r="G49" s="16">
        <f>-(APC_Rate!N50/APC_Rate!M50-1)</f>
        <v>7.8379613666087034E-2</v>
      </c>
      <c r="H49" s="16">
        <f>-(APC_Rate!O50/APC_Rate!N50-1)</f>
        <v>-0.12306772138323496</v>
      </c>
      <c r="I49" s="16">
        <f>-(APC_Rate!P50/APC_Rate!O50-1)</f>
        <v>1</v>
      </c>
    </row>
    <row r="50" spans="1:9" ht="19.899999999999999" customHeight="1" x14ac:dyDescent="0.3">
      <c r="A50" s="1">
        <v>47</v>
      </c>
      <c r="B50" s="16">
        <f>-(APC_Rate!I51/APC_Rate!H51-1)</f>
        <v>0.40448239287680443</v>
      </c>
      <c r="C50" s="16">
        <f>-(APC_Rate!J51/APC_Rate!I51-1)</f>
        <v>-0.75405580244135684</v>
      </c>
      <c r="D50" s="16">
        <f>-(APC_Rate!K51/APC_Rate!J51-1)</f>
        <v>0.35257349010879746</v>
      </c>
      <c r="E50" s="16">
        <f>-(APC_Rate!L51/APC_Rate!K51-1)</f>
        <v>-0.49262813539929251</v>
      </c>
      <c r="F50" s="16">
        <f>-(APC_Rate!M51/APC_Rate!L51-1)</f>
        <v>-9.3329899955125972E-2</v>
      </c>
      <c r="G50" s="16">
        <f>-(APC_Rate!N51/APC_Rate!M51-1)</f>
        <v>-6.6499574214067048E-2</v>
      </c>
      <c r="H50" s="16">
        <f>-(APC_Rate!O51/APC_Rate!N51-1)</f>
        <v>5.7879180035491751E-2</v>
      </c>
      <c r="I50" s="16">
        <f>-(APC_Rate!P51/APC_Rate!O51-1)</f>
        <v>1</v>
      </c>
    </row>
    <row r="51" spans="1:9" ht="19.899999999999999" customHeight="1" x14ac:dyDescent="0.3">
      <c r="A51" s="1">
        <v>48</v>
      </c>
      <c r="B51" s="16">
        <f>-(APC_Rate!I52/APC_Rate!H52-1)</f>
        <v>-7.2460937500000044E-2</v>
      </c>
      <c r="C51" s="16">
        <f>-(APC_Rate!J52/APC_Rate!I52-1)</f>
        <v>0.14785059336578976</v>
      </c>
      <c r="D51" s="16">
        <f>-(APC_Rate!K52/APC_Rate!J52-1)</f>
        <v>-0.1028615527087513</v>
      </c>
      <c r="E51" s="16">
        <f>-(APC_Rate!L52/APC_Rate!K52-1)</f>
        <v>5.5724038423000444E-2</v>
      </c>
      <c r="F51" s="16">
        <f>-(APC_Rate!M52/APC_Rate!L52-1)</f>
        <v>-1.2979026907468771E-2</v>
      </c>
      <c r="G51" s="16">
        <f>-(APC_Rate!N52/APC_Rate!M52-1)</f>
        <v>2.6813500430909687E-2</v>
      </c>
      <c r="H51" s="16">
        <f>-(APC_Rate!O52/APC_Rate!N52-1)</f>
        <v>-9.0222686313621292E-2</v>
      </c>
      <c r="I51" s="16">
        <f>-(APC_Rate!P52/APC_Rate!O52-1)</f>
        <v>1</v>
      </c>
    </row>
    <row r="52" spans="1:9" ht="19.899999999999999" customHeight="1" x14ac:dyDescent="0.3">
      <c r="A52" s="1">
        <v>49</v>
      </c>
      <c r="B52" s="16">
        <f>-(APC_Rate!I53/APC_Rate!H53-1)</f>
        <v>-1.8794103262768092E-2</v>
      </c>
      <c r="C52" s="16">
        <f>-(APC_Rate!J53/APC_Rate!I53-1)</f>
        <v>-3.2290729072907309E-2</v>
      </c>
      <c r="D52" s="16">
        <f>-(APC_Rate!K53/APC_Rate!J53-1)</f>
        <v>0.17776596791654364</v>
      </c>
      <c r="E52" s="16">
        <f>-(APC_Rate!L53/APC_Rate!K53-1)</f>
        <v>4.0820708356084645E-2</v>
      </c>
      <c r="F52" s="16">
        <f>-(APC_Rate!M53/APC_Rate!L53-1)</f>
        <v>-8.4739664144718896E-2</v>
      </c>
      <c r="G52" s="16">
        <f>-(APC_Rate!N53/APC_Rate!M53-1)</f>
        <v>-0.10465929786136718</v>
      </c>
      <c r="H52" s="16">
        <f>-(APC_Rate!O53/APC_Rate!N53-1)</f>
        <v>5.1660352267515197E-3</v>
      </c>
      <c r="I52" s="16">
        <f>-(APC_Rate!P53/APC_Rate!O53-1)</f>
        <v>1</v>
      </c>
    </row>
    <row r="53" spans="1:9" ht="19.899999999999999" customHeight="1" x14ac:dyDescent="0.3">
      <c r="A53" s="1">
        <v>50</v>
      </c>
      <c r="B53" s="16">
        <f>-(APC_Rate!I54/APC_Rate!H54-1)</f>
        <v>-7.8441303313534938E-2</v>
      </c>
      <c r="C53" s="16">
        <f>-(APC_Rate!J54/APC_Rate!I54-1)</f>
        <v>-2.5041036566199937E-2</v>
      </c>
      <c r="D53" s="16">
        <f>-(APC_Rate!K54/APC_Rate!J54-1)</f>
        <v>-5.4287709497206738E-2</v>
      </c>
      <c r="E53" s="16">
        <f>-(APC_Rate!L54/APC_Rate!K54-1)</f>
        <v>1.8560183871123903E-2</v>
      </c>
      <c r="F53" s="16">
        <f>-(APC_Rate!M54/APC_Rate!L54-1)</f>
        <v>0.1292375414369562</v>
      </c>
      <c r="G53" s="16">
        <f>-(APC_Rate!N54/APC_Rate!M54-1)</f>
        <v>2.1316901536178934E-2</v>
      </c>
      <c r="H53" s="16">
        <f>-(APC_Rate!O54/APC_Rate!N54-1)</f>
        <v>-0.12923123111721435</v>
      </c>
      <c r="I53" s="16">
        <f>-(APC_Rate!P54/APC_Rate!O54-1)</f>
        <v>1</v>
      </c>
    </row>
    <row r="54" spans="1:9" ht="19.899999999999999" customHeight="1" x14ac:dyDescent="0.3">
      <c r="A54" s="1">
        <v>51</v>
      </c>
      <c r="B54" s="16">
        <f>-(APC_Rate!I55/APC_Rate!H55-1)</f>
        <v>8.7499999999999911E-2</v>
      </c>
      <c r="C54" s="16">
        <f>-(APC_Rate!J55/APC_Rate!I55-1)</f>
        <v>-0.1256621542083578</v>
      </c>
      <c r="D54" s="16">
        <f>-(APC_Rate!K55/APC_Rate!J55-1)</f>
        <v>0.30762840707825889</v>
      </c>
      <c r="E54" s="16">
        <f>-(APC_Rate!L55/APC_Rate!K55-1)</f>
        <v>-0.28078979843685725</v>
      </c>
      <c r="F54" s="16">
        <f>-(APC_Rate!M55/APC_Rate!L55-1)</f>
        <v>9.9944432307818465E-2</v>
      </c>
      <c r="G54" s="16">
        <f>-(APC_Rate!N55/APC_Rate!M55-1)</f>
        <v>2.0918662036976565E-2</v>
      </c>
      <c r="H54" s="16">
        <f>-(APC_Rate!O55/APC_Rate!N55-1)</f>
        <v>-4.5282947558100695E-4</v>
      </c>
      <c r="I54" s="16">
        <f>-(APC_Rate!P55/APC_Rate!O55-1)</f>
        <v>1</v>
      </c>
    </row>
    <row r="55" spans="1:9" ht="19.899999999999999" customHeight="1" x14ac:dyDescent="0.3">
      <c r="A55" s="1">
        <v>52</v>
      </c>
      <c r="B55" s="16">
        <f>-(APC_Rate!I56/APC_Rate!H56-1)</f>
        <v>4.7214467775215541E-2</v>
      </c>
      <c r="C55" s="16">
        <f>-(APC_Rate!J56/APC_Rate!I56-1)</f>
        <v>-0.37198100407055645</v>
      </c>
      <c r="D55" s="16">
        <f>-(APC_Rate!K56/APC_Rate!J56-1)</f>
        <v>0.24975823280908038</v>
      </c>
      <c r="E55" s="16">
        <f>-(APC_Rate!L56/APC_Rate!K56-1)</f>
        <v>4.0966501922020893E-2</v>
      </c>
      <c r="F55" s="16">
        <f>-(APC_Rate!M56/APC_Rate!L56-1)</f>
        <v>-0.14219550946805204</v>
      </c>
      <c r="G55" s="16">
        <f>-(APC_Rate!N56/APC_Rate!M56-1)</f>
        <v>5.0996662826885752E-2</v>
      </c>
      <c r="H55" s="16">
        <f>-(APC_Rate!O56/APC_Rate!N56-1)</f>
        <v>-8.5992737520990126E-4</v>
      </c>
      <c r="I55" s="16">
        <f>-(APC_Rate!P56/APC_Rate!O56-1)</f>
        <v>1</v>
      </c>
    </row>
    <row r="56" spans="1:9" ht="19.899999999999999" customHeight="1" x14ac:dyDescent="0.3">
      <c r="A56" s="1">
        <v>53</v>
      </c>
      <c r="B56" s="16">
        <f>-(APC_Rate!I57/APC_Rate!H57-1)</f>
        <v>-0.44780401677333925</v>
      </c>
      <c r="C56" s="16">
        <f>-(APC_Rate!J57/APC_Rate!I57-1)</f>
        <v>-0.19625843385810682</v>
      </c>
      <c r="D56" s="16">
        <f>-(APC_Rate!K57/APC_Rate!J57-1)</f>
        <v>0.46645047403705031</v>
      </c>
      <c r="E56" s="16">
        <f>-(APC_Rate!L57/APC_Rate!K57-1)</f>
        <v>-9.4521246431924277E-2</v>
      </c>
      <c r="F56" s="16">
        <f>-(APC_Rate!M57/APC_Rate!L57-1)</f>
        <v>-0.27225496868589927</v>
      </c>
      <c r="G56" s="16">
        <f>-(APC_Rate!N57/APC_Rate!M57-1)</f>
        <v>-2.3191191656956045E-2</v>
      </c>
      <c r="H56" s="16">
        <f>-(APC_Rate!O57/APC_Rate!N57-1)</f>
        <v>2.9887125519101221E-2</v>
      </c>
      <c r="I56" s="16">
        <f>-(APC_Rate!P57/APC_Rate!O57-1)</f>
        <v>1</v>
      </c>
    </row>
    <row r="57" spans="1:9" ht="19.899999999999999" customHeight="1" x14ac:dyDescent="0.3">
      <c r="A57" s="1">
        <v>54</v>
      </c>
      <c r="B57" s="16">
        <f>-(APC_Rate!I58/APC_Rate!H58-1)</f>
        <v>0.50389627782009327</v>
      </c>
      <c r="C57" s="16">
        <f>-(APC_Rate!J58/APC_Rate!I58-1)</f>
        <v>-0.38438960039575676</v>
      </c>
      <c r="D57" s="16">
        <f>-(APC_Rate!K58/APC_Rate!J58-1)</f>
        <v>0.19444633036866055</v>
      </c>
      <c r="E57" s="16">
        <f>-(APC_Rate!L58/APC_Rate!K58-1)</f>
        <v>2.788502788502778E-2</v>
      </c>
      <c r="F57" s="16">
        <f>-(APC_Rate!M58/APC_Rate!L58-1)</f>
        <v>-5.9687591204721446E-2</v>
      </c>
      <c r="G57" s="16">
        <f>-(APC_Rate!N58/APC_Rate!M58-1)</f>
        <v>-4.5112474988743489E-2</v>
      </c>
      <c r="H57" s="16">
        <f>-(APC_Rate!O58/APC_Rate!N58-1)</f>
        <v>-4.5950956335570892E-2</v>
      </c>
      <c r="I57" s="16">
        <f>-(APC_Rate!P58/APC_Rate!O58-1)</f>
        <v>1</v>
      </c>
    </row>
    <row r="58" spans="1:9" ht="19.899999999999999" customHeight="1" x14ac:dyDescent="0.3">
      <c r="A58" s="1">
        <v>55</v>
      </c>
      <c r="B58" s="16">
        <f>-(APC_Rate!I59/APC_Rate!H59-1)</f>
        <v>-1.3485040033712536E-2</v>
      </c>
      <c r="C58" s="16">
        <f>-(APC_Rate!J59/APC_Rate!I59-1)</f>
        <v>6.2553982254561769E-3</v>
      </c>
      <c r="D58" s="16">
        <f>-(APC_Rate!K59/APC_Rate!J59-1)</f>
        <v>0.19721387599016671</v>
      </c>
      <c r="E58" s="16">
        <f>-(APC_Rate!L59/APC_Rate!K59-1)</f>
        <v>-4.8008744977567908E-4</v>
      </c>
      <c r="F58" s="16">
        <f>-(APC_Rate!M59/APC_Rate!L59-1)</f>
        <v>-0.23237527366539457</v>
      </c>
      <c r="G58" s="16">
        <f>-(APC_Rate!N59/APC_Rate!M59-1)</f>
        <v>6.4947090959893039E-2</v>
      </c>
      <c r="H58" s="16">
        <f>-(APC_Rate!O59/APC_Rate!N59-1)</f>
        <v>-6.8359854547299648E-2</v>
      </c>
      <c r="I58" s="16">
        <f>-(APC_Rate!P59/APC_Rate!O59-1)</f>
        <v>1</v>
      </c>
    </row>
    <row r="59" spans="1:9" ht="19.899999999999999" customHeight="1" x14ac:dyDescent="0.3">
      <c r="A59" s="1">
        <v>56</v>
      </c>
      <c r="B59" s="16">
        <f>-(APC_Rate!I60/APC_Rate!H60-1)</f>
        <v>-0.35052578868302442</v>
      </c>
      <c r="C59" s="16">
        <f>-(APC_Rate!J60/APC_Rate!I60-1)</f>
        <v>0.13404244464850534</v>
      </c>
      <c r="D59" s="16">
        <f>-(APC_Rate!K60/APC_Rate!J60-1)</f>
        <v>0.21734869438334392</v>
      </c>
      <c r="E59" s="16">
        <f>-(APC_Rate!L60/APC_Rate!K60-1)</f>
        <v>0.11553915321438679</v>
      </c>
      <c r="F59" s="16">
        <f>-(APC_Rate!M60/APC_Rate!L60-1)</f>
        <v>-4.132846640309662E-2</v>
      </c>
      <c r="G59" s="16">
        <f>-(APC_Rate!N60/APC_Rate!M60-1)</f>
        <v>-1.0929985970627776E-2</v>
      </c>
      <c r="H59" s="16">
        <f>-(APC_Rate!O60/APC_Rate!N60-1)</f>
        <v>4.4147865609509451E-2</v>
      </c>
      <c r="I59" s="16">
        <f>-(APC_Rate!P60/APC_Rate!O60-1)</f>
        <v>1</v>
      </c>
    </row>
    <row r="60" spans="1:9" ht="19.899999999999999" customHeight="1" x14ac:dyDescent="0.3">
      <c r="A60" s="1">
        <v>57</v>
      </c>
      <c r="B60" s="16">
        <f>-(APC_Rate!I61/APC_Rate!H61-1)</f>
        <v>-4.6525548239646497E-3</v>
      </c>
      <c r="C60" s="16">
        <f>-(APC_Rate!J61/APC_Rate!I61-1)</f>
        <v>0.11123470522803114</v>
      </c>
      <c r="D60" s="16">
        <f>-(APC_Rate!K61/APC_Rate!J61-1)</f>
        <v>-0.3975485799701044</v>
      </c>
      <c r="E60" s="16">
        <f>-(APC_Rate!L61/APC_Rate!K61-1)</f>
        <v>0.44287829251742639</v>
      </c>
      <c r="F60" s="16">
        <f>-(APC_Rate!M61/APC_Rate!L61-1)</f>
        <v>-0.27948294023358833</v>
      </c>
      <c r="G60" s="16">
        <f>-(APC_Rate!N61/APC_Rate!M61-1)</f>
        <v>-7.329802734305324E-2</v>
      </c>
      <c r="H60" s="16">
        <f>-(APC_Rate!O61/APC_Rate!N61-1)</f>
        <v>-3.3417013590543165E-2</v>
      </c>
      <c r="I60" s="16">
        <f>-(APC_Rate!P61/APC_Rate!O61-1)</f>
        <v>1</v>
      </c>
    </row>
    <row r="61" spans="1:9" ht="19.899999999999999" customHeight="1" x14ac:dyDescent="0.3">
      <c r="A61" s="1">
        <v>58</v>
      </c>
      <c r="B61" s="16">
        <f>-(APC_Rate!I62/APC_Rate!H62-1)</f>
        <v>1.1041009463722329E-2</v>
      </c>
      <c r="C61" s="16">
        <f>-(APC_Rate!J62/APC_Rate!I62-1)</f>
        <v>6.049867920881391E-2</v>
      </c>
      <c r="D61" s="16">
        <f>-(APC_Rate!K62/APC_Rate!J62-1)</f>
        <v>-0.21330682001397316</v>
      </c>
      <c r="E61" s="16">
        <f>-(APC_Rate!L62/APC_Rate!K62-1)</f>
        <v>-0.12118036776636032</v>
      </c>
      <c r="F61" s="16">
        <f>-(APC_Rate!M62/APC_Rate!L62-1)</f>
        <v>0.29222243310942575</v>
      </c>
      <c r="G61" s="16">
        <f>-(APC_Rate!N62/APC_Rate!M62-1)</f>
        <v>-2.1896285108666813E-3</v>
      </c>
      <c r="H61" s="16">
        <f>-(APC_Rate!O62/APC_Rate!N62-1)</f>
        <v>-9.7172363568319486E-2</v>
      </c>
      <c r="I61" s="16">
        <f>-(APC_Rate!P62/APC_Rate!O62-1)</f>
        <v>1</v>
      </c>
    </row>
    <row r="62" spans="1:9" ht="19.899999999999999" customHeight="1" x14ac:dyDescent="0.3">
      <c r="A62" s="1">
        <v>59</v>
      </c>
      <c r="B62" s="16">
        <f>-(APC_Rate!I63/APC_Rate!H63-1)</f>
        <v>0.30232887378778228</v>
      </c>
      <c r="C62" s="16">
        <f>-(APC_Rate!J63/APC_Rate!I63-1)</f>
        <v>4.8594326421574907E-2</v>
      </c>
      <c r="D62" s="16">
        <f>-(APC_Rate!K63/APC_Rate!J63-1)</f>
        <v>-0.45541731467081403</v>
      </c>
      <c r="E62" s="16">
        <f>-(APC_Rate!L63/APC_Rate!K63-1)</f>
        <v>0.13749161636485585</v>
      </c>
      <c r="F62" s="16">
        <f>-(APC_Rate!M63/APC_Rate!L63-1)</f>
        <v>-0.15560553356855977</v>
      </c>
      <c r="G62" s="16">
        <f>-(APC_Rate!N63/APC_Rate!M63-1)</f>
        <v>0.26875265783803226</v>
      </c>
      <c r="H62" s="16">
        <f>-(APC_Rate!O63/APC_Rate!N63-1)</f>
        <v>-2.4482236475287689E-2</v>
      </c>
      <c r="I62" s="16">
        <f>-(APC_Rate!P63/APC_Rate!O63-1)</f>
        <v>1</v>
      </c>
    </row>
    <row r="63" spans="1:9" ht="19.899999999999999" customHeight="1" x14ac:dyDescent="0.3">
      <c r="A63" s="1">
        <v>60</v>
      </c>
      <c r="B63" s="16">
        <f>-(APC_Rate!I64/APC_Rate!H64-1)</f>
        <v>0.4288692027097446</v>
      </c>
      <c r="C63" s="16">
        <f>-(APC_Rate!J64/APC_Rate!I64-1)</f>
        <v>-0.41456582633053229</v>
      </c>
      <c r="D63" s="16">
        <f>-(APC_Rate!K64/APC_Rate!J64-1)</f>
        <v>0.40847953216374278</v>
      </c>
      <c r="E63" s="16">
        <f>-(APC_Rate!L64/APC_Rate!K64-1)</f>
        <v>-0.18238300430904908</v>
      </c>
      <c r="F63" s="16">
        <f>-(APC_Rate!M64/APC_Rate!L64-1)</f>
        <v>-0.32225742305011984</v>
      </c>
      <c r="G63" s="16">
        <f>-(APC_Rate!N64/APC_Rate!M64-1)</f>
        <v>-0.14121566489345994</v>
      </c>
      <c r="H63" s="16">
        <f>-(APC_Rate!O64/APC_Rate!N64-1)</f>
        <v>0.25248686356108918</v>
      </c>
      <c r="I63" s="16">
        <f>-(APC_Rate!P64/APC_Rate!O64-1)</f>
        <v>1</v>
      </c>
    </row>
    <row r="64" spans="1:9" ht="19.899999999999999" customHeight="1" x14ac:dyDescent="0.3">
      <c r="A64" s="1">
        <v>61</v>
      </c>
      <c r="B64" s="16">
        <f>-(APC_Rate!I65/APC_Rate!H65-1)</f>
        <v>-0.25497835497835508</v>
      </c>
      <c r="C64" s="16">
        <f>-(APC_Rate!J65/APC_Rate!I65-1)</f>
        <v>-6.8290427007861698E-2</v>
      </c>
      <c r="D64" s="16">
        <f>-(APC_Rate!K65/APC_Rate!J65-1)</f>
        <v>0.273426937077483</v>
      </c>
      <c r="E64" s="16">
        <f>-(APC_Rate!L65/APC_Rate!K65-1)</f>
        <v>0.172840443297404</v>
      </c>
      <c r="F64" s="16">
        <f>-(APC_Rate!M65/APC_Rate!L65-1)</f>
        <v>-0.30423740407170508</v>
      </c>
      <c r="G64" s="16">
        <f>-(APC_Rate!N65/APC_Rate!M65-1)</f>
        <v>-9.7625096206332307E-2</v>
      </c>
      <c r="H64" s="16">
        <f>-(APC_Rate!O65/APC_Rate!N65-1)</f>
        <v>-0.16660075439805544</v>
      </c>
      <c r="I64" s="16">
        <f>-(APC_Rate!P65/APC_Rate!O65-1)</f>
        <v>1</v>
      </c>
    </row>
    <row r="65" spans="1:9" ht="19.899999999999999" customHeight="1" x14ac:dyDescent="0.3">
      <c r="A65" s="1">
        <v>62</v>
      </c>
      <c r="B65" s="16">
        <f>-(APC_Rate!I66/APC_Rate!H66-1)</f>
        <v>-0.67741935483870952</v>
      </c>
      <c r="C65" s="16">
        <f>-(APC_Rate!J66/APC_Rate!I66-1)</f>
        <v>0.11886304909560719</v>
      </c>
      <c r="D65" s="16">
        <f>-(APC_Rate!K66/APC_Rate!J66-1)</f>
        <v>3.8310209153033736E-2</v>
      </c>
      <c r="E65" s="16">
        <f>-(APC_Rate!L66/APC_Rate!K66-1)</f>
        <v>0.42135325131810197</v>
      </c>
      <c r="F65" s="16">
        <f>-(APC_Rate!M66/APC_Rate!L66-1)</f>
        <v>-0.39951911725963329</v>
      </c>
      <c r="G65" s="16">
        <f>-(APC_Rate!N66/APC_Rate!M66-1)</f>
        <v>-0.13386562051469908</v>
      </c>
      <c r="H65" s="16">
        <f>-(APC_Rate!O66/APC_Rate!N66-1)</f>
        <v>-0.12204056136933961</v>
      </c>
      <c r="I65" s="16">
        <f>-(APC_Rate!P66/APC_Rate!O66-1)</f>
        <v>1</v>
      </c>
    </row>
    <row r="66" spans="1:9" ht="19.899999999999999" customHeight="1" x14ac:dyDescent="0.3">
      <c r="A66" s="1">
        <v>63</v>
      </c>
      <c r="B66" s="16">
        <f>-(APC_Rate!I67/APC_Rate!H67-1)</f>
        <v>0.2143817204301075</v>
      </c>
      <c r="C66" s="16">
        <f>-(APC_Rate!J67/APC_Rate!I67-1)</f>
        <v>1.5873015873015928E-2</v>
      </c>
      <c r="D66" s="16">
        <f>-(APC_Rate!K67/APC_Rate!J67-1)</f>
        <v>0.23584905660377353</v>
      </c>
      <c r="E66" s="16">
        <f>-(APC_Rate!L67/APC_Rate!K67-1)</f>
        <v>-0.49487179487179489</v>
      </c>
      <c r="F66" s="16">
        <f>-(APC_Rate!M67/APC_Rate!L67-1)</f>
        <v>-0.15356403620685377</v>
      </c>
      <c r="G66" s="16">
        <f>-(APC_Rate!N67/APC_Rate!M67-1)</f>
        <v>0.14808675529873117</v>
      </c>
      <c r="H66" s="16">
        <f>-(APC_Rate!O67/APC_Rate!N67-1)</f>
        <v>-0.15908721635183287</v>
      </c>
      <c r="I66" s="16">
        <f>-(APC_Rate!P67/APC_Rate!O67-1)</f>
        <v>1</v>
      </c>
    </row>
    <row r="67" spans="1:9" ht="19.899999999999999" customHeight="1" x14ac:dyDescent="0.3">
      <c r="A67" s="1">
        <v>64</v>
      </c>
      <c r="B67" s="16">
        <f>-(APC_Rate!I68/APC_Rate!H68-1)</f>
        <v>0.27777777777777779</v>
      </c>
      <c r="C67" s="16">
        <f>-(APC_Rate!J68/APC_Rate!I68-1)</f>
        <v>-6.2893081761006275E-3</v>
      </c>
      <c r="D67" s="16">
        <f>-(APC_Rate!K68/APC_Rate!J68-1)</f>
        <v>-0.11102484472049667</v>
      </c>
      <c r="E67" s="16">
        <f>-(APC_Rate!L68/APC_Rate!K68-1)</f>
        <v>0.23469994058229349</v>
      </c>
      <c r="F67" s="16">
        <f>-(APC_Rate!M68/APC_Rate!L68-1)</f>
        <v>-0.11642157745857928</v>
      </c>
      <c r="G67" s="16">
        <f>-(APC_Rate!N68/APC_Rate!M68-1)</f>
        <v>-8.1010645495033229E-2</v>
      </c>
      <c r="H67" s="16">
        <f>-(APC_Rate!O68/APC_Rate!N68-1)</f>
        <v>0.12913688050104499</v>
      </c>
      <c r="I67" s="16">
        <f>-(APC_Rate!P68/APC_Rate!O68-1)</f>
        <v>1</v>
      </c>
    </row>
    <row r="68" spans="1:9" ht="19.899999999999999" customHeight="1" x14ac:dyDescent="0.3">
      <c r="A68" s="1">
        <v>65</v>
      </c>
      <c r="B68" s="16">
        <f>-(APC_Rate!I69/APC_Rate!H69-1)</f>
        <v>-0.44827586206896552</v>
      </c>
      <c r="C68" s="16">
        <f>-(APC_Rate!J69/APC_Rate!I69-1)</f>
        <v>0.40082644628099173</v>
      </c>
      <c r="D68" s="16">
        <f>-(APC_Rate!K69/APC_Rate!J69-1)</f>
        <v>-0.20999999999999996</v>
      </c>
      <c r="E68" s="16">
        <f>-(APC_Rate!L69/APC_Rate!K69-1)</f>
        <v>-8.843537414965974E-2</v>
      </c>
      <c r="F68" s="16">
        <f>-(APC_Rate!M69/APC_Rate!L69-1)</f>
        <v>3.3476046546469296E-2</v>
      </c>
      <c r="G68" s="16">
        <f>-(APC_Rate!N69/APC_Rate!M69-1)</f>
        <v>4.1439314633388569E-2</v>
      </c>
      <c r="H68" s="16">
        <f>-(APC_Rate!O69/APC_Rate!N69-1)</f>
        <v>-0.10505654044326662</v>
      </c>
      <c r="I68" s="16">
        <f>-(APC_Rate!P69/APC_Rate!O69-1)</f>
        <v>1</v>
      </c>
    </row>
    <row r="69" spans="1:9" ht="19.899999999999999" customHeight="1" x14ac:dyDescent="0.3">
      <c r="A69" s="1">
        <v>66</v>
      </c>
      <c r="B69" s="16">
        <f>-(APC_Rate!I70/APC_Rate!H70-1)</f>
        <v>0.4</v>
      </c>
      <c r="C69" s="16">
        <f>-(APC_Rate!J70/APC_Rate!I70-1)</f>
        <v>-0.94845360824742264</v>
      </c>
      <c r="D69" s="16">
        <f>-(APC_Rate!K70/APC_Rate!J70-1)</f>
        <v>0.73092926490984744</v>
      </c>
      <c r="E69" s="16">
        <f>-(APC_Rate!L70/APC_Rate!K70-1)</f>
        <v>-1.110655737704918</v>
      </c>
      <c r="F69" s="16">
        <f>-(APC_Rate!M70/APC_Rate!L70-1)</f>
        <v>-0.52231830525748824</v>
      </c>
      <c r="G69" s="16">
        <f>-(APC_Rate!N70/APC_Rate!M70-1)</f>
        <v>2.7663692833083897E-2</v>
      </c>
      <c r="H69" s="16">
        <f>-(APC_Rate!O70/APC_Rate!N70-1)</f>
        <v>2.0117184608223093E-2</v>
      </c>
      <c r="I69" s="16">
        <f>-(APC_Rate!P70/APC_Rate!O70-1)</f>
        <v>1</v>
      </c>
    </row>
    <row r="70" spans="1:9" ht="19.899999999999999" customHeight="1" x14ac:dyDescent="0.3">
      <c r="A70" s="1">
        <v>67</v>
      </c>
      <c r="B70" s="16">
        <f>-(APC_Rate!I71/APC_Rate!H71-1)</f>
        <v>-1.193548387096774</v>
      </c>
      <c r="C70" s="16">
        <f>-(APC_Rate!J71/APC_Rate!I71-1)</f>
        <v>0.50531914893617025</v>
      </c>
      <c r="D70" s="16">
        <f>-(APC_Rate!K71/APC_Rate!J71-1)</f>
        <v>-1.2650602409638556</v>
      </c>
      <c r="E70" s="16">
        <f>-(APC_Rate!L71/APC_Rate!K71-1)</f>
        <v>0.23992673992673985</v>
      </c>
      <c r="F70" s="16">
        <f>-(APC_Rate!M71/APC_Rate!L71-1)</f>
        <v>-0.27003770582422915</v>
      </c>
      <c r="G70" s="16">
        <f>-(APC_Rate!N71/APC_Rate!M71-1)</f>
        <v>-0.15240887946170756</v>
      </c>
      <c r="H70" s="16">
        <f>-(APC_Rate!O71/APC_Rate!N71-1)</f>
        <v>6.0351392254686109E-3</v>
      </c>
      <c r="I70" s="16">
        <f>-(APC_Rate!P71/APC_Rate!O71-1)</f>
        <v>1</v>
      </c>
    </row>
    <row r="71" spans="1:9" ht="19.899999999999999" customHeight="1" x14ac:dyDescent="0.3">
      <c r="A71" s="1">
        <v>68</v>
      </c>
      <c r="B71" s="16">
        <f>-(APC_Rate!I72/APC_Rate!H72-1)</f>
        <v>0.18965517241379304</v>
      </c>
      <c r="C71" s="16">
        <f>-(APC_Rate!J72/APC_Rate!I72-1)</f>
        <v>-0.36470588235294121</v>
      </c>
      <c r="D71" s="16">
        <f>-(APC_Rate!K72/APC_Rate!J72-1)</f>
        <v>0.79518072289156627</v>
      </c>
      <c r="E71" s="16">
        <f>-(APC_Rate!L72/APC_Rate!K72-1)</f>
        <v>-2.5571428571428569</v>
      </c>
      <c r="F71" s="16">
        <f>-(APC_Rate!M72/APC_Rate!L72-1)</f>
        <v>9.796553531676E-2</v>
      </c>
      <c r="G71" s="16">
        <f>-(APC_Rate!N72/APC_Rate!M72-1)</f>
        <v>-0.13614799340391293</v>
      </c>
      <c r="H71" s="16">
        <f>-(APC_Rate!O72/APC_Rate!N72-1)</f>
        <v>-0.17804294973514345</v>
      </c>
      <c r="I71" s="16">
        <f>-(APC_Rate!P72/APC_Rate!O72-1)</f>
        <v>1</v>
      </c>
    </row>
    <row r="72" spans="1:9" ht="19.899999999999999" customHeight="1" x14ac:dyDescent="0.3">
      <c r="A72" s="1">
        <v>69</v>
      </c>
      <c r="B72" s="16">
        <f>-(APC_Rate!I73/APC_Rate!H73-1)</f>
        <v>-0.42307692307692313</v>
      </c>
      <c r="C72" s="16">
        <f>-(APC_Rate!J73/APC_Rate!I73-1)</f>
        <v>0.49019607843137258</v>
      </c>
      <c r="D72" s="16">
        <f>-(APC_Rate!K73/APC_Rate!J73-1)</f>
        <v>-2.4</v>
      </c>
      <c r="E72" s="16">
        <f>-(APC_Rate!L73/APC_Rate!K73-1)</f>
        <v>0.78571428571428581</v>
      </c>
      <c r="F72" s="16">
        <f>-(APC_Rate!M73/APC_Rate!L73-1)</f>
        <v>-2.1436709972890888</v>
      </c>
      <c r="G72" s="16">
        <f>-(APC_Rate!N73/APC_Rate!M73-1)</f>
        <v>0.21176475780151471</v>
      </c>
      <c r="H72" s="16">
        <f>-(APC_Rate!O73/APC_Rate!N73-1)</f>
        <v>-0.16142035812010858</v>
      </c>
      <c r="I72" s="16">
        <f>-(APC_Rate!P73/APC_Rate!O73-1)</f>
        <v>1</v>
      </c>
    </row>
    <row r="73" spans="1:9" ht="19.899999999999999" customHeight="1" x14ac:dyDescent="0.3">
      <c r="A73" s="1">
        <v>70</v>
      </c>
      <c r="B73" s="16" t="e">
        <f>-(APC_Rate!I74/APC_Rate!H74-1)</f>
        <v>#DIV/0!</v>
      </c>
      <c r="C73" s="16">
        <f>-(APC_Rate!J74/APC_Rate!I74-1)</f>
        <v>0.70476190476190481</v>
      </c>
      <c r="D73" s="16">
        <f>-(APC_Rate!K74/APC_Rate!J74-1)</f>
        <v>-0.59090909090909127</v>
      </c>
      <c r="E73" s="16">
        <f>-(APC_Rate!L74/APC_Rate!K74-1)</f>
        <v>-0.78378378378378377</v>
      </c>
      <c r="F73" s="16">
        <f>-(APC_Rate!M74/APC_Rate!L74-1)</f>
        <v>0.61510818704777814</v>
      </c>
      <c r="G73" s="16">
        <f>-(APC_Rate!N74/APC_Rate!M74-1)</f>
        <v>-1.0840551331403643</v>
      </c>
      <c r="H73" s="16">
        <f>-(APC_Rate!O74/APC_Rate!N74-1)</f>
        <v>0.1942313302562918</v>
      </c>
      <c r="I73" s="16">
        <f>-(APC_Rate!P74/APC_Rate!O74-1)</f>
        <v>1</v>
      </c>
    </row>
    <row r="74" spans="1:9" ht="19.899999999999999" customHeight="1" x14ac:dyDescent="0.3">
      <c r="A74" s="1">
        <v>71</v>
      </c>
      <c r="B74" s="16">
        <f>-(APC_Rate!I75/APC_Rate!H75-1)</f>
        <v>-1.9999999999999996</v>
      </c>
      <c r="C74" s="16">
        <f>-(APC_Rate!J75/APC_Rate!I75-1)</f>
        <v>1</v>
      </c>
      <c r="D74" s="16" t="e">
        <f>-(APC_Rate!K75/APC_Rate!J75-1)</f>
        <v>#DIV/0!</v>
      </c>
      <c r="E74" s="16">
        <f>-(APC_Rate!L75/APC_Rate!K75-1)</f>
        <v>-0.8125</v>
      </c>
      <c r="F74" s="16">
        <f>-(APC_Rate!M75/APC_Rate!L75-1)</f>
        <v>-4.2735060745543896E-2</v>
      </c>
      <c r="G74" s="16">
        <f>-(APC_Rate!N75/APC_Rate!M75-1)</f>
        <v>0.50374131836507596</v>
      </c>
      <c r="H74" s="16">
        <f>-(APC_Rate!O75/APC_Rate!N75-1)</f>
        <v>-1.1304126514559023</v>
      </c>
      <c r="I74" s="16">
        <f>-(APC_Rate!P75/APC_Rate!O75-1)</f>
        <v>1</v>
      </c>
    </row>
    <row r="75" spans="1:9" ht="19.899999999999999" customHeight="1" x14ac:dyDescent="0.3">
      <c r="A75" s="1">
        <v>72</v>
      </c>
      <c r="B75" s="16" t="e">
        <f>-(APC_Rate!I76/APC_Rate!H76-1)</f>
        <v>#DIV/0!</v>
      </c>
      <c r="C75" s="16">
        <f>-(APC_Rate!J76/APC_Rate!I76-1)</f>
        <v>1</v>
      </c>
      <c r="D75" s="16" t="e">
        <f>-(APC_Rate!K76/APC_Rate!J76-1)</f>
        <v>#DIV/0!</v>
      </c>
      <c r="E75" s="16">
        <f>-(APC_Rate!L76/APC_Rate!K76-1)</f>
        <v>0.55769230769230771</v>
      </c>
      <c r="F75" s="16">
        <f>-(APC_Rate!M76/APC_Rate!L76-1)</f>
        <v>-0.81442340276945258</v>
      </c>
      <c r="G75" s="16">
        <f>-(APC_Rate!N76/APC_Rate!M76-1)</f>
        <v>-0.32183731458865417</v>
      </c>
      <c r="H75" s="16">
        <f>-(APC_Rate!O76/APC_Rate!N76-1)</f>
        <v>0.49270258884333362</v>
      </c>
      <c r="I75" s="16">
        <f>-(APC_Rate!P76/APC_Rate!O76-1)</f>
        <v>1</v>
      </c>
    </row>
    <row r="76" spans="1:9" ht="19.899999999999999" customHeight="1" x14ac:dyDescent="0.3">
      <c r="A76" s="1">
        <v>73</v>
      </c>
      <c r="B76" s="16" t="e">
        <f>-(APC_Rate!I77/APC_Rate!H77-1)</f>
        <v>#DIV/0!</v>
      </c>
      <c r="C76" s="16" t="e">
        <f>-(APC_Rate!J77/APC_Rate!I77-1)</f>
        <v>#DIV/0!</v>
      </c>
      <c r="D76" s="16" t="e">
        <f>-(APC_Rate!K77/APC_Rate!J77-1)</f>
        <v>#DIV/0!</v>
      </c>
      <c r="E76" s="16">
        <f>-(APC_Rate!L77/APC_Rate!K77-1)</f>
        <v>0.65384615384615374</v>
      </c>
      <c r="F76" s="16">
        <f>-(APC_Rate!M77/APC_Rate!L77-1)</f>
        <v>-1.3061581166130258</v>
      </c>
      <c r="G76" s="16">
        <f>-(APC_Rate!N77/APC_Rate!M77-1)</f>
        <v>6.2090528315444815E-2</v>
      </c>
      <c r="H76" s="16">
        <f>-(APC_Rate!O77/APC_Rate!N77-1)</f>
        <v>-0.35124013438299539</v>
      </c>
      <c r="I76" s="16">
        <f>-(APC_Rate!P77/APC_Rate!O77-1)</f>
        <v>1</v>
      </c>
    </row>
    <row r="77" spans="1:9" ht="19.899999999999999" customHeight="1" x14ac:dyDescent="0.3">
      <c r="A77" s="1">
        <v>74</v>
      </c>
      <c r="B77" s="16" t="e">
        <f>-(APC_Rate!I78/APC_Rate!H78-1)</f>
        <v>#DIV/0!</v>
      </c>
      <c r="C77" s="16" t="e">
        <f>-(APC_Rate!J78/APC_Rate!I78-1)</f>
        <v>#DIV/0!</v>
      </c>
      <c r="D77" s="16" t="e">
        <f>-(APC_Rate!K78/APC_Rate!J78-1)</f>
        <v>#DIV/0!</v>
      </c>
      <c r="E77" s="16" t="e">
        <f>-(APC_Rate!L78/APC_Rate!K78-1)</f>
        <v>#DIV/0!</v>
      </c>
      <c r="F77" s="16">
        <f>-(APC_Rate!M78/APC_Rate!L78-1)</f>
        <v>0.20537009484070146</v>
      </c>
      <c r="G77" s="16">
        <f>-(APC_Rate!N78/APC_Rate!M78-1)</f>
        <v>-0.28986432399120199</v>
      </c>
      <c r="H77" s="16">
        <f>-(APC_Rate!O78/APC_Rate!N78-1)</f>
        <v>4.1227761865304968E-2</v>
      </c>
      <c r="I77" s="16">
        <f>-(APC_Rate!P78/APC_Rate!O78-1)</f>
        <v>1</v>
      </c>
    </row>
    <row r="78" spans="1:9" ht="19.899999999999999" customHeight="1" x14ac:dyDescent="0.3">
      <c r="A78" s="1">
        <v>75</v>
      </c>
      <c r="B78" s="16" t="e">
        <f>-(APC_Rate!I79/APC_Rate!H79-1)</f>
        <v>#DIV/0!</v>
      </c>
      <c r="C78" s="16" t="e">
        <f>-(APC_Rate!J79/APC_Rate!I79-1)</f>
        <v>#DIV/0!</v>
      </c>
      <c r="D78" s="16" t="e">
        <f>-(APC_Rate!K79/APC_Rate!J79-1)</f>
        <v>#DIV/0!</v>
      </c>
      <c r="E78" s="16" t="e">
        <f>-(APC_Rate!L79/APC_Rate!K79-1)</f>
        <v>#DIV/0!</v>
      </c>
      <c r="F78" s="16" t="e">
        <f>-(APC_Rate!M79/APC_Rate!L79-1)</f>
        <v>#DIV/0!</v>
      </c>
      <c r="G78" s="16">
        <f>-(APC_Rate!N79/APC_Rate!M79-1)</f>
        <v>-2.1934416019672831E-2</v>
      </c>
      <c r="H78" s="16">
        <f>-(APC_Rate!O79/APC_Rate!N79-1)</f>
        <v>-0.31855593971341944</v>
      </c>
      <c r="I78" s="16">
        <f>-(APC_Rate!P79/APC_Rate!O79-1)</f>
        <v>1</v>
      </c>
    </row>
    <row r="79" spans="1:9" ht="19.899999999999999" customHeight="1" x14ac:dyDescent="0.3">
      <c r="A79" s="1">
        <v>76</v>
      </c>
      <c r="B79" s="16" t="e">
        <f>-(APC_Rate!I80/APC_Rate!H80-1)</f>
        <v>#DIV/0!</v>
      </c>
      <c r="C79" s="16" t="e">
        <f>-(APC_Rate!J80/APC_Rate!I80-1)</f>
        <v>#DIV/0!</v>
      </c>
      <c r="D79" s="16" t="e">
        <f>-(APC_Rate!K80/APC_Rate!J80-1)</f>
        <v>#DIV/0!</v>
      </c>
      <c r="E79" s="16" t="e">
        <f>-(APC_Rate!L80/APC_Rate!K80-1)</f>
        <v>#DIV/0!</v>
      </c>
      <c r="F79" s="16" t="e">
        <f>-(APC_Rate!M80/APC_Rate!L80-1)</f>
        <v>#DIV/0!</v>
      </c>
      <c r="G79" s="16">
        <f>-(APC_Rate!N80/APC_Rate!M80-1)</f>
        <v>-1.8094351597442007</v>
      </c>
      <c r="H79" s="16">
        <f>-(APC_Rate!O80/APC_Rate!N80-1)</f>
        <v>-4.4666225104067259E-2</v>
      </c>
      <c r="I79" s="16">
        <f>-(APC_Rate!P80/APC_Rate!O80-1)</f>
        <v>1</v>
      </c>
    </row>
    <row r="80" spans="1:9" ht="19.899999999999999" customHeight="1" x14ac:dyDescent="0.3">
      <c r="A80" s="1">
        <v>77</v>
      </c>
      <c r="B80" s="16" t="e">
        <f>-(APC_Rate!I81/APC_Rate!H81-1)</f>
        <v>#DIV/0!</v>
      </c>
      <c r="C80" s="16" t="e">
        <f>-(APC_Rate!J81/APC_Rate!I81-1)</f>
        <v>#DIV/0!</v>
      </c>
      <c r="D80" s="16" t="e">
        <f>-(APC_Rate!K81/APC_Rate!J81-1)</f>
        <v>#DIV/0!</v>
      </c>
      <c r="E80" s="16" t="e">
        <f>-(APC_Rate!L81/APC_Rate!K81-1)</f>
        <v>#DIV/0!</v>
      </c>
      <c r="F80" s="16" t="e">
        <f>-(APC_Rate!M81/APC_Rate!L81-1)</f>
        <v>#DIV/0!</v>
      </c>
      <c r="G80" s="16">
        <f>-(APC_Rate!N81/APC_Rate!M81-1)</f>
        <v>-110812967012.33224</v>
      </c>
      <c r="H80" s="16">
        <f>-(APC_Rate!O81/APC_Rate!N81-1)</f>
        <v>-1.8719279603439132</v>
      </c>
      <c r="I80" s="16">
        <f>-(APC_Rate!P81/APC_Rate!O81-1)</f>
        <v>1</v>
      </c>
    </row>
    <row r="81" spans="1:9" ht="19.899999999999999" customHeight="1" x14ac:dyDescent="0.3">
      <c r="A81" s="1">
        <v>78</v>
      </c>
      <c r="B81" s="16" t="e">
        <f>-(APC_Rate!I82/APC_Rate!H82-1)</f>
        <v>#DIV/0!</v>
      </c>
      <c r="C81" s="16" t="e">
        <f>-(APC_Rate!J82/APC_Rate!I82-1)</f>
        <v>#DIV/0!</v>
      </c>
      <c r="D81" s="16" t="e">
        <f>-(APC_Rate!K82/APC_Rate!J82-1)</f>
        <v>#DIV/0!</v>
      </c>
      <c r="E81" s="16" t="e">
        <f>-(APC_Rate!L82/APC_Rate!K82-1)</f>
        <v>#DIV/0!</v>
      </c>
      <c r="F81" s="16" t="e">
        <f>-(APC_Rate!M82/APC_Rate!L82-1)</f>
        <v>#DIV/0!</v>
      </c>
      <c r="G81" s="16">
        <f>-(APC_Rate!N82/APC_Rate!M82-1)</f>
        <v>-8.1657090676288568E-2</v>
      </c>
      <c r="H81" s="16">
        <f>-(APC_Rate!O82/APC_Rate!N82-1)</f>
        <v>-113277879800.01711</v>
      </c>
      <c r="I81" s="16">
        <f>-(APC_Rate!P82/APC_Rate!O82-1)</f>
        <v>1</v>
      </c>
    </row>
    <row r="82" spans="1:9" ht="19.899999999999999" customHeight="1" x14ac:dyDescent="0.3">
      <c r="A82" s="1">
        <v>79</v>
      </c>
      <c r="B82" s="16" t="e">
        <f>-(APC_Rate!#REF!/APC_Rate!#REF!-1)</f>
        <v>#REF!</v>
      </c>
      <c r="C82" s="16" t="e">
        <f>-(APC_Rate!#REF!/APC_Rate!#REF!-1)</f>
        <v>#REF!</v>
      </c>
      <c r="D82" s="16" t="e">
        <f>-(APC_Rate!#REF!/APC_Rate!#REF!-1)</f>
        <v>#REF!</v>
      </c>
      <c r="E82" s="16" t="e">
        <f>-(APC_Rate!#REF!/APC_Rate!#REF!-1)</f>
        <v>#REF!</v>
      </c>
      <c r="F82" s="16" t="e">
        <f>-(APC_Rate!#REF!/APC_Rate!#REF!-1)</f>
        <v>#REF!</v>
      </c>
      <c r="G82" s="16" t="e">
        <f>-(APC_Rate!#REF!/APC_Rate!#REF!-1)</f>
        <v>#REF!</v>
      </c>
      <c r="H82" s="16" t="e">
        <f>-(APC_Rate!#REF!/APC_Rate!#REF!-1)</f>
        <v>#REF!</v>
      </c>
      <c r="I82" s="16" t="e">
        <f>-(APC_Rate!#REF!/APC_Rate!#REF!-1)</f>
        <v>#REF!</v>
      </c>
    </row>
    <row r="83" spans="1:9" ht="19.899999999999999" customHeight="1" x14ac:dyDescent="0.3">
      <c r="A83" s="1">
        <v>80</v>
      </c>
      <c r="B83" s="16" t="e">
        <f>-(APC_Rate!#REF!/APC_Rate!#REF!-1)</f>
        <v>#REF!</v>
      </c>
      <c r="C83" s="16" t="e">
        <f>-(APC_Rate!#REF!/APC_Rate!#REF!-1)</f>
        <v>#REF!</v>
      </c>
      <c r="D83" s="16" t="e">
        <f>-(APC_Rate!#REF!/APC_Rate!#REF!-1)</f>
        <v>#REF!</v>
      </c>
      <c r="E83" s="16" t="e">
        <f>-(APC_Rate!#REF!/APC_Rate!#REF!-1)</f>
        <v>#REF!</v>
      </c>
      <c r="F83" s="16" t="e">
        <f>-(APC_Rate!#REF!/APC_Rate!#REF!-1)</f>
        <v>#REF!</v>
      </c>
      <c r="G83" s="16" t="e">
        <f>-(APC_Rate!#REF!/APC_Rate!#REF!-1)</f>
        <v>#REF!</v>
      </c>
      <c r="H83" s="16" t="e">
        <f>-(APC_Rate!#REF!/APC_Rate!#REF!-1)</f>
        <v>#REF!</v>
      </c>
      <c r="I83" s="16" t="e">
        <f>-(APC_Rate!#REF!/APC_Rate!#REF!-1)</f>
        <v>#REF!</v>
      </c>
    </row>
    <row r="84" spans="1:9" ht="19.899999999999999" customHeight="1" x14ac:dyDescent="0.3">
      <c r="A84" s="1">
        <v>81</v>
      </c>
      <c r="B84" s="16" t="e">
        <f>-(APC_Rate!#REF!/APC_Rate!#REF!-1)</f>
        <v>#REF!</v>
      </c>
      <c r="C84" s="16" t="e">
        <f>-(APC_Rate!#REF!/APC_Rate!#REF!-1)</f>
        <v>#REF!</v>
      </c>
      <c r="D84" s="16" t="e">
        <f>-(APC_Rate!#REF!/APC_Rate!#REF!-1)</f>
        <v>#REF!</v>
      </c>
      <c r="E84" s="16" t="e">
        <f>-(APC_Rate!#REF!/APC_Rate!#REF!-1)</f>
        <v>#REF!</v>
      </c>
      <c r="F84" s="16" t="e">
        <f>-(APC_Rate!#REF!/APC_Rate!#REF!-1)</f>
        <v>#REF!</v>
      </c>
      <c r="G84" s="16" t="e">
        <f>-(APC_Rate!#REF!/APC_Rate!#REF!-1)</f>
        <v>#REF!</v>
      </c>
      <c r="H84" s="16" t="e">
        <f>-(APC_Rate!#REF!/APC_Rate!#REF!-1)</f>
        <v>#REF!</v>
      </c>
      <c r="I84" s="16" t="e">
        <f>-(APC_Rate!#REF!/APC_Rate!#REF!-1)</f>
        <v>#REF!</v>
      </c>
    </row>
    <row r="85" spans="1:9" ht="19.899999999999999" customHeight="1" x14ac:dyDescent="0.3">
      <c r="A85" s="1">
        <v>82</v>
      </c>
      <c r="B85" s="16" t="e">
        <f>-(APC_Rate!#REF!/APC_Rate!#REF!-1)</f>
        <v>#REF!</v>
      </c>
      <c r="C85" s="16" t="e">
        <f>-(APC_Rate!#REF!/APC_Rate!#REF!-1)</f>
        <v>#REF!</v>
      </c>
      <c r="D85" s="16" t="e">
        <f>-(APC_Rate!#REF!/APC_Rate!#REF!-1)</f>
        <v>#REF!</v>
      </c>
      <c r="E85" s="16" t="e">
        <f>-(APC_Rate!#REF!/APC_Rate!#REF!-1)</f>
        <v>#REF!</v>
      </c>
      <c r="F85" s="16" t="e">
        <f>-(APC_Rate!#REF!/APC_Rate!#REF!-1)</f>
        <v>#REF!</v>
      </c>
      <c r="G85" s="16" t="e">
        <f>-(APC_Rate!#REF!/APC_Rate!#REF!-1)</f>
        <v>#REF!</v>
      </c>
      <c r="H85" s="16" t="e">
        <f>-(APC_Rate!#REF!/APC_Rate!#REF!-1)</f>
        <v>#REF!</v>
      </c>
      <c r="I85" s="16" t="e">
        <f>-(APC_Rate!#REF!/APC_Rate!#REF!-1)</f>
        <v>#REF!</v>
      </c>
    </row>
    <row r="86" spans="1:9" ht="19.899999999999999" customHeight="1" x14ac:dyDescent="0.3">
      <c r="A86" s="1">
        <v>83</v>
      </c>
      <c r="B86" s="16" t="e">
        <f>-(APC_Rate!#REF!/APC_Rate!#REF!-1)</f>
        <v>#REF!</v>
      </c>
      <c r="C86" s="16" t="e">
        <f>-(APC_Rate!#REF!/APC_Rate!#REF!-1)</f>
        <v>#REF!</v>
      </c>
      <c r="D86" s="16" t="e">
        <f>-(APC_Rate!#REF!/APC_Rate!#REF!-1)</f>
        <v>#REF!</v>
      </c>
      <c r="E86" s="16" t="e">
        <f>-(APC_Rate!#REF!/APC_Rate!#REF!-1)</f>
        <v>#REF!</v>
      </c>
      <c r="F86" s="16" t="e">
        <f>-(APC_Rate!#REF!/APC_Rate!#REF!-1)</f>
        <v>#REF!</v>
      </c>
      <c r="G86" s="16" t="e">
        <f>-(APC_Rate!#REF!/APC_Rate!#REF!-1)</f>
        <v>#REF!</v>
      </c>
      <c r="H86" s="16" t="e">
        <f>-(APC_Rate!#REF!/APC_Rate!#REF!-1)</f>
        <v>#REF!</v>
      </c>
      <c r="I86" s="16" t="e">
        <f>-(APC_Rate!#REF!/APC_Rate!#REF!-1)</f>
        <v>#REF!</v>
      </c>
    </row>
    <row r="87" spans="1:9" ht="19.899999999999999" customHeight="1" x14ac:dyDescent="0.3">
      <c r="A87" s="1">
        <v>84</v>
      </c>
      <c r="B87" s="16" t="e">
        <f>-(APC_Rate!#REF!/APC_Rate!#REF!-1)</f>
        <v>#REF!</v>
      </c>
      <c r="C87" s="16" t="e">
        <f>-(APC_Rate!#REF!/APC_Rate!#REF!-1)</f>
        <v>#REF!</v>
      </c>
      <c r="D87" s="16" t="e">
        <f>-(APC_Rate!#REF!/APC_Rate!#REF!-1)</f>
        <v>#REF!</v>
      </c>
      <c r="E87" s="16" t="e">
        <f>-(APC_Rate!#REF!/APC_Rate!#REF!-1)</f>
        <v>#REF!</v>
      </c>
      <c r="F87" s="16" t="e">
        <f>-(APC_Rate!#REF!/APC_Rate!#REF!-1)</f>
        <v>#REF!</v>
      </c>
      <c r="G87" s="16" t="e">
        <f>-(APC_Rate!#REF!/APC_Rate!#REF!-1)</f>
        <v>#REF!</v>
      </c>
      <c r="H87" s="16" t="e">
        <f>-(APC_Rate!#REF!/APC_Rate!#REF!-1)</f>
        <v>#REF!</v>
      </c>
      <c r="I87" s="16" t="e">
        <f>-(APC_Rate!#REF!/APC_Rate!#REF!-1)</f>
        <v>#REF!</v>
      </c>
    </row>
    <row r="88" spans="1:9" ht="19.899999999999999" customHeight="1" x14ac:dyDescent="0.3">
      <c r="A88" s="1">
        <v>85</v>
      </c>
      <c r="B88" s="16" t="e">
        <f>-(APC_Rate!#REF!/APC_Rate!#REF!-1)</f>
        <v>#REF!</v>
      </c>
      <c r="C88" s="16" t="e">
        <f>-(APC_Rate!#REF!/APC_Rate!#REF!-1)</f>
        <v>#REF!</v>
      </c>
      <c r="D88" s="16" t="e">
        <f>-(APC_Rate!#REF!/APC_Rate!#REF!-1)</f>
        <v>#REF!</v>
      </c>
      <c r="E88" s="16" t="e">
        <f>-(APC_Rate!#REF!/APC_Rate!#REF!-1)</f>
        <v>#REF!</v>
      </c>
      <c r="F88" s="16" t="e">
        <f>-(APC_Rate!#REF!/APC_Rate!#REF!-1)</f>
        <v>#REF!</v>
      </c>
      <c r="G88" s="16" t="e">
        <f>-(APC_Rate!#REF!/APC_Rate!#REF!-1)</f>
        <v>#REF!</v>
      </c>
      <c r="H88" s="16" t="e">
        <f>-(APC_Rate!#REF!/APC_Rate!#REF!-1)</f>
        <v>#REF!</v>
      </c>
      <c r="I88" s="16" t="e">
        <f>-(APC_Rate!#REF!/APC_Rate!#REF!-1)</f>
        <v>#REF!</v>
      </c>
    </row>
    <row r="89" spans="1:9" ht="19.899999999999999" customHeight="1" x14ac:dyDescent="0.3">
      <c r="A89" s="1">
        <v>86</v>
      </c>
      <c r="B89" s="16" t="e">
        <f>-(APC_Rate!#REF!/APC_Rate!#REF!-1)</f>
        <v>#REF!</v>
      </c>
      <c r="C89" s="16" t="e">
        <f>-(APC_Rate!#REF!/APC_Rate!#REF!-1)</f>
        <v>#REF!</v>
      </c>
      <c r="D89" s="16" t="e">
        <f>-(APC_Rate!#REF!/APC_Rate!#REF!-1)</f>
        <v>#REF!</v>
      </c>
      <c r="E89" s="16" t="e">
        <f>-(APC_Rate!#REF!/APC_Rate!#REF!-1)</f>
        <v>#REF!</v>
      </c>
      <c r="F89" s="16" t="e">
        <f>-(APC_Rate!#REF!/APC_Rate!#REF!-1)</f>
        <v>#REF!</v>
      </c>
      <c r="G89" s="16" t="e">
        <f>-(APC_Rate!#REF!/APC_Rate!#REF!-1)</f>
        <v>#REF!</v>
      </c>
      <c r="H89" s="16" t="e">
        <f>-(APC_Rate!#REF!/APC_Rate!#REF!-1)</f>
        <v>#REF!</v>
      </c>
      <c r="I89" s="16" t="e">
        <f>-(APC_Rate!#REF!/APC_Rate!#REF!-1)</f>
        <v>#REF!</v>
      </c>
    </row>
    <row r="90" spans="1:9" ht="19.899999999999999" customHeight="1" x14ac:dyDescent="0.3">
      <c r="A90" s="1">
        <v>87</v>
      </c>
      <c r="B90" s="16" t="e">
        <f>-(APC_Rate!#REF!/APC_Rate!#REF!-1)</f>
        <v>#REF!</v>
      </c>
      <c r="C90" s="16" t="e">
        <f>-(APC_Rate!#REF!/APC_Rate!#REF!-1)</f>
        <v>#REF!</v>
      </c>
      <c r="D90" s="16" t="e">
        <f>-(APC_Rate!#REF!/APC_Rate!#REF!-1)</f>
        <v>#REF!</v>
      </c>
      <c r="E90" s="16" t="e">
        <f>-(APC_Rate!#REF!/APC_Rate!#REF!-1)</f>
        <v>#REF!</v>
      </c>
      <c r="F90" s="16" t="e">
        <f>-(APC_Rate!#REF!/APC_Rate!#REF!-1)</f>
        <v>#REF!</v>
      </c>
      <c r="G90" s="16" t="e">
        <f>-(APC_Rate!#REF!/APC_Rate!#REF!-1)</f>
        <v>#REF!</v>
      </c>
      <c r="H90" s="16" t="e">
        <f>-(APC_Rate!#REF!/APC_Rate!#REF!-1)</f>
        <v>#REF!</v>
      </c>
      <c r="I90" s="16" t="e">
        <f>-(APC_Rate!#REF!/APC_Rate!#REF!-1)</f>
        <v>#REF!</v>
      </c>
    </row>
    <row r="91" spans="1:9" ht="19.899999999999999" customHeight="1" x14ac:dyDescent="0.3">
      <c r="A91" s="1">
        <v>88</v>
      </c>
      <c r="B91" s="16" t="e">
        <f>-(APC_Rate!#REF!/APC_Rate!#REF!-1)</f>
        <v>#REF!</v>
      </c>
      <c r="C91" s="16" t="e">
        <f>-(APC_Rate!#REF!/APC_Rate!#REF!-1)</f>
        <v>#REF!</v>
      </c>
      <c r="D91" s="16" t="e">
        <f>-(APC_Rate!#REF!/APC_Rate!#REF!-1)</f>
        <v>#REF!</v>
      </c>
      <c r="E91" s="16" t="e">
        <f>-(APC_Rate!#REF!/APC_Rate!#REF!-1)</f>
        <v>#REF!</v>
      </c>
      <c r="F91" s="16" t="e">
        <f>-(APC_Rate!#REF!/APC_Rate!#REF!-1)</f>
        <v>#REF!</v>
      </c>
      <c r="G91" s="16" t="e">
        <f>-(APC_Rate!#REF!/APC_Rate!#REF!-1)</f>
        <v>#REF!</v>
      </c>
      <c r="H91" s="16" t="e">
        <f>-(APC_Rate!#REF!/APC_Rate!#REF!-1)</f>
        <v>#REF!</v>
      </c>
      <c r="I91" s="16" t="e">
        <f>-(APC_Rate!#REF!/APC_Rate!#REF!-1)</f>
        <v>#REF!</v>
      </c>
    </row>
    <row r="92" spans="1:9" ht="19.899999999999999" customHeight="1" x14ac:dyDescent="0.3">
      <c r="A92" s="1">
        <v>89</v>
      </c>
      <c r="B92" s="16" t="e">
        <f>-(APC_Rate!#REF!/APC_Rate!#REF!-1)</f>
        <v>#REF!</v>
      </c>
      <c r="C92" s="16" t="e">
        <f>-(APC_Rate!#REF!/APC_Rate!#REF!-1)</f>
        <v>#REF!</v>
      </c>
      <c r="D92" s="16" t="e">
        <f>-(APC_Rate!#REF!/APC_Rate!#REF!-1)</f>
        <v>#REF!</v>
      </c>
      <c r="E92" s="16" t="e">
        <f>-(APC_Rate!#REF!/APC_Rate!#REF!-1)</f>
        <v>#REF!</v>
      </c>
      <c r="F92" s="16" t="e">
        <f>-(APC_Rate!#REF!/APC_Rate!#REF!-1)</f>
        <v>#REF!</v>
      </c>
      <c r="G92" s="16" t="e">
        <f>-(APC_Rate!#REF!/APC_Rate!#REF!-1)</f>
        <v>#REF!</v>
      </c>
      <c r="H92" s="16" t="e">
        <f>-(APC_Rate!#REF!/APC_Rate!#REF!-1)</f>
        <v>#REF!</v>
      </c>
      <c r="I92" s="16" t="e">
        <f>-(APC_Rate!#REF!/APC_Rate!#REF!-1)</f>
        <v>#REF!</v>
      </c>
    </row>
    <row r="93" spans="1:9" ht="19.899999999999999" customHeight="1" x14ac:dyDescent="0.3">
      <c r="A93" s="1">
        <v>90</v>
      </c>
      <c r="B93" s="16" t="e">
        <f>-(APC_Rate!#REF!/APC_Rate!#REF!-1)</f>
        <v>#REF!</v>
      </c>
      <c r="C93" s="16" t="e">
        <f>-(APC_Rate!#REF!/APC_Rate!#REF!-1)</f>
        <v>#REF!</v>
      </c>
      <c r="D93" s="16" t="e">
        <f>-(APC_Rate!#REF!/APC_Rate!#REF!-1)</f>
        <v>#REF!</v>
      </c>
      <c r="E93" s="16" t="e">
        <f>-(APC_Rate!#REF!/APC_Rate!#REF!-1)</f>
        <v>#REF!</v>
      </c>
      <c r="F93" s="16" t="e">
        <f>-(APC_Rate!#REF!/APC_Rate!#REF!-1)</f>
        <v>#REF!</v>
      </c>
      <c r="G93" s="16" t="e">
        <f>-(APC_Rate!#REF!/APC_Rate!#REF!-1)</f>
        <v>#REF!</v>
      </c>
      <c r="H93" s="16" t="e">
        <f>-(APC_Rate!#REF!/APC_Rate!#REF!-1)</f>
        <v>#REF!</v>
      </c>
      <c r="I93" s="16" t="e">
        <f>-(APC_Rate!#REF!/APC_Rate!#REF!-1)</f>
        <v>#REF!</v>
      </c>
    </row>
    <row r="94" spans="1:9" ht="19.899999999999999" customHeight="1" x14ac:dyDescent="0.3">
      <c r="A94" s="1">
        <v>91</v>
      </c>
      <c r="B94" s="16" t="e">
        <f>-(APC_Rate!#REF!/APC_Rate!#REF!-1)</f>
        <v>#REF!</v>
      </c>
      <c r="C94" s="16" t="e">
        <f>-(APC_Rate!#REF!/APC_Rate!#REF!-1)</f>
        <v>#REF!</v>
      </c>
      <c r="D94" s="16" t="e">
        <f>-(APC_Rate!#REF!/APC_Rate!#REF!-1)</f>
        <v>#REF!</v>
      </c>
      <c r="E94" s="16" t="e">
        <f>-(APC_Rate!#REF!/APC_Rate!#REF!-1)</f>
        <v>#REF!</v>
      </c>
      <c r="F94" s="16" t="e">
        <f>-(APC_Rate!#REF!/APC_Rate!#REF!-1)</f>
        <v>#REF!</v>
      </c>
      <c r="G94" s="16" t="e">
        <f>-(APC_Rate!#REF!/APC_Rate!#REF!-1)</f>
        <v>#REF!</v>
      </c>
      <c r="H94" s="16" t="e">
        <f>-(APC_Rate!#REF!/APC_Rate!#REF!-1)</f>
        <v>#REF!</v>
      </c>
      <c r="I94" s="16" t="e">
        <f>-(APC_Rate!#REF!/APC_Rate!#REF!-1)</f>
        <v>#REF!</v>
      </c>
    </row>
    <row r="95" spans="1:9" ht="19.899999999999999" customHeight="1" x14ac:dyDescent="0.3">
      <c r="A95" s="1">
        <v>92</v>
      </c>
      <c r="B95" s="16" t="e">
        <f>-(APC_Rate!#REF!/APC_Rate!#REF!-1)</f>
        <v>#REF!</v>
      </c>
      <c r="C95" s="16" t="e">
        <f>-(APC_Rate!#REF!/APC_Rate!#REF!-1)</f>
        <v>#REF!</v>
      </c>
      <c r="D95" s="16" t="e">
        <f>-(APC_Rate!#REF!/APC_Rate!#REF!-1)</f>
        <v>#REF!</v>
      </c>
      <c r="E95" s="16" t="e">
        <f>-(APC_Rate!#REF!/APC_Rate!#REF!-1)</f>
        <v>#REF!</v>
      </c>
      <c r="F95" s="16" t="e">
        <f>-(APC_Rate!#REF!/APC_Rate!#REF!-1)</f>
        <v>#REF!</v>
      </c>
      <c r="G95" s="16" t="e">
        <f>-(APC_Rate!#REF!/APC_Rate!#REF!-1)</f>
        <v>#REF!</v>
      </c>
      <c r="H95" s="16" t="e">
        <f>-(APC_Rate!#REF!/APC_Rate!#REF!-1)</f>
        <v>#REF!</v>
      </c>
      <c r="I95" s="16" t="e">
        <f>-(APC_Rate!#REF!/APC_Rate!#REF!-1)</f>
        <v>#REF!</v>
      </c>
    </row>
    <row r="96" spans="1:9" ht="19.899999999999999" customHeight="1" x14ac:dyDescent="0.3">
      <c r="A96" s="1">
        <v>93</v>
      </c>
      <c r="B96" s="16" t="e">
        <f>-(APC_Rate!#REF!/APC_Rate!#REF!-1)</f>
        <v>#REF!</v>
      </c>
      <c r="C96" s="16" t="e">
        <f>-(APC_Rate!#REF!/APC_Rate!#REF!-1)</f>
        <v>#REF!</v>
      </c>
      <c r="D96" s="16" t="e">
        <f>-(APC_Rate!#REF!/APC_Rate!#REF!-1)</f>
        <v>#REF!</v>
      </c>
      <c r="E96" s="16" t="e">
        <f>-(APC_Rate!#REF!/APC_Rate!#REF!-1)</f>
        <v>#REF!</v>
      </c>
      <c r="F96" s="16" t="e">
        <f>-(APC_Rate!#REF!/APC_Rate!#REF!-1)</f>
        <v>#REF!</v>
      </c>
      <c r="G96" s="16" t="e">
        <f>-(APC_Rate!#REF!/APC_Rate!#REF!-1)</f>
        <v>#REF!</v>
      </c>
      <c r="H96" s="16" t="e">
        <f>-(APC_Rate!#REF!/APC_Rate!#REF!-1)</f>
        <v>#REF!</v>
      </c>
      <c r="I96" s="16" t="e">
        <f>-(APC_Rate!#REF!/APC_Rate!#REF!-1)</f>
        <v>#REF!</v>
      </c>
    </row>
    <row r="97" spans="1:9" ht="19.899999999999999" customHeight="1" x14ac:dyDescent="0.3">
      <c r="A97" s="1">
        <v>94</v>
      </c>
      <c r="B97" s="16" t="e">
        <f>-(APC_Rate!#REF!/APC_Rate!#REF!-1)</f>
        <v>#REF!</v>
      </c>
      <c r="C97" s="16" t="e">
        <f>-(APC_Rate!#REF!/APC_Rate!#REF!-1)</f>
        <v>#REF!</v>
      </c>
      <c r="D97" s="16" t="e">
        <f>-(APC_Rate!#REF!/APC_Rate!#REF!-1)</f>
        <v>#REF!</v>
      </c>
      <c r="E97" s="16" t="e">
        <f>-(APC_Rate!#REF!/APC_Rate!#REF!-1)</f>
        <v>#REF!</v>
      </c>
      <c r="F97" s="16" t="e">
        <f>-(APC_Rate!#REF!/APC_Rate!#REF!-1)</f>
        <v>#REF!</v>
      </c>
      <c r="G97" s="16" t="e">
        <f>-(APC_Rate!#REF!/APC_Rate!#REF!-1)</f>
        <v>#REF!</v>
      </c>
      <c r="H97" s="16" t="e">
        <f>-(APC_Rate!#REF!/APC_Rate!#REF!-1)</f>
        <v>#REF!</v>
      </c>
      <c r="I97" s="16" t="e">
        <f>-(APC_Rate!#REF!/APC_Rate!#REF!-1)</f>
        <v>#REF!</v>
      </c>
    </row>
    <row r="98" spans="1:9" ht="19.899999999999999" customHeight="1" x14ac:dyDescent="0.3">
      <c r="A98" s="1">
        <v>95</v>
      </c>
      <c r="B98" s="16" t="e">
        <f>-(APC_Rate!#REF!/APC_Rate!#REF!-1)</f>
        <v>#REF!</v>
      </c>
      <c r="C98" s="16" t="e">
        <f>-(APC_Rate!#REF!/APC_Rate!#REF!-1)</f>
        <v>#REF!</v>
      </c>
      <c r="D98" s="16" t="e">
        <f>-(APC_Rate!#REF!/APC_Rate!#REF!-1)</f>
        <v>#REF!</v>
      </c>
      <c r="E98" s="16" t="e">
        <f>-(APC_Rate!#REF!/APC_Rate!#REF!-1)</f>
        <v>#REF!</v>
      </c>
      <c r="F98" s="16" t="e">
        <f>-(APC_Rate!#REF!/APC_Rate!#REF!-1)</f>
        <v>#REF!</v>
      </c>
      <c r="G98" s="16" t="e">
        <f>-(APC_Rate!#REF!/APC_Rate!#REF!-1)</f>
        <v>#REF!</v>
      </c>
      <c r="H98" s="16" t="e">
        <f>-(APC_Rate!#REF!/APC_Rate!#REF!-1)</f>
        <v>#REF!</v>
      </c>
      <c r="I98" s="16" t="e">
        <f>-(APC_Rate!#REF!/APC_Rate!#REF!-1)</f>
        <v>#REF!</v>
      </c>
    </row>
    <row r="99" spans="1:9" ht="19.899999999999999" customHeight="1" x14ac:dyDescent="0.3">
      <c r="A99" s="1">
        <v>96</v>
      </c>
      <c r="B99" s="16" t="e">
        <f>-(APC_Rate!#REF!/APC_Rate!#REF!-1)</f>
        <v>#REF!</v>
      </c>
      <c r="C99" s="16" t="e">
        <f>-(APC_Rate!#REF!/APC_Rate!#REF!-1)</f>
        <v>#REF!</v>
      </c>
      <c r="D99" s="16" t="e">
        <f>-(APC_Rate!#REF!/APC_Rate!#REF!-1)</f>
        <v>#REF!</v>
      </c>
      <c r="E99" s="16" t="e">
        <f>-(APC_Rate!#REF!/APC_Rate!#REF!-1)</f>
        <v>#REF!</v>
      </c>
      <c r="F99" s="16" t="e">
        <f>-(APC_Rate!#REF!/APC_Rate!#REF!-1)</f>
        <v>#REF!</v>
      </c>
      <c r="G99" s="16" t="e">
        <f>-(APC_Rate!#REF!/APC_Rate!#REF!-1)</f>
        <v>#REF!</v>
      </c>
      <c r="H99" s="16" t="e">
        <f>-(APC_Rate!#REF!/APC_Rate!#REF!-1)</f>
        <v>#REF!</v>
      </c>
      <c r="I99" s="16" t="e">
        <f>-(APC_Rate!#REF!/APC_Rate!#REF!-1)</f>
        <v>#REF!</v>
      </c>
    </row>
    <row r="100" spans="1:9" ht="19.899999999999999" customHeight="1" x14ac:dyDescent="0.3">
      <c r="A100" s="1">
        <v>97</v>
      </c>
      <c r="B100" s="16" t="e">
        <f>-(APC_Rate!#REF!/APC_Rate!#REF!-1)</f>
        <v>#REF!</v>
      </c>
      <c r="C100" s="16" t="e">
        <f>-(APC_Rate!#REF!/APC_Rate!#REF!-1)</f>
        <v>#REF!</v>
      </c>
      <c r="D100" s="16" t="e">
        <f>-(APC_Rate!#REF!/APC_Rate!#REF!-1)</f>
        <v>#REF!</v>
      </c>
      <c r="E100" s="16" t="e">
        <f>-(APC_Rate!#REF!/APC_Rate!#REF!-1)</f>
        <v>#REF!</v>
      </c>
      <c r="F100" s="16" t="e">
        <f>-(APC_Rate!#REF!/APC_Rate!#REF!-1)</f>
        <v>#REF!</v>
      </c>
      <c r="G100" s="16" t="e">
        <f>-(APC_Rate!#REF!/APC_Rate!#REF!-1)</f>
        <v>#REF!</v>
      </c>
      <c r="H100" s="16" t="e">
        <f>-(APC_Rate!#REF!/APC_Rate!#REF!-1)</f>
        <v>#REF!</v>
      </c>
      <c r="I100" s="16" t="e">
        <f>-(APC_Rate!#REF!/APC_Rate!#REF!-1)</f>
        <v>#REF!</v>
      </c>
    </row>
    <row r="101" spans="1:9" ht="19.899999999999999" customHeight="1" x14ac:dyDescent="0.3">
      <c r="A101" s="1">
        <v>98</v>
      </c>
      <c r="B101" s="16" t="e">
        <f>-(APC_Rate!#REF!/APC_Rate!#REF!-1)</f>
        <v>#REF!</v>
      </c>
      <c r="C101" s="16" t="e">
        <f>-(APC_Rate!#REF!/APC_Rate!#REF!-1)</f>
        <v>#REF!</v>
      </c>
      <c r="D101" s="16" t="e">
        <f>-(APC_Rate!#REF!/APC_Rate!#REF!-1)</f>
        <v>#REF!</v>
      </c>
      <c r="E101" s="16" t="e">
        <f>-(APC_Rate!#REF!/APC_Rate!#REF!-1)</f>
        <v>#REF!</v>
      </c>
      <c r="F101" s="16" t="e">
        <f>-(APC_Rate!#REF!/APC_Rate!#REF!-1)</f>
        <v>#REF!</v>
      </c>
      <c r="G101" s="16" t="e">
        <f>-(APC_Rate!#REF!/APC_Rate!#REF!-1)</f>
        <v>#REF!</v>
      </c>
      <c r="H101" s="16" t="e">
        <f>-(APC_Rate!#REF!/APC_Rate!#REF!-1)</f>
        <v>#REF!</v>
      </c>
      <c r="I101" s="16" t="e">
        <f>-(APC_Rate!#REF!/APC_Rate!#REF!-1)</f>
        <v>#REF!</v>
      </c>
    </row>
    <row r="102" spans="1:9" ht="19.899999999999999" customHeight="1" x14ac:dyDescent="0.3">
      <c r="A102" s="1">
        <v>99</v>
      </c>
      <c r="B102" s="16" t="e">
        <f>-(APC_Rate!#REF!/APC_Rate!#REF!-1)</f>
        <v>#REF!</v>
      </c>
      <c r="C102" s="16" t="e">
        <f>-(APC_Rate!#REF!/APC_Rate!#REF!-1)</f>
        <v>#REF!</v>
      </c>
      <c r="D102" s="16" t="e">
        <f>-(APC_Rate!#REF!/APC_Rate!#REF!-1)</f>
        <v>#REF!</v>
      </c>
      <c r="E102" s="16" t="e">
        <f>-(APC_Rate!#REF!/APC_Rate!#REF!-1)</f>
        <v>#REF!</v>
      </c>
      <c r="F102" s="16" t="e">
        <f>-(APC_Rate!#REF!/APC_Rate!#REF!-1)</f>
        <v>#REF!</v>
      </c>
      <c r="G102" s="16" t="e">
        <f>-(APC_Rate!#REF!/APC_Rate!#REF!-1)</f>
        <v>#REF!</v>
      </c>
      <c r="H102" s="16" t="e">
        <f>-(APC_Rate!#REF!/APC_Rate!#REF!-1)</f>
        <v>#REF!</v>
      </c>
      <c r="I102" s="16" t="e">
        <f>-(APC_Rate!#REF!/APC_Rate!#REF!-1)</f>
        <v>#REF!</v>
      </c>
    </row>
    <row r="103" spans="1:9" ht="19.899999999999999" customHeight="1" x14ac:dyDescent="0.3">
      <c r="A103" s="1">
        <v>100</v>
      </c>
      <c r="B103" s="16" t="e">
        <f>-(APC_Rate!#REF!/APC_Rate!#REF!-1)</f>
        <v>#REF!</v>
      </c>
      <c r="C103" s="16" t="e">
        <f>-(APC_Rate!#REF!/APC_Rate!#REF!-1)</f>
        <v>#REF!</v>
      </c>
      <c r="D103" s="16" t="e">
        <f>-(APC_Rate!#REF!/APC_Rate!#REF!-1)</f>
        <v>#REF!</v>
      </c>
      <c r="E103" s="16" t="e">
        <f>-(APC_Rate!#REF!/APC_Rate!#REF!-1)</f>
        <v>#REF!</v>
      </c>
      <c r="F103" s="16" t="e">
        <f>-(APC_Rate!#REF!/APC_Rate!#REF!-1)</f>
        <v>#REF!</v>
      </c>
      <c r="G103" s="16" t="e">
        <f>-(APC_Rate!#REF!/APC_Rate!#REF!-1)</f>
        <v>#REF!</v>
      </c>
      <c r="H103" s="16" t="e">
        <f>-(APC_Rate!#REF!/APC_Rate!#REF!-1)</f>
        <v>#REF!</v>
      </c>
      <c r="I103" s="16" t="e">
        <f>-(APC_Rate!#REF!/APC_Rate!#REF!-1)</f>
        <v>#REF!</v>
      </c>
    </row>
  </sheetData>
  <phoneticPr fontId="2" type="noConversion"/>
  <conditionalFormatting sqref="B3:I103">
    <cfRule type="colorScale" priority="1">
      <colorScale>
        <cfvo type="num" val="-0.1"/>
        <cfvo type="num" val="0"/>
        <cfvo type="num" val="0.1"/>
        <color rgb="FFF8696B"/>
        <color theme="0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8ADB-93F3-4A67-B28A-171175906A81}">
  <sheetPr>
    <tabColor rgb="FFFFFF00"/>
  </sheetPr>
  <dimension ref="A1:AH104"/>
  <sheetViews>
    <sheetView zoomScale="85" zoomScaleNormal="85" workbookViewId="0">
      <selection activeCell="P4" sqref="P4"/>
    </sheetView>
  </sheetViews>
  <sheetFormatPr defaultRowHeight="16.5" x14ac:dyDescent="0.3"/>
  <cols>
    <col min="3" max="3" width="14.875" customWidth="1"/>
  </cols>
  <sheetData>
    <row r="1" spans="1:34" x14ac:dyDescent="0.3">
      <c r="C1" s="4" t="s">
        <v>18</v>
      </c>
    </row>
    <row r="2" spans="1:34" x14ac:dyDescent="0.3">
      <c r="C2" s="7" t="s">
        <v>11</v>
      </c>
      <c r="P2" s="17" t="e">
        <f>AVERAGE(P39:P69)</f>
        <v>#DIV/0!</v>
      </c>
      <c r="Q2" s="17">
        <f t="shared" ref="Q2:W2" si="0">AVERAGE(Q39:Q69)</f>
        <v>-1.5201935189561437E-2</v>
      </c>
      <c r="R2" s="17">
        <f t="shared" si="0"/>
        <v>-4.3738261894727841E-2</v>
      </c>
      <c r="S2" s="17">
        <f t="shared" si="0"/>
        <v>4.4316497276662245E-2</v>
      </c>
      <c r="T2" s="17">
        <f t="shared" si="0"/>
        <v>-6.5709478976019295E-2</v>
      </c>
      <c r="U2" s="17">
        <f t="shared" si="0"/>
        <v>9.5306496252921501E-3</v>
      </c>
      <c r="V2" s="17">
        <f t="shared" si="0"/>
        <v>-8.125020028695254E-2</v>
      </c>
      <c r="W2" s="17">
        <f t="shared" si="0"/>
        <v>4.2761770551377254E-2</v>
      </c>
    </row>
    <row r="3" spans="1:34" x14ac:dyDescent="0.3">
      <c r="A3" t="s">
        <v>4</v>
      </c>
      <c r="B3" t="s">
        <v>2</v>
      </c>
      <c r="C3" s="15" cm="1">
        <f t="array" aca="1" ref="C3" ca="1">SQRT(AVERAGE((실제값_Rate!M$31:O$61 - INDIRECT($A3&amp;"_Rate!M$31:O$61"))^2))</f>
        <v>9.789412024013009E-4</v>
      </c>
      <c r="P3" s="7">
        <v>2016</v>
      </c>
      <c r="Q3" s="7">
        <v>2017</v>
      </c>
      <c r="R3" s="7">
        <v>2018</v>
      </c>
      <c r="S3" s="7">
        <v>2019</v>
      </c>
      <c r="T3" s="7">
        <v>2020</v>
      </c>
      <c r="U3" s="7">
        <v>2021</v>
      </c>
      <c r="V3" s="7">
        <v>2022</v>
      </c>
      <c r="W3" s="7">
        <v>2023</v>
      </c>
      <c r="Z3" s="7">
        <v>2021</v>
      </c>
      <c r="AA3" s="7">
        <f t="shared" ref="AA3:AB3" si="1">+Z3+1</f>
        <v>2022</v>
      </c>
      <c r="AB3" s="7">
        <f t="shared" si="1"/>
        <v>2023</v>
      </c>
    </row>
    <row r="4" spans="1:34" x14ac:dyDescent="0.3">
      <c r="A4" t="s">
        <v>4</v>
      </c>
      <c r="B4" t="s">
        <v>3</v>
      </c>
      <c r="C4" s="13" cm="1">
        <f t="array" aca="1" ref="C4" ca="1">AVERAGE(ABS(실제값_Rate!M$31:O$61 - INDIRECT($A4&amp;"_Rate!M$31:O$61")))</f>
        <v>6.1690848950651594E-4</v>
      </c>
      <c r="O4" s="1">
        <v>18</v>
      </c>
      <c r="P4" s="17">
        <f>-(실제값_Rate!H4/실제값_Rate!G4-1)</f>
        <v>1</v>
      </c>
      <c r="Q4" s="17" t="e">
        <f>-(실제값_Rate!I4/실제값_Rate!H4-1)</f>
        <v>#DIV/0!</v>
      </c>
      <c r="R4" s="17" t="e">
        <f>-(실제값_Rate!J4/실제값_Rate!I4-1)</f>
        <v>#DIV/0!</v>
      </c>
      <c r="S4" s="17" t="e">
        <f>-(실제값_Rate!K4/실제값_Rate!J4-1)</f>
        <v>#DIV/0!</v>
      </c>
      <c r="T4" s="17" t="e">
        <f>-(실제값_Rate!L4/실제값_Rate!K4-1)</f>
        <v>#DIV/0!</v>
      </c>
      <c r="U4" s="17">
        <f>-(실제값_Rate!M4/실제값_Rate!L4-1)</f>
        <v>0.25</v>
      </c>
      <c r="V4" s="17">
        <f>-(실제값_Rate!N4/실제값_Rate!M4-1)</f>
        <v>1</v>
      </c>
      <c r="W4" s="17" t="e">
        <f>-(실제값_Rate!O4/실제값_Rate!N4-1)</f>
        <v>#DIV/0!</v>
      </c>
      <c r="Y4" s="1">
        <v>18</v>
      </c>
      <c r="Z4" s="14">
        <f>-(APC_Rate!M4/APC_Rate!L4-1)</f>
        <v>0.94142812733475389</v>
      </c>
      <c r="AA4" s="14">
        <f>-(APC_Rate!N4/APC_Rate!M4-1)</f>
        <v>-1.7071493910195383</v>
      </c>
      <c r="AB4" s="14">
        <f>-(APC_Rate!O4/APC_Rate!N4-1)</f>
        <v>0.2917824462515114</v>
      </c>
      <c r="AC4" s="14"/>
      <c r="AD4" s="14"/>
      <c r="AE4" s="14"/>
      <c r="AF4" s="14"/>
      <c r="AG4" s="14"/>
      <c r="AH4" s="14"/>
    </row>
    <row r="5" spans="1:34" x14ac:dyDescent="0.3">
      <c r="A5" t="s">
        <v>4</v>
      </c>
      <c r="B5" t="s">
        <v>5</v>
      </c>
      <c r="C5" s="14">
        <f ca="1">1 - (SUMXMY2(실제값_Rate!M$31:O$61, INDIRECT($A5&amp;"_Rate!M$31:O$61")) / DEVSQ(실제값_Rate!M$31:O$61))</f>
        <v>0.92193613969349197</v>
      </c>
      <c r="O5" s="1">
        <v>19</v>
      </c>
      <c r="P5" s="17" t="e">
        <f>-(실제값_Rate!H5/실제값_Rate!G5-1)</f>
        <v>#DIV/0!</v>
      </c>
      <c r="Q5" s="17">
        <f>-(실제값_Rate!I5/실제값_Rate!H5-1)</f>
        <v>-0.77085927770859275</v>
      </c>
      <c r="R5" s="17">
        <f>-(실제값_Rate!J5/실제값_Rate!I5-1)</f>
        <v>0.52653301886792447</v>
      </c>
      <c r="S5" s="17">
        <f>-(실제값_Rate!K5/실제값_Rate!J5-1)</f>
        <v>1</v>
      </c>
      <c r="T5" s="17" t="e">
        <f>-(실제값_Rate!L5/실제값_Rate!K5-1)</f>
        <v>#DIV/0!</v>
      </c>
      <c r="U5" s="17" t="e">
        <f>-(실제값_Rate!M5/실제값_Rate!L5-1)</f>
        <v>#DIV/0!</v>
      </c>
      <c r="V5" s="17">
        <f>-(실제값_Rate!N5/실제값_Rate!M5-1)</f>
        <v>-0.51246983105390176</v>
      </c>
      <c r="W5" s="17">
        <f>-(실제값_Rate!O5/실제값_Rate!N5-1)</f>
        <v>0.78974966170500671</v>
      </c>
      <c r="Y5" s="1">
        <v>19</v>
      </c>
      <c r="Z5" s="14" t="e">
        <f>-(APC_Rate!M5/APC_Rate!L5-1)</f>
        <v>#DIV/0!</v>
      </c>
      <c r="AA5" s="14">
        <f>-(APC_Rate!N5/APC_Rate!M5-1)</f>
        <v>-2.3801074691011332</v>
      </c>
      <c r="AB5" s="14">
        <f>-(APC_Rate!O5/APC_Rate!N5-1)</f>
        <v>-0.65152644788760083</v>
      </c>
      <c r="AC5" s="14"/>
      <c r="AD5" s="14"/>
      <c r="AE5" s="14"/>
      <c r="AF5" s="14"/>
      <c r="AG5" s="14"/>
      <c r="AH5" s="14"/>
    </row>
    <row r="6" spans="1:34" x14ac:dyDescent="0.3">
      <c r="A6" s="25" t="s">
        <v>6</v>
      </c>
      <c r="B6" s="25" t="s">
        <v>2</v>
      </c>
      <c r="C6" s="26" cm="1">
        <f t="array" aca="1" ref="C6" ca="1">SQRT(AVERAGE((실제값_Rate!M$31:O$61 - INDIRECT($A6&amp;"_Rate!M$31:O$61"))^2))</f>
        <v>8.550955914796264E-4</v>
      </c>
      <c r="O6" s="1">
        <v>20</v>
      </c>
      <c r="P6" s="17">
        <f>-(실제값_Rate!H6/실제값_Rate!G6-1)</f>
        <v>1</v>
      </c>
      <c r="Q6" s="17" t="e">
        <f>-(실제값_Rate!I6/실제값_Rate!H6-1)</f>
        <v>#DIV/0!</v>
      </c>
      <c r="R6" s="17">
        <f>-(실제값_Rate!J6/실제값_Rate!I6-1)</f>
        <v>-1.0891134588883786</v>
      </c>
      <c r="S6" s="17">
        <f>-(실제값_Rate!K6/실제값_Rate!J6-1)</f>
        <v>1</v>
      </c>
      <c r="T6" s="17" t="e">
        <f>-(실제값_Rate!L6/실제값_Rate!K6-1)</f>
        <v>#DIV/0!</v>
      </c>
      <c r="U6" s="17">
        <f>-(실제값_Rate!M6/실제값_Rate!L6-1)</f>
        <v>-0.7945355191256831</v>
      </c>
      <c r="V6" s="17">
        <f>-(실제값_Rate!N6/실제값_Rate!M6-1)</f>
        <v>4.7866805411030167E-2</v>
      </c>
      <c r="W6" s="17">
        <f>-(실제값_Rate!O6/실제값_Rate!N6-1)</f>
        <v>0.818359375</v>
      </c>
      <c r="Y6" s="1">
        <v>20</v>
      </c>
      <c r="Z6" s="14">
        <f>-(APC_Rate!M6/APC_Rate!L6-1)</f>
        <v>0.94918197215551192</v>
      </c>
      <c r="AA6" s="14">
        <f>-(APC_Rate!N6/APC_Rate!M6-1)</f>
        <v>-0.24903978143788952</v>
      </c>
      <c r="AB6" s="14">
        <f>-(APC_Rate!O6/APC_Rate!N6-1)</f>
        <v>-1.4669822807974069</v>
      </c>
      <c r="AC6" s="14"/>
      <c r="AD6" s="14"/>
      <c r="AE6" s="14"/>
      <c r="AF6" s="14"/>
      <c r="AG6" s="14"/>
      <c r="AH6" s="14"/>
    </row>
    <row r="7" spans="1:34" x14ac:dyDescent="0.3">
      <c r="A7" s="25" t="s">
        <v>6</v>
      </c>
      <c r="B7" s="25" t="s">
        <v>3</v>
      </c>
      <c r="C7" s="27" cm="1">
        <f t="array" aca="1" ref="C7" ca="1">AVERAGE(ABS(실제값_Rate!M$31:O$61 - INDIRECT($A7&amp;"_Rate!M$31:O$61")))</f>
        <v>5.3024513314962798E-4</v>
      </c>
      <c r="O7" s="1">
        <v>21</v>
      </c>
      <c r="P7" s="17">
        <f>-(실제값_Rate!H7/실제값_Rate!G7-1)</f>
        <v>0.17727272727272725</v>
      </c>
      <c r="Q7" s="17">
        <f>-(실제값_Rate!I7/실제값_Rate!H7-1)</f>
        <v>0.14681440443213289</v>
      </c>
      <c r="R7" s="17">
        <f>-(실제값_Rate!J7/실제값_Rate!I7-1)</f>
        <v>-0.4246250986582476</v>
      </c>
      <c r="S7" s="17">
        <f>-(실제값_Rate!K7/실제값_Rate!J7-1)</f>
        <v>0.63923690205011385</v>
      </c>
      <c r="T7" s="17">
        <f>-(실제값_Rate!L7/실제값_Rate!K7-1)</f>
        <v>-4.9338643495051899</v>
      </c>
      <c r="U7" s="17">
        <f>-(실제값_Rate!M7/실제값_Rate!L7-1)</f>
        <v>0.72160999865609465</v>
      </c>
      <c r="V7" s="17">
        <f>-(실제값_Rate!N7/실제값_Rate!M7-1)</f>
        <v>5.1527994646441977E-2</v>
      </c>
      <c r="W7" s="17">
        <f>-(실제값_Rate!O7/실제값_Rate!N7-1)</f>
        <v>-0.70488686061988948</v>
      </c>
      <c r="Y7" s="1">
        <v>21</v>
      </c>
      <c r="Z7" s="14">
        <f>-(APC_Rate!M7/APC_Rate!L7-1)</f>
        <v>0.94775308765164612</v>
      </c>
      <c r="AA7" s="14">
        <f>-(APC_Rate!N7/APC_Rate!M7-1)</f>
        <v>-0.24903978143788885</v>
      </c>
      <c r="AB7" s="14">
        <f>-(APC_Rate!O7/APC_Rate!N7-1)</f>
        <v>-0.27682330003299804</v>
      </c>
      <c r="AC7" s="14"/>
      <c r="AD7" s="14"/>
      <c r="AE7" s="14"/>
      <c r="AF7" s="14"/>
      <c r="AG7" s="14"/>
      <c r="AH7" s="14"/>
    </row>
    <row r="8" spans="1:34" x14ac:dyDescent="0.3">
      <c r="A8" s="25" t="s">
        <v>6</v>
      </c>
      <c r="B8" s="25" t="s">
        <v>5</v>
      </c>
      <c r="C8" s="28">
        <f ca="1">1 - (SUMXMY2(실제값_Rate!M$31:O$61, INDIRECT($A8&amp;"_Rate!M$31:O$61")) / DEVSQ(실제값_Rate!M$31:O$61))</f>
        <v>0.94043842919318388</v>
      </c>
      <c r="O8" s="1">
        <v>22</v>
      </c>
      <c r="P8" s="17">
        <f>-(실제값_Rate!H8/실제값_Rate!G8-1)</f>
        <v>-0.76478743068391863</v>
      </c>
      <c r="Q8" s="17">
        <f>-(실제값_Rate!I8/실제값_Rate!H8-1)</f>
        <v>-0.33223886722758045</v>
      </c>
      <c r="R8" s="17">
        <f>-(실제값_Rate!J8/실제값_Rate!I8-1)</f>
        <v>0.3795518207282913</v>
      </c>
      <c r="S8" s="17">
        <f>-(실제값_Rate!K8/실제값_Rate!J8-1)</f>
        <v>1</v>
      </c>
      <c r="T8" s="17" t="e">
        <f>-(실제값_Rate!L8/실제값_Rate!K8-1)</f>
        <v>#DIV/0!</v>
      </c>
      <c r="U8" s="17">
        <f>-(실제값_Rate!M8/실제값_Rate!L8-1)</f>
        <v>0.52222407191609788</v>
      </c>
      <c r="V8" s="17">
        <f>-(실제값_Rate!N8/실제값_Rate!M8-1)</f>
        <v>-0.52050286871414109</v>
      </c>
      <c r="W8" s="17">
        <f>-(실제값_Rate!O8/실제값_Rate!N8-1)</f>
        <v>0.69731331085912762</v>
      </c>
      <c r="Y8" s="1">
        <v>22</v>
      </c>
      <c r="Z8" s="14">
        <f>-(APC_Rate!M8/APC_Rate!L8-1)</f>
        <v>0.96205740606742729</v>
      </c>
      <c r="AA8" s="14">
        <f>-(APC_Rate!N8/APC_Rate!M8-1)</f>
        <v>-0.24903978143789263</v>
      </c>
      <c r="AB8" s="14">
        <f>-(APC_Rate!O8/APC_Rate!N8-1)</f>
        <v>-0.27682330003299538</v>
      </c>
      <c r="AC8" s="14"/>
      <c r="AD8" s="14"/>
      <c r="AE8" s="14"/>
      <c r="AF8" s="14"/>
      <c r="AG8" s="14"/>
      <c r="AH8" s="14"/>
    </row>
    <row r="9" spans="1:34" x14ac:dyDescent="0.3">
      <c r="A9" t="s">
        <v>7</v>
      </c>
      <c r="B9" t="s">
        <v>2</v>
      </c>
      <c r="C9" s="15" cm="1">
        <f t="array" aca="1" ref="C9" ca="1">SQRT(AVERAGE((실제값_Rate!M$31:O$61 - INDIRECT($A9&amp;"_Rate!M$31:O$61"))^2))</f>
        <v>9.8010378454139102E-4</v>
      </c>
      <c r="O9" s="1">
        <v>23</v>
      </c>
      <c r="P9" s="17">
        <f>-(실제값_Rate!H9/실제값_Rate!G9-1)</f>
        <v>0.56108333333333338</v>
      </c>
      <c r="Q9" s="17">
        <f>-(실제값_Rate!I9/실제값_Rate!H9-1)</f>
        <v>8.0882352941176405E-2</v>
      </c>
      <c r="R9" s="17">
        <f>-(실제값_Rate!J9/실제값_Rate!I9-1)</f>
        <v>2.1400183430143604E-3</v>
      </c>
      <c r="S9" s="17">
        <f>-(실제값_Rate!K9/실제값_Rate!J9-1)</f>
        <v>1.3421806665661284E-2</v>
      </c>
      <c r="T9" s="17">
        <f>-(실제값_Rate!L9/실제값_Rate!K9-1)</f>
        <v>0.13149967256057626</v>
      </c>
      <c r="U9" s="17">
        <f>-(실제값_Rate!M9/실제값_Rate!L9-1)</f>
        <v>-3.908074055026999</v>
      </c>
      <c r="V9" s="17">
        <f>-(실제값_Rate!N9/실제값_Rate!M9-1)</f>
        <v>-1.1443433029909134E-2</v>
      </c>
      <c r="W9" s="17">
        <f>-(실제값_Rate!O9/실제값_Rate!N9-1)</f>
        <v>0.22616352201257872</v>
      </c>
      <c r="Y9" s="1">
        <v>23</v>
      </c>
      <c r="Z9" s="14">
        <f>-(APC_Rate!M9/APC_Rate!L9-1)</f>
        <v>0.56297526713113477</v>
      </c>
      <c r="AA9" s="14">
        <f>-(APC_Rate!N9/APC_Rate!M9-1)</f>
        <v>0.53485545151587766</v>
      </c>
      <c r="AB9" s="14">
        <f>-(APC_Rate!O9/APC_Rate!N9-1)</f>
        <v>-0.27682330003299804</v>
      </c>
      <c r="AC9" s="14"/>
      <c r="AD9" s="14"/>
      <c r="AE9" s="14"/>
      <c r="AF9" s="14"/>
      <c r="AG9" s="14"/>
      <c r="AH9" s="14"/>
    </row>
    <row r="10" spans="1:34" x14ac:dyDescent="0.3">
      <c r="A10" t="s">
        <v>7</v>
      </c>
      <c r="B10" t="s">
        <v>3</v>
      </c>
      <c r="C10" s="13" cm="1">
        <f t="array" aca="1" ref="C10" ca="1">AVERAGE(ABS(실제값_Rate!M$31:O$61 - INDIRECT($A10&amp;"_Rate!M$31:O$61")))</f>
        <v>6.1739596368211498E-4</v>
      </c>
      <c r="O10" s="1">
        <v>24</v>
      </c>
      <c r="P10" s="17">
        <f>-(실제값_Rate!H10/실제값_Rate!G10-1)</f>
        <v>0.54993597951344442</v>
      </c>
      <c r="Q10" s="17">
        <f>-(실제값_Rate!I10/실제값_Rate!H10-1)</f>
        <v>-3.5592527729130188</v>
      </c>
      <c r="R10" s="17">
        <f>-(실제값_Rate!J10/실제값_Rate!I10-1)</f>
        <v>0.60324261725535622</v>
      </c>
      <c r="S10" s="17">
        <f>-(실제값_Rate!K10/실제값_Rate!J10-1)</f>
        <v>-1.0989304812834231</v>
      </c>
      <c r="T10" s="17">
        <f>-(실제값_Rate!L10/실제값_Rate!K10-1)</f>
        <v>-0.49243366500829167</v>
      </c>
      <c r="U10" s="17">
        <f>-(실제값_Rate!M10/실제값_Rate!L10-1)</f>
        <v>0.16162669447340972</v>
      </c>
      <c r="V10" s="17">
        <f>-(실제값_Rate!N10/실제값_Rate!M10-1)</f>
        <v>-5.0143724049824367E-2</v>
      </c>
      <c r="W10" s="17">
        <f>-(실제값_Rate!O10/실제값_Rate!N10-1)</f>
        <v>0.83772157147299686</v>
      </c>
      <c r="Y10" s="1">
        <v>24</v>
      </c>
      <c r="Z10" s="14">
        <f>-(APC_Rate!M10/APC_Rate!L10-1)</f>
        <v>-23.570750221652894</v>
      </c>
      <c r="AA10" s="14">
        <f>-(APC_Rate!N10/APC_Rate!M10-1)</f>
        <v>0.97973948531222244</v>
      </c>
      <c r="AB10" s="14">
        <f>-(APC_Rate!O10/APC_Rate!N10-1)</f>
        <v>0.5245088217253161</v>
      </c>
      <c r="AC10" s="14"/>
      <c r="AD10" s="14"/>
      <c r="AE10" s="14"/>
      <c r="AF10" s="14"/>
      <c r="AG10" s="14"/>
      <c r="AH10" s="14"/>
    </row>
    <row r="11" spans="1:34" x14ac:dyDescent="0.3">
      <c r="A11" t="s">
        <v>7</v>
      </c>
      <c r="B11" t="s">
        <v>5</v>
      </c>
      <c r="C11" s="14">
        <f ca="1">1 - (SUMXMY2(실제값_Rate!M$31:O$61, INDIRECT($A11&amp;"_Rate!M$31:O$61")) / DEVSQ(실제값_Rate!M$31:O$61))</f>
        <v>0.9217506136580772</v>
      </c>
      <c r="O11" s="1">
        <v>25</v>
      </c>
      <c r="P11" s="17">
        <f>-(실제값_Rate!H11/실제값_Rate!G11-1)</f>
        <v>-1.2029974108743278</v>
      </c>
      <c r="Q11" s="17">
        <f>-(실제값_Rate!I11/실제값_Rate!H11-1)</f>
        <v>6.5077739502839571E-2</v>
      </c>
      <c r="R11" s="17">
        <f>-(실제값_Rate!J11/실제값_Rate!I11-1)</f>
        <v>0.41428701263291823</v>
      </c>
      <c r="S11" s="17">
        <f>-(실제값_Rate!K11/실제값_Rate!J11-1)</f>
        <v>-0.37934060423718163</v>
      </c>
      <c r="T11" s="17">
        <f>-(실제값_Rate!L11/실제값_Rate!K11-1)</f>
        <v>-0.11741469154479756</v>
      </c>
      <c r="U11" s="17">
        <f>-(실제값_Rate!M11/실제값_Rate!L11-1)</f>
        <v>-0.17337278106508891</v>
      </c>
      <c r="V11" s="17">
        <f>-(실제값_Rate!N11/실제값_Rate!M11-1)</f>
        <v>0.30428816466552322</v>
      </c>
      <c r="W11" s="17">
        <f>-(실제값_Rate!O11/실제값_Rate!N11-1)</f>
        <v>-0.74730262031169747</v>
      </c>
      <c r="Y11" s="1">
        <v>25</v>
      </c>
      <c r="Z11" s="14">
        <f>-(APC_Rate!M11/APC_Rate!L11-1)</f>
        <v>0.75714998891220564</v>
      </c>
      <c r="AA11" s="14">
        <f>-(APC_Rate!N11/APC_Rate!M11-1)</f>
        <v>-158.86901978313887</v>
      </c>
      <c r="AB11" s="14">
        <f>-(APC_Rate!O11/APC_Rate!N11-1)</f>
        <v>0.97928881240737198</v>
      </c>
      <c r="AC11" s="14"/>
      <c r="AD11" s="14"/>
      <c r="AE11" s="14"/>
      <c r="AF11" s="14"/>
      <c r="AG11" s="14"/>
      <c r="AH11" s="14"/>
    </row>
    <row r="12" spans="1:34" x14ac:dyDescent="0.3">
      <c r="A12" t="s">
        <v>8</v>
      </c>
      <c r="B12" t="s">
        <v>2</v>
      </c>
      <c r="C12" s="15" cm="1">
        <f t="array" aca="1" ref="C12" ca="1">SQRT(AVERAGE((실제값_Rate!M$31:O$61 - INDIRECT($A12&amp;"_Rate!M$31:O$61"))^2))</f>
        <v>1.0322420479835402E-3</v>
      </c>
      <c r="O12" s="1">
        <v>26</v>
      </c>
      <c r="P12" s="17">
        <f>-(실제값_Rate!H12/실제값_Rate!G12-1)</f>
        <v>-0.5035976559602402</v>
      </c>
      <c r="Q12" s="17">
        <f>-(실제값_Rate!I12/실제값_Rate!H12-1)</f>
        <v>0.26564074628898271</v>
      </c>
      <c r="R12" s="17">
        <f>-(실제값_Rate!J12/실제값_Rate!I12-1)</f>
        <v>-0.22809071447685336</v>
      </c>
      <c r="S12" s="17">
        <f>-(실제값_Rate!K12/실제값_Rate!J12-1)</f>
        <v>-1.9784418065220244E-2</v>
      </c>
      <c r="T12" s="17">
        <f>-(실제값_Rate!L12/실제값_Rate!K12-1)</f>
        <v>9.4178717093066466E-2</v>
      </c>
      <c r="U12" s="17">
        <f>-(실제값_Rate!M12/실제값_Rate!L12-1)</f>
        <v>-0.20297360921818863</v>
      </c>
      <c r="V12" s="17">
        <f>-(실제값_Rate!N12/실제값_Rate!M12-1)</f>
        <v>-0.57421494051102018</v>
      </c>
      <c r="W12" s="17">
        <f>-(실제값_Rate!O12/실제값_Rate!N12-1)</f>
        <v>6.5992621942888352E-2</v>
      </c>
      <c r="Y12" s="1">
        <v>26</v>
      </c>
      <c r="Z12" s="14">
        <f>-(APC_Rate!M12/APC_Rate!L12-1)</f>
        <v>0.65666038868578758</v>
      </c>
      <c r="AA12" s="14">
        <f>-(APC_Rate!N12/APC_Rate!M12-1)</f>
        <v>0.27956513879413403</v>
      </c>
      <c r="AB12" s="14">
        <f>-(APC_Rate!O12/APC_Rate!N12-1)</f>
        <v>-162.42513060517695</v>
      </c>
      <c r="AC12" s="14"/>
      <c r="AD12" s="14"/>
      <c r="AE12" s="14"/>
      <c r="AF12" s="14"/>
      <c r="AG12" s="14"/>
      <c r="AH12" s="14"/>
    </row>
    <row r="13" spans="1:34" x14ac:dyDescent="0.3">
      <c r="A13" t="s">
        <v>8</v>
      </c>
      <c r="B13" t="s">
        <v>3</v>
      </c>
      <c r="C13" s="13" cm="1">
        <f t="array" aca="1" ref="C13" ca="1">AVERAGE(ABS(실제값_Rate!M$31:O$61 - INDIRECT($A13&amp;"_Rate!M$31:O$61")))</f>
        <v>6.353098594934865E-4</v>
      </c>
      <c r="O13" s="1">
        <v>27</v>
      </c>
      <c r="P13" s="17">
        <f>-(실제값_Rate!H13/실제값_Rate!G13-1)</f>
        <v>0.13731584509231065</v>
      </c>
      <c r="Q13" s="17">
        <f>-(실제값_Rate!I13/실제값_Rate!H13-1)</f>
        <v>-1.3184124056032744</v>
      </c>
      <c r="R13" s="17">
        <f>-(실제값_Rate!J13/실제값_Rate!I13-1)</f>
        <v>0.80655701143016456</v>
      </c>
      <c r="S13" s="17">
        <f>-(실제값_Rate!K13/실제값_Rate!J13-1)</f>
        <v>-3.0687386569872963</v>
      </c>
      <c r="T13" s="17">
        <f>-(실제값_Rate!L13/실제값_Rate!K13-1)</f>
        <v>0.3253405438498036</v>
      </c>
      <c r="U13" s="17">
        <f>-(실제값_Rate!M13/실제값_Rate!L13-1)</f>
        <v>-0.66990407060948387</v>
      </c>
      <c r="V13" s="17">
        <f>-(실제값_Rate!N13/실제값_Rate!M13-1)</f>
        <v>-0.19095135314627254</v>
      </c>
      <c r="W13" s="17">
        <f>-(실제값_Rate!O13/실제값_Rate!N13-1)</f>
        <v>0.71131171113596414</v>
      </c>
      <c r="Y13" s="1">
        <v>27</v>
      </c>
      <c r="Z13" s="14">
        <f>-(APC_Rate!M13/APC_Rate!L13-1)</f>
        <v>0.10333862910286629</v>
      </c>
      <c r="AA13" s="14">
        <f>-(APC_Rate!N13/APC_Rate!M13-1)</f>
        <v>0.66189914714964537</v>
      </c>
      <c r="AB13" s="14">
        <f>-(APC_Rate!O13/APC_Rate!N13-1)</f>
        <v>0.26353985628484888</v>
      </c>
      <c r="AC13" s="14"/>
      <c r="AD13" s="14"/>
      <c r="AE13" s="14"/>
      <c r="AF13" s="14"/>
      <c r="AG13" s="14"/>
      <c r="AH13" s="14"/>
    </row>
    <row r="14" spans="1:34" x14ac:dyDescent="0.3">
      <c r="A14" t="s">
        <v>8</v>
      </c>
      <c r="B14" t="s">
        <v>5</v>
      </c>
      <c r="C14" s="14">
        <f ca="1">1 - (SUMXMY2(실제값_Rate!M$31:O$61, INDIRECT($A14&amp;"_Rate!M$31:O$61")) / DEVSQ(실제값_Rate!M$31:O$61))</f>
        <v>0.9132039622890189</v>
      </c>
      <c r="O14" s="1">
        <v>28</v>
      </c>
      <c r="P14" s="17">
        <f>-(실제값_Rate!H14/실제값_Rate!G14-1)</f>
        <v>0.56668186481249283</v>
      </c>
      <c r="Q14" s="17">
        <f>-(실제값_Rate!I14/실제값_Rate!H14-1)</f>
        <v>-0.76785894206549088</v>
      </c>
      <c r="R14" s="17">
        <f>-(실제값_Rate!J14/실제값_Rate!I14-1)</f>
        <v>-0.13554640253669392</v>
      </c>
      <c r="S14" s="17">
        <f>-(실제값_Rate!K14/실제값_Rate!J14-1)</f>
        <v>-0.5815097851221025</v>
      </c>
      <c r="T14" s="17">
        <f>-(실제값_Rate!L14/실제값_Rate!K14-1)</f>
        <v>0.3447981796356846</v>
      </c>
      <c r="U14" s="17">
        <f>-(실제값_Rate!M14/실제값_Rate!L14-1)</f>
        <v>-0.70697094535993066</v>
      </c>
      <c r="V14" s="17">
        <f>-(실제값_Rate!N14/실제값_Rate!M14-1)</f>
        <v>-0.17681080529377735</v>
      </c>
      <c r="W14" s="17">
        <f>-(실제값_Rate!O14/실제값_Rate!N14-1)</f>
        <v>0.20999880274342797</v>
      </c>
      <c r="Y14" s="1">
        <v>28</v>
      </c>
      <c r="Z14" s="14">
        <f>-(APC_Rate!M14/APC_Rate!L14-1)</f>
        <v>0.52136986495911097</v>
      </c>
      <c r="AA14" s="14">
        <f>-(APC_Rate!N14/APC_Rate!M14-1)</f>
        <v>-0.93190195838189527</v>
      </c>
      <c r="AB14" s="14">
        <f>-(APC_Rate!O14/APC_Rate!N14-1)</f>
        <v>0.65437846488492424</v>
      </c>
      <c r="AC14" s="14"/>
      <c r="AD14" s="14"/>
      <c r="AE14" s="14"/>
      <c r="AF14" s="14"/>
      <c r="AG14" s="14"/>
      <c r="AH14" s="14"/>
    </row>
    <row r="15" spans="1:34" x14ac:dyDescent="0.3">
      <c r="A15" t="s">
        <v>9</v>
      </c>
      <c r="B15" t="s">
        <v>2</v>
      </c>
      <c r="C15" s="15" cm="1">
        <f t="array" aca="1" ref="C15" ca="1">SQRT(AVERAGE((실제값_Rate!M$31:O$61 - INDIRECT($A15&amp;"_Rate!M$31:O$61"))^2))</f>
        <v>1.844727561143452E-3</v>
      </c>
      <c r="O15" s="1">
        <v>29</v>
      </c>
      <c r="P15" s="17">
        <f>-(실제값_Rate!H15/실제값_Rate!G15-1)</f>
        <v>-3.2632241813602008</v>
      </c>
      <c r="Q15" s="17">
        <f>-(실제값_Rate!I15/실제값_Rate!H15-1)</f>
        <v>0.45994048462519477</v>
      </c>
      <c r="R15" s="17">
        <f>-(실제값_Rate!J15/실제값_Rate!I15-1)</f>
        <v>-0.54867450842696641</v>
      </c>
      <c r="S15" s="17">
        <f>-(실제값_Rate!K15/실제값_Rate!J15-1)</f>
        <v>-9.2948410448737251E-2</v>
      </c>
      <c r="T15" s="17">
        <f>-(실제값_Rate!L15/실제값_Rate!K15-1)</f>
        <v>9.8659643881922832E-2</v>
      </c>
      <c r="U15" s="17">
        <f>-(실제값_Rate!M15/실제값_Rate!L15-1)</f>
        <v>-0.87453422686923288</v>
      </c>
      <c r="V15" s="17">
        <f>-(실제값_Rate!N15/실제값_Rate!M15-1)</f>
        <v>0.23804426459949535</v>
      </c>
      <c r="W15" s="17">
        <f>-(실제값_Rate!O15/실제값_Rate!N15-1)</f>
        <v>6.5586529356060463E-2</v>
      </c>
      <c r="Y15" s="1">
        <v>29</v>
      </c>
      <c r="Z15" s="14">
        <f>-(APC_Rate!M15/APC_Rate!L15-1)</f>
        <v>0.29009639546763744</v>
      </c>
      <c r="AA15" s="14">
        <f>-(APC_Rate!N15/APC_Rate!M15-1)</f>
        <v>0.4418970057413284</v>
      </c>
      <c r="AB15" s="14">
        <f>-(APC_Rate!O15/APC_Rate!N15-1)</f>
        <v>-0.97487499637661079</v>
      </c>
      <c r="AC15" s="14"/>
      <c r="AD15" s="14"/>
      <c r="AE15" s="14"/>
      <c r="AF15" s="14"/>
      <c r="AG15" s="14"/>
      <c r="AH15" s="14"/>
    </row>
    <row r="16" spans="1:34" x14ac:dyDescent="0.3">
      <c r="A16" t="s">
        <v>9</v>
      </c>
      <c r="B16" t="s">
        <v>3</v>
      </c>
      <c r="C16" s="13" cm="1">
        <f t="array" aca="1" ref="C16" ca="1">AVERAGE(ABS(실제값_Rate!M$31:O$61 - INDIRECT($A16&amp;"_Rate!M$31:O$61")))</f>
        <v>1.116923742428318E-3</v>
      </c>
      <c r="O16" s="1">
        <v>30</v>
      </c>
      <c r="P16" s="17">
        <f>-(실제값_Rate!H16/실제값_Rate!G16-1)</f>
        <v>-0.72220019821605552</v>
      </c>
      <c r="Q16" s="17">
        <f>-(실제값_Rate!I16/실제값_Rate!H16-1)</f>
        <v>-1.0018958599709009</v>
      </c>
      <c r="R16" s="17">
        <f>-(실제값_Rate!J16/실제값_Rate!I16-1)</f>
        <v>0.4785833172409355</v>
      </c>
      <c r="S16" s="17">
        <f>-(실제값_Rate!K16/실제값_Rate!J16-1)</f>
        <v>0.43198965800916667</v>
      </c>
      <c r="T16" s="17">
        <f>-(실제값_Rate!L16/실제값_Rate!K16-1)</f>
        <v>-1.7050865418580003</v>
      </c>
      <c r="U16" s="17">
        <f>-(실제값_Rate!M16/실제값_Rate!L16-1)</f>
        <v>0.1292278471765651</v>
      </c>
      <c r="V16" s="17">
        <f>-(실제값_Rate!N16/실제값_Rate!M16-1)</f>
        <v>-0.32147168568920104</v>
      </c>
      <c r="W16" s="17">
        <f>-(실제값_Rate!O16/실제값_Rate!N16-1)</f>
        <v>-0.40063061642755793</v>
      </c>
      <c r="Y16" s="1">
        <v>30</v>
      </c>
      <c r="Z16" s="14">
        <f>-(APC_Rate!M16/APC_Rate!L16-1)</f>
        <v>0.13023312425509148</v>
      </c>
      <c r="AA16" s="14">
        <f>-(APC_Rate!N16/APC_Rate!M16-1)</f>
        <v>0.16756474798887522</v>
      </c>
      <c r="AB16" s="14">
        <f>-(APC_Rate!O16/APC_Rate!N16-1)</f>
        <v>0.42948261738523796</v>
      </c>
      <c r="AC16" s="14"/>
      <c r="AD16" s="14"/>
      <c r="AE16" s="14"/>
      <c r="AF16" s="14"/>
      <c r="AG16" s="14"/>
      <c r="AH16" s="14"/>
    </row>
    <row r="17" spans="1:34" x14ac:dyDescent="0.3">
      <c r="A17" t="s">
        <v>9</v>
      </c>
      <c r="B17" t="s">
        <v>5</v>
      </c>
      <c r="C17" s="14">
        <f ca="1">1 - (SUMXMY2(실제값_Rate!M$31:O$61, INDIRECT($A17&amp;"_Rate!M$31:O$61")) / DEVSQ(실제값_Rate!M$31:O$61))</f>
        <v>0.72279485873342542</v>
      </c>
      <c r="O17" s="1">
        <v>31</v>
      </c>
      <c r="P17" s="17">
        <f>-(실제값_Rate!H17/실제값_Rate!G17-1)</f>
        <v>-0.26668556043644598</v>
      </c>
      <c r="Q17" s="17">
        <f>-(실제값_Rate!I17/실제값_Rate!H17-1)</f>
        <v>-0.33464318735815746</v>
      </c>
      <c r="R17" s="17">
        <f>-(실제값_Rate!J17/실제값_Rate!I17-1)</f>
        <v>-4.1349368905694739E-2</v>
      </c>
      <c r="S17" s="17">
        <f>-(실제값_Rate!K17/실제값_Rate!J17-1)</f>
        <v>0.14814897662453863</v>
      </c>
      <c r="T17" s="17">
        <f>-(실제값_Rate!L17/실제값_Rate!K17-1)</f>
        <v>-0.15334257796123696</v>
      </c>
      <c r="U17" s="17">
        <f>-(실제값_Rate!M17/실제값_Rate!L17-1)</f>
        <v>0.43434288156440892</v>
      </c>
      <c r="V17" s="17">
        <f>-(실제값_Rate!N17/실제값_Rate!M17-1)</f>
        <v>-0.21323525924661269</v>
      </c>
      <c r="W17" s="17">
        <f>-(실제값_Rate!O17/실제값_Rate!N17-1)</f>
        <v>-0.98966516363123969</v>
      </c>
      <c r="Y17" s="1">
        <v>31</v>
      </c>
      <c r="Z17" s="14">
        <f>-(APC_Rate!M17/APC_Rate!L17-1)</f>
        <v>-0.50964251048323117</v>
      </c>
      <c r="AA17" s="14">
        <f>-(APC_Rate!N17/APC_Rate!M17-1)</f>
        <v>0.27008629363124648</v>
      </c>
      <c r="AB17" s="14">
        <f>-(APC_Rate!O17/APC_Rate!N17-1)</f>
        <v>0.1490481397533433</v>
      </c>
      <c r="AC17" s="14"/>
      <c r="AD17" s="14"/>
      <c r="AE17" s="14"/>
      <c r="AF17" s="14"/>
      <c r="AG17" s="14"/>
      <c r="AH17" s="14"/>
    </row>
    <row r="18" spans="1:34" x14ac:dyDescent="0.3">
      <c r="A18" s="21" t="s">
        <v>10</v>
      </c>
      <c r="B18" s="21" t="s">
        <v>2</v>
      </c>
      <c r="C18" s="22" cm="1">
        <f t="array" aca="1" ref="C18" ca="1">SQRT(AVERAGE((실제값_Rate!M$31:O$61 - INDIRECT($A18&amp;"_Rate!M$31:O$61"))^2))</f>
        <v>8.0763071579348746E-4</v>
      </c>
      <c r="O18" s="1">
        <v>32</v>
      </c>
      <c r="P18" s="17">
        <f>-(실제값_Rate!H18/실제값_Rate!G18-1)</f>
        <v>-0.5485707699400646</v>
      </c>
      <c r="Q18" s="17">
        <f>-(실제값_Rate!I18/실제값_Rate!H18-1)</f>
        <v>0.28697964416554955</v>
      </c>
      <c r="R18" s="17">
        <f>-(실제값_Rate!J18/실제값_Rate!I18-1)</f>
        <v>6.7897535765111261E-2</v>
      </c>
      <c r="S18" s="17">
        <f>-(실제값_Rate!K18/실제값_Rate!J18-1)</f>
        <v>4.5573149372699073E-2</v>
      </c>
      <c r="T18" s="17">
        <f>-(실제값_Rate!L18/실제값_Rate!K18-1)</f>
        <v>-0.72761516611090538</v>
      </c>
      <c r="U18" s="17">
        <f>-(실제값_Rate!M18/실제값_Rate!L18-1)</f>
        <v>0.43225670739869582</v>
      </c>
      <c r="V18" s="17">
        <f>-(실제값_Rate!N18/실제값_Rate!M18-1)</f>
        <v>-0.81259389597488996</v>
      </c>
      <c r="W18" s="17">
        <f>-(실제값_Rate!O18/실제값_Rate!N18-1)</f>
        <v>-0.1283751309803014</v>
      </c>
      <c r="Y18" s="1">
        <v>32</v>
      </c>
      <c r="Z18" s="14">
        <f>-(APC_Rate!M18/APC_Rate!L18-1)</f>
        <v>0.17248532381580683</v>
      </c>
      <c r="AA18" s="14">
        <f>-(APC_Rate!N18/APC_Rate!M18-1)</f>
        <v>-0.95846666819673754</v>
      </c>
      <c r="AB18" s="14">
        <f>-(APC_Rate!O18/APC_Rate!N18-1)</f>
        <v>0.2538501646183049</v>
      </c>
      <c r="AC18" s="14"/>
      <c r="AD18" s="14"/>
      <c r="AE18" s="14"/>
      <c r="AF18" s="14"/>
      <c r="AG18" s="14"/>
      <c r="AH18" s="14"/>
    </row>
    <row r="19" spans="1:34" x14ac:dyDescent="0.3">
      <c r="A19" s="21" t="s">
        <v>10</v>
      </c>
      <c r="B19" s="21" t="s">
        <v>3</v>
      </c>
      <c r="C19" s="23" cm="1">
        <f t="array" aca="1" ref="C19" ca="1">AVERAGE(ABS(실제값_Rate!M$31:O$61 - INDIRECT($A19&amp;"_Rate!M$31:O$61")))</f>
        <v>5.4461257343079719E-4</v>
      </c>
      <c r="O19" s="1">
        <v>33</v>
      </c>
      <c r="P19" s="17">
        <f>-(실제값_Rate!H19/실제값_Rate!G19-1)</f>
        <v>-0.53134449977365317</v>
      </c>
      <c r="Q19" s="17">
        <f>-(실제값_Rate!I19/실제값_Rate!H19-1)</f>
        <v>0.22105857047145527</v>
      </c>
      <c r="R19" s="17">
        <f>-(실제값_Rate!J19/실제값_Rate!I19-1)</f>
        <v>-0.1378326652944788</v>
      </c>
      <c r="S19" s="17">
        <f>-(실제값_Rate!K19/실제값_Rate!J19-1)</f>
        <v>0.33526164186269802</v>
      </c>
      <c r="T19" s="17">
        <f>-(실제값_Rate!L19/실제값_Rate!K19-1)</f>
        <v>-1.7418553863643167</v>
      </c>
      <c r="U19" s="17">
        <f>-(실제값_Rate!M19/실제값_Rate!L19-1)</f>
        <v>0.37020182481385089</v>
      </c>
      <c r="V19" s="17">
        <f>-(실제값_Rate!N19/실제값_Rate!M19-1)</f>
        <v>0.32478776005224363</v>
      </c>
      <c r="W19" s="17">
        <f>-(실제값_Rate!O19/실제값_Rate!N19-1)</f>
        <v>-0.47348886532343593</v>
      </c>
      <c r="Y19" s="1">
        <v>33</v>
      </c>
      <c r="Z19" s="14">
        <f>-(APC_Rate!M19/APC_Rate!L19-1)</f>
        <v>0.13239846589103188</v>
      </c>
      <c r="AA19" s="14">
        <f>-(APC_Rate!N19/APC_Rate!M19-1)</f>
        <v>0.2955338435242284</v>
      </c>
      <c r="AB19" s="14">
        <f>-(APC_Rate!O19/APC_Rate!N19-1)</f>
        <v>-1.0020306089954136</v>
      </c>
      <c r="AC19" s="14"/>
      <c r="AD19" s="14"/>
      <c r="AE19" s="14"/>
      <c r="AF19" s="14"/>
      <c r="AG19" s="14"/>
      <c r="AH19" s="14"/>
    </row>
    <row r="20" spans="1:34" x14ac:dyDescent="0.3">
      <c r="A20" s="21" t="s">
        <v>10</v>
      </c>
      <c r="B20" s="21" t="s">
        <v>5</v>
      </c>
      <c r="C20" s="24">
        <f ca="1">1 - (SUMXMY2(실제값_Rate!M$31:O$61, INDIRECT($A20&amp;"_Rate!M$31:O$61")) / DEVSQ(실제값_Rate!M$31:O$61))</f>
        <v>0.94686722932421652</v>
      </c>
      <c r="O20" s="1">
        <v>34</v>
      </c>
      <c r="P20" s="17">
        <f>-(실제값_Rate!H20/실제값_Rate!G20-1)</f>
        <v>0.131164928407283</v>
      </c>
      <c r="Q20" s="17">
        <f>-(실제값_Rate!I20/실제값_Rate!H20-1)</f>
        <v>-6.2264298568187382E-2</v>
      </c>
      <c r="R20" s="17">
        <f>-(실제값_Rate!J20/실제값_Rate!I20-1)</f>
        <v>-0.20924841818934414</v>
      </c>
      <c r="S20" s="17">
        <f>-(실제값_Rate!K20/실제값_Rate!J20-1)</f>
        <v>-0.1721479189539874</v>
      </c>
      <c r="T20" s="17">
        <f>-(실제값_Rate!L20/실제값_Rate!K20-1)</f>
        <v>-0.2291097090781633</v>
      </c>
      <c r="U20" s="17">
        <f>-(실제값_Rate!M20/실제값_Rate!L20-1)</f>
        <v>-0.7170634599136585</v>
      </c>
      <c r="V20" s="17">
        <f>-(실제값_Rate!N20/실제값_Rate!M20-1)</f>
        <v>0.42639194975204431</v>
      </c>
      <c r="W20" s="17">
        <f>-(실제값_Rate!O20/실제값_Rate!N20-1)</f>
        <v>-0.22644346871569687</v>
      </c>
      <c r="Y20" s="1">
        <v>34</v>
      </c>
      <c r="Z20" s="14">
        <f>-(APC_Rate!M20/APC_Rate!L20-1)</f>
        <v>-0.64242290963603166</v>
      </c>
      <c r="AA20" s="14">
        <f>-(APC_Rate!N20/APC_Rate!M20-1)</f>
        <v>-6.0830935783255935E-2</v>
      </c>
      <c r="AB20" s="14">
        <f>-(APC_Rate!O20/APC_Rate!N20-1)</f>
        <v>0.27986376731933815</v>
      </c>
      <c r="AC20" s="14"/>
      <c r="AD20" s="14"/>
      <c r="AE20" s="14"/>
      <c r="AF20" s="14"/>
      <c r="AG20" s="14"/>
      <c r="AH20" s="14"/>
    </row>
    <row r="21" spans="1:34" x14ac:dyDescent="0.3">
      <c r="O21" s="1">
        <v>35</v>
      </c>
      <c r="P21" s="17">
        <f>-(실제값_Rate!H21/실제값_Rate!G21-1)</f>
        <v>0.25482017450521399</v>
      </c>
      <c r="Q21" s="17">
        <f>-(실제값_Rate!I21/실제값_Rate!H21-1)</f>
        <v>-0.50753930060956054</v>
      </c>
      <c r="R21" s="17">
        <f>-(실제값_Rate!J21/실제값_Rate!I21-1)</f>
        <v>-0.19581769247113812</v>
      </c>
      <c r="S21" s="17">
        <f>-(실제값_Rate!K21/실제값_Rate!J21-1)</f>
        <v>0.28323582044090212</v>
      </c>
      <c r="T21" s="17">
        <f>-(실제값_Rate!L21/실제값_Rate!K21-1)</f>
        <v>-0.2059977259806709</v>
      </c>
      <c r="U21" s="17">
        <f>-(실제값_Rate!M21/실제값_Rate!L21-1)</f>
        <v>-0.52001983761708148</v>
      </c>
      <c r="V21" s="17">
        <f>-(실제값_Rate!N21/실제값_Rate!M21-1)</f>
        <v>0.30302804646265835</v>
      </c>
      <c r="W21" s="17">
        <f>-(실제값_Rate!O21/실제값_Rate!N21-1)</f>
        <v>0.24730265767552562</v>
      </c>
      <c r="Y21" s="1">
        <v>35</v>
      </c>
      <c r="Z21" s="14">
        <f>-(APC_Rate!M21/APC_Rate!L21-1)</f>
        <v>0.17670859993291355</v>
      </c>
      <c r="AA21" s="14">
        <f>-(APC_Rate!N21/APC_Rate!M21-1)</f>
        <v>-0.71313694166815744</v>
      </c>
      <c r="AB21" s="14">
        <f>-(APC_Rate!O21/APC_Rate!N21-1)</f>
        <v>-8.4427955244614106E-2</v>
      </c>
      <c r="AC21" s="14"/>
      <c r="AD21" s="14"/>
      <c r="AE21" s="14"/>
      <c r="AF21" s="14"/>
      <c r="AG21" s="14"/>
      <c r="AH21" s="14"/>
    </row>
    <row r="22" spans="1:34" x14ac:dyDescent="0.3">
      <c r="O22" s="1">
        <v>36</v>
      </c>
      <c r="P22" s="17">
        <f>-(실제값_Rate!H22/실제값_Rate!G22-1)</f>
        <v>-0.39200475200475204</v>
      </c>
      <c r="Q22" s="17">
        <f>-(실제값_Rate!I22/실제값_Rate!H22-1)</f>
        <v>0.11453922904164071</v>
      </c>
      <c r="R22" s="17">
        <f>-(실제값_Rate!J22/실제값_Rate!I22-1)</f>
        <v>-0.97171064882761571</v>
      </c>
      <c r="S22" s="17">
        <f>-(실제값_Rate!K22/실제값_Rate!J22-1)</f>
        <v>0.30742138934111451</v>
      </c>
      <c r="T22" s="17">
        <f>-(실제값_Rate!L22/실제값_Rate!K22-1)</f>
        <v>0.48946086043757653</v>
      </c>
      <c r="U22" s="17">
        <f>-(실제값_Rate!M22/실제값_Rate!L22-1)</f>
        <v>-0.55329704349620745</v>
      </c>
      <c r="V22" s="17">
        <f>-(실제값_Rate!N22/실제값_Rate!M22-1)</f>
        <v>0.17534301948323305</v>
      </c>
      <c r="W22" s="17">
        <f>-(실제값_Rate!O22/실제값_Rate!N22-1)</f>
        <v>-0.369204619921363</v>
      </c>
      <c r="Y22" s="1">
        <v>36</v>
      </c>
      <c r="Z22" s="14">
        <f>-(APC_Rate!M22/APC_Rate!L22-1)</f>
        <v>-0.81159522785758886</v>
      </c>
      <c r="AA22" s="14">
        <f>-(APC_Rate!N22/APC_Rate!M22-1)</f>
        <v>0.15229011678502902</v>
      </c>
      <c r="AB22" s="14">
        <f>-(APC_Rate!O22/APC_Rate!N22-1)</f>
        <v>-0.75124379205206582</v>
      </c>
      <c r="AC22" s="14"/>
      <c r="AD22" s="14"/>
      <c r="AE22" s="14"/>
      <c r="AF22" s="14"/>
      <c r="AG22" s="14"/>
      <c r="AH22" s="14"/>
    </row>
    <row r="23" spans="1:34" x14ac:dyDescent="0.3">
      <c r="O23" s="1">
        <v>37</v>
      </c>
      <c r="P23" s="17">
        <f>-(실제값_Rate!H23/실제값_Rate!G23-1)</f>
        <v>-5.3370446569042551E-2</v>
      </c>
      <c r="Q23" s="17">
        <f>-(실제값_Rate!I23/실제값_Rate!H23-1)</f>
        <v>9.595185995623623E-2</v>
      </c>
      <c r="R23" s="17">
        <f>-(실제값_Rate!J23/실제값_Rate!I23-1)</f>
        <v>-0.69060030267361672</v>
      </c>
      <c r="S23" s="17">
        <f>-(실제값_Rate!K23/실제값_Rate!J23-1)</f>
        <v>0.39543523028618388</v>
      </c>
      <c r="T23" s="17">
        <f>-(실제값_Rate!L23/실제값_Rate!K23-1)</f>
        <v>0.18045971455158494</v>
      </c>
      <c r="U23" s="17">
        <f>-(실제값_Rate!M23/실제값_Rate!L23-1)</f>
        <v>1.8682278716196321E-2</v>
      </c>
      <c r="V23" s="17">
        <f>-(실제값_Rate!N23/실제값_Rate!M23-1)</f>
        <v>-0.12266430121950345</v>
      </c>
      <c r="W23" s="17">
        <f>-(실제값_Rate!O23/실제값_Rate!N23-1)</f>
        <v>-0.45799838713806618</v>
      </c>
      <c r="Y23" s="1">
        <v>37</v>
      </c>
      <c r="Z23" s="14">
        <f>-(APC_Rate!M23/APC_Rate!L23-1)</f>
        <v>-0.16402213021383738</v>
      </c>
      <c r="AA23" s="14">
        <f>-(APC_Rate!N23/APC_Rate!M23-1)</f>
        <v>-0.29125914650551143</v>
      </c>
      <c r="AB23" s="14">
        <f>-(APC_Rate!O23/APC_Rate!N23-1)</f>
        <v>0.13343374114865969</v>
      </c>
      <c r="AC23" s="14"/>
      <c r="AD23" s="14"/>
      <c r="AE23" s="14"/>
      <c r="AF23" s="14"/>
      <c r="AG23" s="14"/>
      <c r="AH23" s="14"/>
    </row>
    <row r="24" spans="1:34" x14ac:dyDescent="0.3">
      <c r="O24" s="1">
        <v>38</v>
      </c>
      <c r="P24" s="17">
        <f>-(실제값_Rate!H24/실제값_Rate!G24-1)</f>
        <v>-1.0726366174710806</v>
      </c>
      <c r="Q24" s="17">
        <f>-(실제값_Rate!I24/실제값_Rate!H24-1)</f>
        <v>0.14791797308481214</v>
      </c>
      <c r="R24" s="17">
        <f>-(실제값_Rate!J24/실제값_Rate!I24-1)</f>
        <v>0.20762999434445595</v>
      </c>
      <c r="S24" s="17">
        <f>-(실제값_Rate!K24/실제값_Rate!J24-1)</f>
        <v>0.12246584790434678</v>
      </c>
      <c r="T24" s="17">
        <f>-(실제값_Rate!L24/실제값_Rate!K24-1)</f>
        <v>0.27381587702032095</v>
      </c>
      <c r="U24" s="17">
        <f>-(실제값_Rate!M24/실제값_Rate!L24-1)</f>
        <v>-0.56052945699390988</v>
      </c>
      <c r="V24" s="17">
        <f>-(실제값_Rate!N24/실제값_Rate!M24-1)</f>
        <v>-0.25220767461322824</v>
      </c>
      <c r="W24" s="17">
        <f>-(실제값_Rate!O24/실제값_Rate!N24-1)</f>
        <v>0.15040049576710346</v>
      </c>
      <c r="Y24" s="1">
        <v>38</v>
      </c>
      <c r="Z24" s="14">
        <f>-(APC_Rate!M24/APC_Rate!L24-1)</f>
        <v>-0.63611024690665574</v>
      </c>
      <c r="AA24" s="14">
        <f>-(APC_Rate!N24/APC_Rate!M24-1)</f>
        <v>0.15049346228708682</v>
      </c>
      <c r="AB24" s="14">
        <f>-(APC_Rate!O24/APC_Rate!N24-1)</f>
        <v>-0.31998178852316062</v>
      </c>
      <c r="AC24" s="14"/>
      <c r="AD24" s="14"/>
      <c r="AE24" s="14"/>
      <c r="AF24" s="14"/>
      <c r="AG24" s="14"/>
      <c r="AH24" s="14"/>
    </row>
    <row r="25" spans="1:34" x14ac:dyDescent="0.3">
      <c r="O25" s="1">
        <v>39</v>
      </c>
      <c r="P25" s="17">
        <f>-(실제값_Rate!H25/실제값_Rate!G25-1)</f>
        <v>0.22369869476332749</v>
      </c>
      <c r="Q25" s="17">
        <f>-(실제값_Rate!I25/실제값_Rate!H25-1)</f>
        <v>-0.425112054729889</v>
      </c>
      <c r="R25" s="17">
        <f>-(실제값_Rate!J25/실제값_Rate!I25-1)</f>
        <v>-0.17327336418284833</v>
      </c>
      <c r="S25" s="17">
        <f>-(실제값_Rate!K25/실제값_Rate!J25-1)</f>
        <v>0.60900955083325625</v>
      </c>
      <c r="T25" s="17">
        <f>-(실제값_Rate!L25/실제값_Rate!K25-1)</f>
        <v>0.11932312038244253</v>
      </c>
      <c r="U25" s="17">
        <f>-(실제값_Rate!M25/실제값_Rate!L25-1)</f>
        <v>-1.3307756590442912</v>
      </c>
      <c r="V25" s="17">
        <f>-(실제값_Rate!N25/실제값_Rate!M25-1)</f>
        <v>0.20561255280627644</v>
      </c>
      <c r="W25" s="17">
        <f>-(실제값_Rate!O25/실제값_Rate!N25-1)</f>
        <v>0.20630675581279301</v>
      </c>
      <c r="Y25" s="1">
        <v>39</v>
      </c>
      <c r="Z25" s="14">
        <f>-(APC_Rate!M25/APC_Rate!L25-1)</f>
        <v>-1.6998283939071874</v>
      </c>
      <c r="AA25" s="14">
        <f>-(APC_Rate!N25/APC_Rate!M25-1)</f>
        <v>8.2935363508601756E-2</v>
      </c>
      <c r="AB25" s="14">
        <f>-(APC_Rate!O25/APC_Rate!N25-1)</f>
        <v>0.13159712204398932</v>
      </c>
      <c r="AC25" s="14"/>
      <c r="AD25" s="14"/>
      <c r="AE25" s="14"/>
      <c r="AF25" s="14"/>
      <c r="AG25" s="14"/>
      <c r="AH25" s="14"/>
    </row>
    <row r="26" spans="1:34" x14ac:dyDescent="0.3">
      <c r="O26" s="1">
        <v>40</v>
      </c>
      <c r="P26" s="17">
        <f>-(실제값_Rate!H26/실제값_Rate!G26-1)</f>
        <v>-0.35494985070055884</v>
      </c>
      <c r="Q26" s="17">
        <f>-(실제값_Rate!I26/실제값_Rate!H26-1)</f>
        <v>0.38631050968507352</v>
      </c>
      <c r="R26" s="17">
        <f>-(실제값_Rate!J26/실제값_Rate!I26-1)</f>
        <v>-0.74808870732419019</v>
      </c>
      <c r="S26" s="17">
        <f>-(실제값_Rate!K26/실제값_Rate!J26-1)</f>
        <v>8.0260383918332456E-3</v>
      </c>
      <c r="T26" s="17">
        <f>-(실제값_Rate!L26/실제값_Rate!K26-1)</f>
        <v>-1.4592824217591671E-2</v>
      </c>
      <c r="U26" s="17">
        <f>-(실제값_Rate!M26/실제값_Rate!L26-1)</f>
        <v>0.27806950683554155</v>
      </c>
      <c r="V26" s="17">
        <f>-(실제값_Rate!N26/실제값_Rate!M26-1)</f>
        <v>2.3814839621940642E-3</v>
      </c>
      <c r="W26" s="17">
        <f>-(실제값_Rate!O26/실제값_Rate!N26-1)</f>
        <v>-7.4979380670316953E-3</v>
      </c>
      <c r="Y26" s="1">
        <v>40</v>
      </c>
      <c r="Z26" s="14">
        <f>-(APC_Rate!M26/APC_Rate!L26-1)</f>
        <v>0.2469058305263605</v>
      </c>
      <c r="AA26" s="14">
        <f>-(APC_Rate!N26/APC_Rate!M26-1)</f>
        <v>-0.34896532073626596</v>
      </c>
      <c r="AB26" s="14">
        <f>-(APC_Rate!O26/APC_Rate!N26-1)</f>
        <v>6.2536267531416168E-2</v>
      </c>
      <c r="AC26" s="14"/>
      <c r="AD26" s="14"/>
      <c r="AE26" s="14"/>
      <c r="AF26" s="14"/>
      <c r="AG26" s="14"/>
      <c r="AH26" s="14"/>
    </row>
    <row r="27" spans="1:34" x14ac:dyDescent="0.3">
      <c r="O27" s="1">
        <v>41</v>
      </c>
      <c r="P27" s="17">
        <f>-(실제값_Rate!H27/실제값_Rate!G27-1)</f>
        <v>5.122275484982397E-2</v>
      </c>
      <c r="Q27" s="17">
        <f>-(실제값_Rate!I27/실제값_Rate!H27-1)</f>
        <v>0.1886290985848158</v>
      </c>
      <c r="R27" s="17">
        <f>-(실제값_Rate!J27/실제값_Rate!I27-1)</f>
        <v>-0.63768247977267278</v>
      </c>
      <c r="S27" s="17">
        <f>-(실제값_Rate!K27/실제값_Rate!J27-1)</f>
        <v>0.24729023364518676</v>
      </c>
      <c r="T27" s="17">
        <f>-(실제값_Rate!L27/실제값_Rate!K27-1)</f>
        <v>-8.165994764897988E-3</v>
      </c>
      <c r="U27" s="17">
        <f>-(실제값_Rate!M27/실제값_Rate!L27-1)</f>
        <v>3.7881501795302475E-2</v>
      </c>
      <c r="V27" s="17">
        <f>-(실제값_Rate!N27/실제값_Rate!M27-1)</f>
        <v>5.4230010952902585E-2</v>
      </c>
      <c r="W27" s="17">
        <f>-(실제값_Rate!O27/실제값_Rate!N27-1)</f>
        <v>-0.26207239752285472</v>
      </c>
      <c r="Y27" s="1">
        <v>41</v>
      </c>
      <c r="Z27" s="14">
        <f>-(APC_Rate!M27/APC_Rate!L27-1)</f>
        <v>0.18024339305271841</v>
      </c>
      <c r="AA27" s="14">
        <f>-(APC_Rate!N27/APC_Rate!M27-1)</f>
        <v>-3.6899204810221686E-2</v>
      </c>
      <c r="AB27" s="14">
        <f>-(APC_Rate!O27/APC_Rate!N27-1)</f>
        <v>-0.37897157324304009</v>
      </c>
      <c r="AC27" s="14"/>
      <c r="AD27" s="14"/>
      <c r="AE27" s="14"/>
      <c r="AF27" s="14"/>
      <c r="AG27" s="14"/>
      <c r="AH27" s="14"/>
    </row>
    <row r="28" spans="1:34" x14ac:dyDescent="0.3">
      <c r="O28" s="1">
        <v>42</v>
      </c>
      <c r="P28" s="17">
        <f>-(실제값_Rate!H28/실제값_Rate!G28-1)</f>
        <v>7.405475880052137E-3</v>
      </c>
      <c r="Q28" s="17">
        <f>-(실제값_Rate!I28/실제값_Rate!H28-1)</f>
        <v>9.2834933542898179E-2</v>
      </c>
      <c r="R28" s="17">
        <f>-(실제값_Rate!J28/실제값_Rate!I28-1)</f>
        <v>-0.33127427880022919</v>
      </c>
      <c r="S28" s="17">
        <f>-(실제값_Rate!K28/실제값_Rate!J28-1)</f>
        <v>-6.4489546772468209E-3</v>
      </c>
      <c r="T28" s="17">
        <f>-(실제값_Rate!L28/실제값_Rate!K28-1)</f>
        <v>-4.4475897200492387E-2</v>
      </c>
      <c r="U28" s="17">
        <f>-(실제값_Rate!M28/실제값_Rate!L28-1)</f>
        <v>8.4636501789303487E-2</v>
      </c>
      <c r="V28" s="17">
        <f>-(실제값_Rate!N28/실제값_Rate!M28-1)</f>
        <v>-0.26674202546998194</v>
      </c>
      <c r="W28" s="17">
        <f>-(실제값_Rate!O28/실제값_Rate!N28-1)</f>
        <v>0.12576343278156132</v>
      </c>
      <c r="Y28" s="1">
        <v>42</v>
      </c>
      <c r="Z28" s="14">
        <f>-(APC_Rate!M28/APC_Rate!L28-1)</f>
        <v>0.15280799024516845</v>
      </c>
      <c r="AA28" s="14">
        <f>-(APC_Rate!N28/APC_Rate!M28-1)</f>
        <v>0.1442043649656729</v>
      </c>
      <c r="AB28" s="14">
        <f>-(APC_Rate!O28/APC_Rate!N28-1)</f>
        <v>-5.9963889191156916E-2</v>
      </c>
      <c r="AC28" s="14"/>
      <c r="AD28" s="14"/>
      <c r="AE28" s="14"/>
      <c r="AF28" s="14"/>
      <c r="AG28" s="14"/>
      <c r="AH28" s="14"/>
    </row>
    <row r="29" spans="1:34" x14ac:dyDescent="0.3">
      <c r="O29" s="1">
        <v>43</v>
      </c>
      <c r="P29" s="17">
        <f>-(실제값_Rate!H29/실제값_Rate!G29-1)</f>
        <v>7.0105673993887785E-2</v>
      </c>
      <c r="Q29" s="17">
        <f>-(실제값_Rate!I29/실제값_Rate!H29-1)</f>
        <v>-2.8077359854089989E-2</v>
      </c>
      <c r="R29" s="17">
        <f>-(실제값_Rate!J29/실제값_Rate!I29-1)</f>
        <v>-0.26398434101783397</v>
      </c>
      <c r="S29" s="17">
        <f>-(실제값_Rate!K29/실제값_Rate!J29-1)</f>
        <v>-4.3248438250838017E-3</v>
      </c>
      <c r="T29" s="17">
        <f>-(실제값_Rate!L29/실제값_Rate!K29-1)</f>
        <v>0.26478421567561683</v>
      </c>
      <c r="U29" s="17">
        <f>-(실제값_Rate!M29/실제값_Rate!L29-1)</f>
        <v>0.12274009494509852</v>
      </c>
      <c r="V29" s="17">
        <f>-(실제값_Rate!N29/실제값_Rate!M29-1)</f>
        <v>-1.2510017863177625E-2</v>
      </c>
      <c r="W29" s="17">
        <f>-(실제값_Rate!O29/실제값_Rate!N29-1)</f>
        <v>-0.61254302698674845</v>
      </c>
      <c r="Y29" s="1">
        <v>43</v>
      </c>
      <c r="Z29" s="14">
        <f>-(APC_Rate!M29/APC_Rate!L29-1)</f>
        <v>-0.25639744791766961</v>
      </c>
      <c r="AA29" s="14">
        <f>-(APC_Rate!N29/APC_Rate!M29-1)</f>
        <v>6.1746524850651685E-2</v>
      </c>
      <c r="AB29" s="14">
        <f>-(APC_Rate!O29/APC_Rate!N29-1)</f>
        <v>0.12516813065757304</v>
      </c>
      <c r="AC29" s="14"/>
      <c r="AD29" s="14"/>
      <c r="AE29" s="14"/>
      <c r="AF29" s="14"/>
      <c r="AG29" s="14"/>
      <c r="AH29" s="14"/>
    </row>
    <row r="30" spans="1:34" x14ac:dyDescent="0.3">
      <c r="O30" s="1">
        <v>44</v>
      </c>
      <c r="P30" s="17">
        <f>-(실제값_Rate!H30/실제값_Rate!G30-1)</f>
        <v>-0.83204549669283545</v>
      </c>
      <c r="Q30" s="17">
        <f>-(실제값_Rate!I30/실제값_Rate!H30-1)</f>
        <v>0.54585067023419453</v>
      </c>
      <c r="R30" s="17">
        <f>-(실제값_Rate!J30/실제값_Rate!I30-1)</f>
        <v>-0.53751774285927723</v>
      </c>
      <c r="S30" s="17">
        <f>-(실제값_Rate!K30/실제값_Rate!J30-1)</f>
        <v>-0.33650043699107846</v>
      </c>
      <c r="T30" s="17">
        <f>-(실제값_Rate!L30/실제값_Rate!K30-1)</f>
        <v>-7.2680510057665737E-2</v>
      </c>
      <c r="U30" s="17">
        <f>-(실제값_Rate!M30/실제값_Rate!L30-1)</f>
        <v>0.19608590645491941</v>
      </c>
      <c r="V30" s="17">
        <f>-(실제값_Rate!N30/실제값_Rate!M30-1)</f>
        <v>6.1551233396584526E-2</v>
      </c>
      <c r="W30" s="17">
        <f>-(실제값_Rate!O30/실제값_Rate!N30-1)</f>
        <v>-0.37446460368641432</v>
      </c>
      <c r="Y30" s="1">
        <v>44</v>
      </c>
      <c r="Z30" s="14">
        <f>-(APC_Rate!M30/APC_Rate!L30-1)</f>
        <v>9.9977967371409737E-2</v>
      </c>
      <c r="AA30" s="14">
        <f>-(APC_Rate!N30/APC_Rate!M30-1)</f>
        <v>2.0238373980019375E-4</v>
      </c>
      <c r="AB30" s="14">
        <f>-(APC_Rate!O30/APC_Rate!N30-1)</f>
        <v>4.0876106421121494E-2</v>
      </c>
      <c r="AC30" s="14"/>
      <c r="AD30" s="14"/>
      <c r="AE30" s="14"/>
      <c r="AF30" s="14"/>
      <c r="AG30" s="14"/>
      <c r="AH30" s="14"/>
    </row>
    <row r="31" spans="1:34" x14ac:dyDescent="0.3">
      <c r="O31" s="1">
        <v>45</v>
      </c>
      <c r="P31" s="17">
        <f>-(실제값_Rate!H31/실제값_Rate!G31-1)</f>
        <v>-0.80122582375555007</v>
      </c>
      <c r="Q31" s="17">
        <f>-(실제값_Rate!I31/실제값_Rate!H31-1)</f>
        <v>6.9956644109186339E-2</v>
      </c>
      <c r="R31" s="17">
        <f>-(실제값_Rate!J31/실제값_Rate!I31-1)</f>
        <v>-0.18064231052479895</v>
      </c>
      <c r="S31" s="17">
        <f>-(실제값_Rate!K31/실제값_Rate!J31-1)</f>
        <v>-0.17964937880388798</v>
      </c>
      <c r="T31" s="17">
        <f>-(실제값_Rate!L31/실제값_Rate!K31-1)</f>
        <v>0.29549345632897372</v>
      </c>
      <c r="U31" s="17">
        <f>-(실제값_Rate!M31/실제값_Rate!L31-1)</f>
        <v>2.0763703067938954E-2</v>
      </c>
      <c r="V31" s="17">
        <f>-(실제값_Rate!N31/실제값_Rate!M31-1)</f>
        <v>0.19509915474642392</v>
      </c>
      <c r="W31" s="17">
        <f>-(실제값_Rate!O31/실제값_Rate!N31-1)</f>
        <v>-5.2755097051777167E-2</v>
      </c>
      <c r="Y31" s="1">
        <v>45</v>
      </c>
      <c r="Z31" s="14">
        <f>-(APC_Rate!M31/APC_Rate!L31-1)</f>
        <v>-0.39807391538008186</v>
      </c>
      <c r="AA31" s="14">
        <f>-(APC_Rate!N31/APC_Rate!M31-1)</f>
        <v>-2.4294607858528217E-3</v>
      </c>
      <c r="AB31" s="14">
        <f>-(APC_Rate!O31/APC_Rate!N31-1)</f>
        <v>-2.2037016538333676E-2</v>
      </c>
      <c r="AC31" s="14"/>
      <c r="AD31" s="14"/>
      <c r="AE31" s="14"/>
      <c r="AF31" s="14"/>
      <c r="AG31" s="14"/>
      <c r="AH31" s="14"/>
    </row>
    <row r="32" spans="1:34" x14ac:dyDescent="0.3">
      <c r="O32" s="1">
        <v>46</v>
      </c>
      <c r="P32" s="17">
        <f>-(실제값_Rate!H32/실제값_Rate!G32-1)</f>
        <v>-0.50894013885659217</v>
      </c>
      <c r="Q32" s="17">
        <f>-(실제값_Rate!I32/실제값_Rate!H32-1)</f>
        <v>-0.39091803679939674</v>
      </c>
      <c r="R32" s="17">
        <f>-(실제값_Rate!J32/실제값_Rate!I32-1)</f>
        <v>0.2608349818802691</v>
      </c>
      <c r="S32" s="17">
        <f>-(실제값_Rate!K32/실제값_Rate!J32-1)</f>
        <v>3.7279027875309345E-2</v>
      </c>
      <c r="T32" s="17">
        <f>-(실제값_Rate!L32/실제값_Rate!K32-1)</f>
        <v>0.14686246458526175</v>
      </c>
      <c r="U32" s="17">
        <f>-(실제값_Rate!M32/실제값_Rate!L32-1)</f>
        <v>-0.16567414706068861</v>
      </c>
      <c r="V32" s="17">
        <f>-(실제값_Rate!N32/실제값_Rate!M32-1)</f>
        <v>4.6481389720394173E-3</v>
      </c>
      <c r="W32" s="17">
        <f>-(실제값_Rate!O32/실제값_Rate!N32-1)</f>
        <v>-0.26593466983205838</v>
      </c>
      <c r="Y32" s="1">
        <v>46</v>
      </c>
      <c r="Z32" s="14">
        <f>-(APC_Rate!M32/APC_Rate!L32-1)</f>
        <v>-0.17352037318828439</v>
      </c>
      <c r="AA32" s="14">
        <f>-(APC_Rate!N32/APC_Rate!M32-1)</f>
        <v>-0.22799401967004185</v>
      </c>
      <c r="AB32" s="14">
        <f>-(APC_Rate!O32/APC_Rate!N32-1)</f>
        <v>-2.4727403555911964E-2</v>
      </c>
      <c r="AC32" s="14"/>
      <c r="AD32" s="14"/>
      <c r="AE32" s="14"/>
      <c r="AF32" s="14"/>
      <c r="AG32" s="14"/>
      <c r="AH32" s="14"/>
    </row>
    <row r="33" spans="15:34" x14ac:dyDescent="0.3">
      <c r="O33" s="1">
        <v>47</v>
      </c>
      <c r="P33" s="17">
        <f>-(실제값_Rate!H33/실제값_Rate!G33-1)</f>
        <v>-0.21127221811074159</v>
      </c>
      <c r="Q33" s="17">
        <f>-(실제값_Rate!I33/실제값_Rate!H33-1)</f>
        <v>0.43676128138964065</v>
      </c>
      <c r="R33" s="17">
        <f>-(실제값_Rate!J33/실제값_Rate!I33-1)</f>
        <v>-0.93075128850320255</v>
      </c>
      <c r="S33" s="17">
        <f>-(실제값_Rate!K33/실제값_Rate!J33-1)</f>
        <v>-9.9203649129695481E-2</v>
      </c>
      <c r="T33" s="17">
        <f>-(실제값_Rate!L33/실제값_Rate!K33-1)</f>
        <v>0.33799292712195528</v>
      </c>
      <c r="U33" s="17">
        <f>-(실제값_Rate!M33/실제값_Rate!L33-1)</f>
        <v>-0.23377926529399717</v>
      </c>
      <c r="V33" s="17">
        <f>-(실제값_Rate!N33/실제값_Rate!M33-1)</f>
        <v>4.23002347178284E-2</v>
      </c>
      <c r="W33" s="17">
        <f>-(실제값_Rate!O33/실제값_Rate!N33-1)</f>
        <v>0.38693630936691703</v>
      </c>
      <c r="Y33" s="1">
        <v>47</v>
      </c>
      <c r="Z33" s="14">
        <f>-(APC_Rate!M33/APC_Rate!L33-1)</f>
        <v>-0.23176753859415555</v>
      </c>
      <c r="AA33" s="14">
        <f>-(APC_Rate!N33/APC_Rate!M33-1)</f>
        <v>-2.7207797978420878E-2</v>
      </c>
      <c r="AB33" s="14">
        <f>-(APC_Rate!O33/APC_Rate!N33-1)</f>
        <v>-0.25530939840115052</v>
      </c>
      <c r="AC33" s="14"/>
      <c r="AD33" s="14"/>
      <c r="AE33" s="14"/>
      <c r="AF33" s="14"/>
      <c r="AG33" s="14"/>
      <c r="AH33" s="14"/>
    </row>
    <row r="34" spans="15:34" x14ac:dyDescent="0.3">
      <c r="O34" s="1">
        <v>48</v>
      </c>
      <c r="P34" s="17">
        <f>-(실제값_Rate!H34/실제값_Rate!G34-1)</f>
        <v>-1.2718974287506097</v>
      </c>
      <c r="Q34" s="17">
        <f>-(실제값_Rate!I34/실제값_Rate!H34-1)</f>
        <v>-8.7102702797103859E-6</v>
      </c>
      <c r="R34" s="17">
        <f>-(실제값_Rate!J34/실제값_Rate!I34-1)</f>
        <v>0.23609092010418553</v>
      </c>
      <c r="S34" s="17">
        <f>-(실제값_Rate!K34/실제값_Rate!J34-1)</f>
        <v>-0.19570649457879763</v>
      </c>
      <c r="T34" s="17">
        <f>-(실제값_Rate!L34/실제값_Rate!K34-1)</f>
        <v>3.1086237598575539E-2</v>
      </c>
      <c r="U34" s="17">
        <f>-(실제값_Rate!M34/실제값_Rate!L34-1)</f>
        <v>-2.1188585740168353E-2</v>
      </c>
      <c r="V34" s="17">
        <f>-(실제값_Rate!N34/실제값_Rate!M34-1)</f>
        <v>-0.1438195992222564</v>
      </c>
      <c r="W34" s="17">
        <f>-(실제값_Rate!O34/실제값_Rate!N34-1)</f>
        <v>0.30997545292486084</v>
      </c>
      <c r="Y34" s="1">
        <v>48</v>
      </c>
      <c r="Z34" s="14">
        <f>-(APC_Rate!M34/APC_Rate!L34-1)</f>
        <v>-0.1956466672993451</v>
      </c>
      <c r="AA34" s="14">
        <f>-(APC_Rate!N34/APC_Rate!M34-1)</f>
        <v>5.7305729696668029E-2</v>
      </c>
      <c r="AB34" s="14">
        <f>-(APC_Rate!O34/APC_Rate!N34-1)</f>
        <v>-5.0056907654748128E-2</v>
      </c>
      <c r="AC34" s="14"/>
      <c r="AD34" s="14"/>
      <c r="AE34" s="14"/>
      <c r="AF34" s="14"/>
      <c r="AG34" s="14"/>
      <c r="AH34" s="14"/>
    </row>
    <row r="35" spans="15:34" x14ac:dyDescent="0.3">
      <c r="O35" s="1">
        <v>49</v>
      </c>
      <c r="P35" s="17">
        <f>-(실제값_Rate!H35/실제값_Rate!G35-1)</f>
        <v>5.1852734132458944E-2</v>
      </c>
      <c r="Q35" s="17">
        <f>-(실제값_Rate!I35/실제값_Rate!H35-1)</f>
        <v>8.1006053714171133E-2</v>
      </c>
      <c r="R35" s="17">
        <f>-(실제값_Rate!J35/실제값_Rate!I35-1)</f>
        <v>-0.18704207661712369</v>
      </c>
      <c r="S35" s="17">
        <f>-(실제값_Rate!K35/실제값_Rate!J35-1)</f>
        <v>8.8116888826129447E-2</v>
      </c>
      <c r="T35" s="17">
        <f>-(실제값_Rate!L35/실제값_Rate!K35-1)</f>
        <v>2.5649045772884738E-2</v>
      </c>
      <c r="U35" s="17">
        <f>-(실제값_Rate!M35/실제값_Rate!L35-1)</f>
        <v>7.6319410844334912E-2</v>
      </c>
      <c r="V35" s="17">
        <f>-(실제값_Rate!N35/실제값_Rate!M35-1)</f>
        <v>-0.14523392947626146</v>
      </c>
      <c r="W35" s="17">
        <f>-(실제값_Rate!O35/실제값_Rate!N35-1)</f>
        <v>4.1616004088249725E-2</v>
      </c>
      <c r="Y35" s="1">
        <v>49</v>
      </c>
      <c r="Z35" s="14">
        <f>-(APC_Rate!M35/APC_Rate!L35-1)</f>
        <v>-0.26564464671161647</v>
      </c>
      <c r="AA35" s="14">
        <f>-(APC_Rate!N35/APC_Rate!M35-1)</f>
        <v>1.626123757274256E-2</v>
      </c>
      <c r="AB35" s="14">
        <f>-(APC_Rate!O35/APC_Rate!N35-1)</f>
        <v>3.6336530654570431E-2</v>
      </c>
      <c r="AC35" s="14"/>
      <c r="AD35" s="14"/>
      <c r="AE35" s="14"/>
      <c r="AF35" s="14"/>
      <c r="AG35" s="14"/>
      <c r="AH35" s="14"/>
    </row>
    <row r="36" spans="15:34" x14ac:dyDescent="0.3">
      <c r="O36" s="1">
        <v>50</v>
      </c>
      <c r="P36" s="17">
        <f>-(실제값_Rate!H36/실제값_Rate!G36-1)</f>
        <v>0.18785610739110348</v>
      </c>
      <c r="Q36" s="17">
        <f>-(실제값_Rate!I36/실제값_Rate!H36-1)</f>
        <v>-0.4249768268460119</v>
      </c>
      <c r="R36" s="17">
        <f>-(실제값_Rate!J36/실제값_Rate!I36-1)</f>
        <v>9.4415304181698856E-2</v>
      </c>
      <c r="S36" s="17">
        <f>-(실제값_Rate!K36/실제값_Rate!J36-1)</f>
        <v>7.9916505143879379E-2</v>
      </c>
      <c r="T36" s="17">
        <f>-(실제값_Rate!L36/실제값_Rate!K36-1)</f>
        <v>-0.29753242491727727</v>
      </c>
      <c r="U36" s="17">
        <f>-(실제값_Rate!M36/실제값_Rate!L36-1)</f>
        <v>-8.0434033404858551E-2</v>
      </c>
      <c r="V36" s="17">
        <f>-(실제값_Rate!N36/실제값_Rate!M36-1)</f>
        <v>0.16652357891636727</v>
      </c>
      <c r="W36" s="17">
        <f>-(실제값_Rate!O36/실제값_Rate!N36-1)</f>
        <v>-4.9505557913726461E-2</v>
      </c>
      <c r="Y36" s="1">
        <v>50</v>
      </c>
      <c r="Z36" s="14">
        <f>-(APC_Rate!M36/APC_Rate!L36-1)</f>
        <v>4.4084988319711749E-2</v>
      </c>
      <c r="AA36" s="14">
        <f>-(APC_Rate!N36/APC_Rate!M36-1)</f>
        <v>-9.6702232410287303E-2</v>
      </c>
      <c r="AB36" s="14">
        <f>-(APC_Rate!O36/APC_Rate!N36-1)</f>
        <v>-5.6209511331775097E-3</v>
      </c>
      <c r="AC36" s="14"/>
      <c r="AD36" s="14"/>
      <c r="AE36" s="14"/>
      <c r="AF36" s="14"/>
      <c r="AG36" s="14"/>
      <c r="AH36" s="14"/>
    </row>
    <row r="37" spans="15:34" x14ac:dyDescent="0.3">
      <c r="O37" s="1">
        <v>51</v>
      </c>
      <c r="P37" s="17">
        <f>-(실제값_Rate!H37/실제값_Rate!G37-1)</f>
        <v>0.17244547072827232</v>
      </c>
      <c r="Q37" s="17">
        <f>-(실제값_Rate!I37/실제값_Rate!H37-1)</f>
        <v>-8.0308773942528555E-2</v>
      </c>
      <c r="R37" s="17">
        <f>-(실제값_Rate!J37/실제값_Rate!I37-1)</f>
        <v>0.3150154252298436</v>
      </c>
      <c r="S37" s="17">
        <f>-(실제값_Rate!K37/실제값_Rate!J37-1)</f>
        <v>-0.19539470575263063</v>
      </c>
      <c r="T37" s="17">
        <f>-(실제값_Rate!L37/실제값_Rate!K37-1)</f>
        <v>-0.14625084402085742</v>
      </c>
      <c r="U37" s="17">
        <f>-(실제값_Rate!M37/실제값_Rate!L37-1)</f>
        <v>0.20997782516034247</v>
      </c>
      <c r="V37" s="17">
        <f>-(실제값_Rate!N37/실제값_Rate!M37-1)</f>
        <v>0.11196023786579368</v>
      </c>
      <c r="W37" s="17">
        <f>-(실제값_Rate!O37/실제값_Rate!N37-1)</f>
        <v>-0.40409910143873673</v>
      </c>
      <c r="Y37" s="1">
        <v>51</v>
      </c>
      <c r="Z37" s="14">
        <f>-(APC_Rate!M37/APC_Rate!L37-1)</f>
        <v>7.0379664651912921E-2</v>
      </c>
      <c r="AA37" s="14">
        <f>-(APC_Rate!N37/APC_Rate!M37-1)</f>
        <v>-0.22266284337068032</v>
      </c>
      <c r="AB37" s="14">
        <f>-(APC_Rate!O37/APC_Rate!N37-1)</f>
        <v>-0.12109716948138294</v>
      </c>
      <c r="AC37" s="14"/>
      <c r="AD37" s="14"/>
      <c r="AE37" s="14"/>
      <c r="AF37" s="14"/>
      <c r="AG37" s="14"/>
      <c r="AH37" s="14"/>
    </row>
    <row r="38" spans="15:34" x14ac:dyDescent="0.3">
      <c r="O38" s="1">
        <v>52</v>
      </c>
      <c r="P38" s="17">
        <f>-(실제값_Rate!H38/실제값_Rate!G38-1)</f>
        <v>-0.40323519033990673</v>
      </c>
      <c r="Q38" s="17">
        <f>-(실제값_Rate!I38/실제값_Rate!H38-1)</f>
        <v>9.6354322188560548E-2</v>
      </c>
      <c r="R38" s="17">
        <f>-(실제값_Rate!J38/실제값_Rate!I38-1)</f>
        <v>-0.26269997786408572</v>
      </c>
      <c r="S38" s="17">
        <f>-(실제값_Rate!K38/실제값_Rate!J38-1)</f>
        <v>0.21515427693450351</v>
      </c>
      <c r="T38" s="17">
        <f>-(실제값_Rate!L38/실제값_Rate!K38-1)</f>
        <v>0.11930738737904167</v>
      </c>
      <c r="U38" s="17">
        <f>-(실제값_Rate!M38/실제값_Rate!L38-1)</f>
        <v>-9.3876855536288772E-2</v>
      </c>
      <c r="V38" s="17">
        <f>-(실제값_Rate!N38/실제값_Rate!M38-1)</f>
        <v>-0.28295191446289181</v>
      </c>
      <c r="W38" s="17">
        <f>-(실제값_Rate!O38/실제값_Rate!N38-1)</f>
        <v>0.17237062146892657</v>
      </c>
      <c r="Y38" s="1">
        <v>52</v>
      </c>
      <c r="Z38" s="14">
        <f>-(APC_Rate!M38/APC_Rate!L38-1)</f>
        <v>-0.33839094145037141</v>
      </c>
      <c r="AA38" s="14">
        <f>-(APC_Rate!N38/APC_Rate!M38-1)</f>
        <v>0.13099217015144626</v>
      </c>
      <c r="AB38" s="14">
        <f>-(APC_Rate!O38/APC_Rate!N38-1)</f>
        <v>-0.24985963593819815</v>
      </c>
      <c r="AC38" s="14"/>
      <c r="AD38" s="14"/>
      <c r="AE38" s="14"/>
      <c r="AF38" s="14"/>
      <c r="AG38" s="14"/>
      <c r="AH38" s="14"/>
    </row>
    <row r="39" spans="15:34" x14ac:dyDescent="0.3">
      <c r="O39" s="1">
        <v>53</v>
      </c>
      <c r="P39" s="17">
        <f>-(실제값_Rate!H39/실제값_Rate!G39-1)</f>
        <v>-0.24597575655776716</v>
      </c>
      <c r="Q39" s="17">
        <f>-(실제값_Rate!I39/실제값_Rate!H39-1)</f>
        <v>-9.955963295396697E-2</v>
      </c>
      <c r="R39" s="17">
        <f>-(실제값_Rate!J39/실제값_Rate!I39-1)</f>
        <v>-0.2244190285631924</v>
      </c>
      <c r="S39" s="17">
        <f>-(실제값_Rate!K39/실제값_Rate!J39-1)</f>
        <v>0.41146996832128024</v>
      </c>
      <c r="T39" s="17">
        <f>-(실제값_Rate!L39/실제값_Rate!K39-1)</f>
        <v>-0.26262848532768412</v>
      </c>
      <c r="U39" s="17">
        <f>-(실제값_Rate!M39/실제값_Rate!L39-1)</f>
        <v>-0.11554805242183908</v>
      </c>
      <c r="V39" s="17">
        <f>-(실제값_Rate!N39/실제값_Rate!M39-1)</f>
        <v>0.2914032733096813</v>
      </c>
      <c r="W39" s="17">
        <f>-(실제값_Rate!O39/실제값_Rate!N39-1)</f>
        <v>-0.19571061111069121</v>
      </c>
      <c r="Y39" s="1">
        <v>53</v>
      </c>
      <c r="Z39" s="14">
        <f>-(APC_Rate!M39/APC_Rate!L39-1)</f>
        <v>-0.16989878029360206</v>
      </c>
      <c r="AA39" s="14">
        <f>-(APC_Rate!N39/APC_Rate!M39-1)</f>
        <v>-9.1870355490232702E-2</v>
      </c>
      <c r="AB39" s="14">
        <f>-(APC_Rate!O39/APC_Rate!N39-1)</f>
        <v>0.11166204507560262</v>
      </c>
      <c r="AC39" s="14"/>
      <c r="AD39" s="14"/>
      <c r="AE39" s="14"/>
      <c r="AF39" s="14"/>
      <c r="AG39" s="14"/>
      <c r="AH39" s="14"/>
    </row>
    <row r="40" spans="15:34" x14ac:dyDescent="0.3">
      <c r="O40" s="1">
        <v>54</v>
      </c>
      <c r="P40" s="17">
        <f>-(실제값_Rate!H40/실제값_Rate!G40-1)</f>
        <v>-0.3044788660358746</v>
      </c>
      <c r="Q40" s="17">
        <f>-(실제값_Rate!I40/실제값_Rate!H40-1)</f>
        <v>-0.19956588909743256</v>
      </c>
      <c r="R40" s="17">
        <f>-(실제값_Rate!J40/실제값_Rate!I40-1)</f>
        <v>0.31600889474011706</v>
      </c>
      <c r="S40" s="17">
        <f>-(실제값_Rate!K40/실제값_Rate!J40-1)</f>
        <v>-0.56488189401021072</v>
      </c>
      <c r="T40" s="17">
        <f>-(실제값_Rate!L40/실제값_Rate!K40-1)</f>
        <v>0.19037580622922179</v>
      </c>
      <c r="U40" s="17">
        <f>-(실제값_Rate!M40/실제값_Rate!L40-1)</f>
        <v>0.18442331370058385</v>
      </c>
      <c r="V40" s="17">
        <f>-(실제값_Rate!N40/실제값_Rate!M40-1)</f>
        <v>0.16153262563589843</v>
      </c>
      <c r="W40" s="17">
        <f>-(실제값_Rate!O40/실제값_Rate!N40-1)</f>
        <v>-0.29011494834279627</v>
      </c>
      <c r="Y40" s="1">
        <v>54</v>
      </c>
      <c r="Z40" s="14">
        <f>-(APC_Rate!M40/APC_Rate!L40-1)</f>
        <v>7.3082110851459992E-2</v>
      </c>
      <c r="AA40" s="14">
        <f>-(APC_Rate!N40/APC_Rate!M40-1)</f>
        <v>-0.11355241233578695</v>
      </c>
      <c r="AB40" s="14">
        <f>-(APC_Rate!O40/APC_Rate!N40-1)</f>
        <v>-0.11615781276424952</v>
      </c>
      <c r="AC40" s="14"/>
      <c r="AD40" s="14"/>
      <c r="AE40" s="14"/>
      <c r="AF40" s="14"/>
      <c r="AG40" s="14"/>
      <c r="AH40" s="14"/>
    </row>
    <row r="41" spans="15:34" x14ac:dyDescent="0.3">
      <c r="O41" s="1">
        <v>55</v>
      </c>
      <c r="P41" s="17">
        <f>-(실제값_Rate!H41/실제값_Rate!G41-1)</f>
        <v>-0.27314211212516293</v>
      </c>
      <c r="Q41" s="17">
        <f>-(실제값_Rate!I41/실제값_Rate!H41-1)</f>
        <v>8.9773614363778287E-2</v>
      </c>
      <c r="R41" s="17">
        <f>-(실제값_Rate!J41/실제값_Rate!I41-1)</f>
        <v>6.6870762302899678E-2</v>
      </c>
      <c r="S41" s="17">
        <f>-(실제값_Rate!K41/실제값_Rate!J41-1)</f>
        <v>-4.8271612266761466E-2</v>
      </c>
      <c r="T41" s="17">
        <f>-(실제값_Rate!L41/실제값_Rate!K41-1)</f>
        <v>-0.14383873248839163</v>
      </c>
      <c r="U41" s="17">
        <f>-(실제값_Rate!M41/실제값_Rate!L41-1)</f>
        <v>0.434431857683654</v>
      </c>
      <c r="V41" s="17">
        <f>-(실제값_Rate!N41/실제값_Rate!M41-1)</f>
        <v>-0.3315316490644693</v>
      </c>
      <c r="W41" s="17">
        <f>-(실제값_Rate!O41/실제값_Rate!N41-1)</f>
        <v>5.8280631677264383E-2</v>
      </c>
      <c r="Y41" s="1">
        <v>55</v>
      </c>
      <c r="Z41" s="14">
        <f>-(APC_Rate!M41/APC_Rate!L41-1)</f>
        <v>8.8553000550914973E-2</v>
      </c>
      <c r="AA41" s="14">
        <f>-(APC_Rate!N41/APC_Rate!M41-1)</f>
        <v>4.5304037637217798E-2</v>
      </c>
      <c r="AB41" s="14">
        <f>-(APC_Rate!O41/APC_Rate!N41-1)</f>
        <v>-0.13832216315920665</v>
      </c>
      <c r="AC41" s="14"/>
      <c r="AD41" s="14"/>
      <c r="AE41" s="14"/>
      <c r="AF41" s="14"/>
      <c r="AG41" s="14"/>
      <c r="AH41" s="14"/>
    </row>
    <row r="42" spans="15:34" x14ac:dyDescent="0.3">
      <c r="O42" s="1">
        <v>56</v>
      </c>
      <c r="P42" s="17">
        <f>-(실제값_Rate!H42/실제값_Rate!G42-1)</f>
        <v>0.12692165570901692</v>
      </c>
      <c r="Q42" s="17">
        <f>-(실제값_Rate!I42/실제값_Rate!H42-1)</f>
        <v>-0.48308905471457164</v>
      </c>
      <c r="R42" s="17">
        <f>-(실제값_Rate!J42/실제값_Rate!I42-1)</f>
        <v>0.3210462336399369</v>
      </c>
      <c r="S42" s="17">
        <f>-(실제값_Rate!K42/실제값_Rate!J42-1)</f>
        <v>-0.10355687291589488</v>
      </c>
      <c r="T42" s="17">
        <f>-(실제값_Rate!L42/실제값_Rate!K42-1)</f>
        <v>-0.12147108992787969</v>
      </c>
      <c r="U42" s="17">
        <f>-(실제값_Rate!M42/실제값_Rate!L42-1)</f>
        <v>0.1548664329733308</v>
      </c>
      <c r="V42" s="17">
        <f>-(실제값_Rate!N42/실제값_Rate!M42-1)</f>
        <v>-6.8022588400022732E-2</v>
      </c>
      <c r="W42" s="17">
        <f>-(실제값_Rate!O42/실제값_Rate!N42-1)</f>
        <v>2.1727082253813257E-2</v>
      </c>
      <c r="Y42" s="1">
        <v>56</v>
      </c>
      <c r="Z42" s="14">
        <f>-(APC_Rate!M42/APC_Rate!L42-1)</f>
        <v>-0.18034718567694785</v>
      </c>
      <c r="AA42" s="14">
        <f>-(APC_Rate!N42/APC_Rate!M42-1)</f>
        <v>0.11544323619212993</v>
      </c>
      <c r="AB42" s="14">
        <f>-(APC_Rate!O42/APC_Rate!N42-1)</f>
        <v>2.4067874132124634E-2</v>
      </c>
      <c r="AC42" s="14"/>
      <c r="AD42" s="14"/>
      <c r="AE42" s="14"/>
      <c r="AF42" s="14"/>
      <c r="AG42" s="14"/>
      <c r="AH42" s="14"/>
    </row>
    <row r="43" spans="15:34" x14ac:dyDescent="0.3">
      <c r="O43" s="1">
        <v>57</v>
      </c>
      <c r="P43" s="17">
        <f>-(실제값_Rate!H43/실제값_Rate!G43-1)</f>
        <v>5.7933360289752933E-2</v>
      </c>
      <c r="Q43" s="17">
        <f>-(실제값_Rate!I43/실제값_Rate!H43-1)</f>
        <v>-2.1699297807689089E-3</v>
      </c>
      <c r="R43" s="17">
        <f>-(실제값_Rate!J43/실제값_Rate!I43-1)</f>
        <v>-0.14696022016512367</v>
      </c>
      <c r="S43" s="17">
        <f>-(실제값_Rate!K43/실제값_Rate!J43-1)</f>
        <v>1.4939561084379771E-2</v>
      </c>
      <c r="T43" s="17">
        <f>-(실제값_Rate!L43/실제값_Rate!K43-1)</f>
        <v>-0.13752753374648941</v>
      </c>
      <c r="U43" s="17">
        <f>-(실제값_Rate!M43/실제값_Rate!L43-1)</f>
        <v>8.6384484037813736E-2</v>
      </c>
      <c r="V43" s="17">
        <f>-(실제값_Rate!N43/실제값_Rate!M43-1)</f>
        <v>2.2177591341856484E-2</v>
      </c>
      <c r="W43" s="17">
        <f>-(실제값_Rate!O43/실제값_Rate!N43-1)</f>
        <v>0.25051586816916627</v>
      </c>
      <c r="Y43" s="1">
        <v>57</v>
      </c>
      <c r="Z43" s="14">
        <f>-(APC_Rate!M43/APC_Rate!L43-1)</f>
        <v>7.5934250368317691E-2</v>
      </c>
      <c r="AA43" s="14">
        <f>-(APC_Rate!N43/APC_Rate!M43-1)</f>
        <v>-0.10812268200336472</v>
      </c>
      <c r="AB43" s="14">
        <f>-(APC_Rate!O43/APC_Rate!N43-1)</f>
        <v>9.5767242151815646E-2</v>
      </c>
      <c r="AC43" s="14"/>
      <c r="AD43" s="14"/>
      <c r="AE43" s="14"/>
      <c r="AF43" s="14"/>
      <c r="AG43" s="14"/>
      <c r="AH43" s="14"/>
    </row>
    <row r="44" spans="15:34" x14ac:dyDescent="0.3">
      <c r="O44" s="1">
        <v>58</v>
      </c>
      <c r="P44" s="17">
        <f>-(실제값_Rate!H44/실제값_Rate!G44-1)</f>
        <v>0.2599223916909833</v>
      </c>
      <c r="Q44" s="17">
        <f>-(실제값_Rate!I44/실제값_Rate!H44-1)</f>
        <v>-0.33395145976738649</v>
      </c>
      <c r="R44" s="17">
        <f>-(실제값_Rate!J44/실제값_Rate!I44-1)</f>
        <v>0.18539787503504546</v>
      </c>
      <c r="S44" s="17">
        <f>-(실제값_Rate!K44/실제값_Rate!J44-1)</f>
        <v>0.17266016039472554</v>
      </c>
      <c r="T44" s="17">
        <f>-(실제값_Rate!L44/실제값_Rate!K44-1)</f>
        <v>-0.31369902382029236</v>
      </c>
      <c r="U44" s="17">
        <f>-(실제값_Rate!M44/실제값_Rate!L44-1)</f>
        <v>-1.3998468224837746E-2</v>
      </c>
      <c r="V44" s="17">
        <f>-(실제값_Rate!N44/실제값_Rate!M44-1)</f>
        <v>6.9251986909770968E-2</v>
      </c>
      <c r="W44" s="17">
        <f>-(실제값_Rate!O44/실제값_Rate!N44-1)</f>
        <v>4.3058462956100052E-2</v>
      </c>
      <c r="Y44" s="1">
        <v>58</v>
      </c>
      <c r="Z44" s="14">
        <f>-(APC_Rate!M44/APC_Rate!L44-1)</f>
        <v>-5.3431439572190209E-2</v>
      </c>
      <c r="AA44" s="14">
        <f>-(APC_Rate!N44/APC_Rate!M44-1)</f>
        <v>-5.2556628444812237E-2</v>
      </c>
      <c r="AB44" s="14">
        <f>-(APC_Rate!O44/APC_Rate!N44-1)</f>
        <v>-0.13277165443694239</v>
      </c>
      <c r="AC44" s="14"/>
      <c r="AD44" s="14"/>
      <c r="AE44" s="14"/>
      <c r="AF44" s="14"/>
      <c r="AG44" s="14"/>
      <c r="AH44" s="14"/>
    </row>
    <row r="45" spans="15:34" x14ac:dyDescent="0.3">
      <c r="O45" s="1">
        <v>59</v>
      </c>
      <c r="P45" s="17">
        <f>-(실제값_Rate!H45/실제값_Rate!G45-1)</f>
        <v>0.15143779754687359</v>
      </c>
      <c r="Q45" s="17">
        <f>-(실제값_Rate!I45/실제값_Rate!H45-1)</f>
        <v>0.13434718100890208</v>
      </c>
      <c r="R45" s="17">
        <f>-(실제값_Rate!J45/실제값_Rate!I45-1)</f>
        <v>-0.27884372128942925</v>
      </c>
      <c r="S45" s="17">
        <f>-(실제값_Rate!K45/실제값_Rate!J45-1)</f>
        <v>7.3168624740842958E-2</v>
      </c>
      <c r="T45" s="17">
        <f>-(실제값_Rate!L45/실제값_Rate!K45-1)</f>
        <v>9.9615697919778201E-3</v>
      </c>
      <c r="U45" s="17">
        <f>-(실제값_Rate!M45/실제값_Rate!L45-1)</f>
        <v>-5.5681460401108884E-2</v>
      </c>
      <c r="V45" s="17">
        <f>-(실제값_Rate!N45/실제값_Rate!M45-1)</f>
        <v>-0.1180183786127651</v>
      </c>
      <c r="W45" s="17">
        <f>-(실제값_Rate!O45/실제값_Rate!N45-1)</f>
        <v>0.29241098532195287</v>
      </c>
      <c r="Y45" s="1">
        <v>59</v>
      </c>
      <c r="Z45" s="14">
        <f>-(APC_Rate!M45/APC_Rate!L45-1)</f>
        <v>-7.536596753426017E-2</v>
      </c>
      <c r="AA45" s="14">
        <f>-(APC_Rate!N45/APC_Rate!M45-1)</f>
        <v>-3.29353648283921E-2</v>
      </c>
      <c r="AB45" s="14">
        <f>-(APC_Rate!O45/APC_Rate!N45-1)</f>
        <v>-7.5969595023937408E-2</v>
      </c>
      <c r="AC45" s="14"/>
      <c r="AD45" s="14"/>
      <c r="AE45" s="14"/>
      <c r="AF45" s="14"/>
      <c r="AG45" s="14"/>
      <c r="AH45" s="14"/>
    </row>
    <row r="46" spans="15:34" x14ac:dyDescent="0.3">
      <c r="O46" s="1">
        <v>60</v>
      </c>
      <c r="P46" s="17">
        <f>-(실제값_Rate!H46/실제값_Rate!G46-1)</f>
        <v>-0.18345711328051162</v>
      </c>
      <c r="Q46" s="17">
        <f>-(실제값_Rate!I46/실제값_Rate!H46-1)</f>
        <v>0.24878101753814408</v>
      </c>
      <c r="R46" s="17">
        <f>-(실제값_Rate!J46/실제값_Rate!I46-1)</f>
        <v>1.0135846318533481E-2</v>
      </c>
      <c r="S46" s="17">
        <f>-(실제값_Rate!K46/실제값_Rate!J46-1)</f>
        <v>-0.14466263729425322</v>
      </c>
      <c r="T46" s="17">
        <f>-(실제값_Rate!L46/실제값_Rate!K46-1)</f>
        <v>-1.435859039050924E-2</v>
      </c>
      <c r="U46" s="17">
        <f>-(실제값_Rate!M46/실제값_Rate!L46-1)</f>
        <v>-4.9150628377147676E-2</v>
      </c>
      <c r="V46" s="17">
        <f>-(실제값_Rate!N46/실제값_Rate!M46-1)</f>
        <v>2.2634377609343503E-2</v>
      </c>
      <c r="W46" s="17">
        <f>-(실제값_Rate!O46/실제값_Rate!N46-1)</f>
        <v>-8.5922767975372238E-2</v>
      </c>
      <c r="Y46" s="1">
        <v>60</v>
      </c>
      <c r="Z46" s="14">
        <f>-(APC_Rate!M46/APC_Rate!L46-1)</f>
        <v>-4.0625235947511218E-3</v>
      </c>
      <c r="AA46" s="14">
        <f>-(APC_Rate!N46/APC_Rate!M46-1)</f>
        <v>-6.6216349848492007E-2</v>
      </c>
      <c r="AB46" s="14">
        <f>-(APC_Rate!O46/APC_Rate!N46-1)</f>
        <v>-5.5911877940907573E-2</v>
      </c>
      <c r="AC46" s="14"/>
      <c r="AD46" s="14"/>
      <c r="AE46" s="14"/>
      <c r="AF46" s="14"/>
      <c r="AG46" s="14"/>
      <c r="AH46" s="14"/>
    </row>
    <row r="47" spans="15:34" x14ac:dyDescent="0.3">
      <c r="O47" s="1">
        <v>61</v>
      </c>
      <c r="P47" s="17">
        <f>-(실제값_Rate!H47/실제값_Rate!G47-1)</f>
        <v>0.11721866886201004</v>
      </c>
      <c r="Q47" s="17">
        <f>-(실제값_Rate!I47/실제값_Rate!H47-1)</f>
        <v>-0.14486482361246256</v>
      </c>
      <c r="R47" s="17">
        <f>-(실제값_Rate!J47/실제값_Rate!I47-1)</f>
        <v>-3.521025635134567E-3</v>
      </c>
      <c r="S47" s="17">
        <f>-(실제값_Rate!K47/실제값_Rate!J47-1)</f>
        <v>0.20154056098122397</v>
      </c>
      <c r="T47" s="17">
        <f>-(실제값_Rate!L47/실제값_Rate!K47-1)</f>
        <v>-0.54301845278867522</v>
      </c>
      <c r="U47" s="17">
        <f>-(실제값_Rate!M47/실제값_Rate!L47-1)</f>
        <v>0.27903029281264136</v>
      </c>
      <c r="V47" s="17">
        <f>-(실제값_Rate!N47/실제값_Rate!M47-1)</f>
        <v>-0.35189453749130628</v>
      </c>
      <c r="W47" s="17">
        <f>-(실제값_Rate!O47/실제값_Rate!N47-1)</f>
        <v>0.11452392426017366</v>
      </c>
      <c r="Y47" s="1">
        <v>61</v>
      </c>
      <c r="Z47" s="14">
        <f>-(APC_Rate!M47/APC_Rate!L47-1)</f>
        <v>0.24076979565099144</v>
      </c>
      <c r="AA47" s="14">
        <f>-(APC_Rate!N47/APC_Rate!M47-1)</f>
        <v>-2.0958128315667235E-2</v>
      </c>
      <c r="AB47" s="14">
        <f>-(APC_Rate!O47/APC_Rate!N47-1)</f>
        <v>-8.9933161932991279E-2</v>
      </c>
      <c r="AC47" s="14"/>
      <c r="AD47" s="14"/>
      <c r="AE47" s="14"/>
      <c r="AF47" s="14"/>
      <c r="AG47" s="14"/>
      <c r="AH47" s="14"/>
    </row>
    <row r="48" spans="15:34" x14ac:dyDescent="0.3">
      <c r="O48" s="1">
        <v>62</v>
      </c>
      <c r="P48" s="17">
        <f>-(실제값_Rate!H48/실제값_Rate!G48-1)</f>
        <v>4.0433265534530638E-2</v>
      </c>
      <c r="Q48" s="17">
        <f>-(실제값_Rate!I48/실제값_Rate!H48-1)</f>
        <v>9.7158981594305027E-2</v>
      </c>
      <c r="R48" s="17">
        <f>-(실제값_Rate!J48/실제값_Rate!I48-1)</f>
        <v>6.8028351101496187E-2</v>
      </c>
      <c r="S48" s="17">
        <f>-(실제값_Rate!K48/실제값_Rate!J48-1)</f>
        <v>-0.2942686436646853</v>
      </c>
      <c r="T48" s="17">
        <f>-(실제값_Rate!L48/실제값_Rate!K48-1)</f>
        <v>-5.0035478091788432E-2</v>
      </c>
      <c r="U48" s="17">
        <f>-(실제값_Rate!M48/실제값_Rate!L48-1)</f>
        <v>-1.396740729610757E-2</v>
      </c>
      <c r="V48" s="17">
        <f>-(실제값_Rate!N48/실제값_Rate!M48-1)</f>
        <v>-0.11576151511152166</v>
      </c>
      <c r="W48" s="17">
        <f>-(실제값_Rate!O48/실제값_Rate!N48-1)</f>
        <v>0.19117182073934347</v>
      </c>
      <c r="Y48" s="1">
        <v>62</v>
      </c>
      <c r="Z48" s="14">
        <f>-(APC_Rate!M48/APC_Rate!L48-1)</f>
        <v>4.4291420954426508E-2</v>
      </c>
      <c r="AA48" s="14">
        <f>-(APC_Rate!N48/APC_Rate!M48-1)</f>
        <v>8.106580423362808E-2</v>
      </c>
      <c r="AB48" s="14">
        <f>-(APC_Rate!O48/APC_Rate!N48-1)</f>
        <v>-4.3668220951973646E-2</v>
      </c>
      <c r="AC48" s="14"/>
      <c r="AD48" s="14"/>
      <c r="AE48" s="14"/>
      <c r="AF48" s="14"/>
      <c r="AG48" s="14"/>
      <c r="AH48" s="14"/>
    </row>
    <row r="49" spans="15:34" x14ac:dyDescent="0.3">
      <c r="O49" s="1">
        <v>63</v>
      </c>
      <c r="P49" s="17">
        <f>-(실제값_Rate!H49/실제값_Rate!G49-1)</f>
        <v>7.4243466928131663E-2</v>
      </c>
      <c r="Q49" s="17">
        <f>-(실제값_Rate!I49/실제값_Rate!H49-1)</f>
        <v>7.3856757484917712E-2</v>
      </c>
      <c r="R49" s="17">
        <f>-(실제값_Rate!J49/실제값_Rate!I49-1)</f>
        <v>-0.17606856118375735</v>
      </c>
      <c r="S49" s="17">
        <f>-(실제값_Rate!K49/실제값_Rate!J49-1)</f>
        <v>0.11698041372308465</v>
      </c>
      <c r="T49" s="17">
        <f>-(실제값_Rate!L49/실제값_Rate!K49-1)</f>
        <v>-0.36445700561365602</v>
      </c>
      <c r="U49" s="17">
        <f>-(실제값_Rate!M49/실제값_Rate!L49-1)</f>
        <v>1.8713807073582167E-2</v>
      </c>
      <c r="V49" s="17">
        <f>-(실제값_Rate!N49/실제값_Rate!M49-1)</f>
        <v>6.5770418891593962E-2</v>
      </c>
      <c r="W49" s="17">
        <f>-(실제값_Rate!O49/실제값_Rate!N49-1)</f>
        <v>-8.6802015622786E-2</v>
      </c>
      <c r="Y49" s="1">
        <v>63</v>
      </c>
      <c r="Z49" s="14">
        <f>-(APC_Rate!M49/APC_Rate!L49-1)</f>
        <v>0.22204942851779719</v>
      </c>
      <c r="AA49" s="14">
        <f>-(APC_Rate!N49/APC_Rate!M49-1)</f>
        <v>-9.8629905344154167E-2</v>
      </c>
      <c r="AB49" s="14">
        <f>-(APC_Rate!O49/APC_Rate!N49-1)</f>
        <v>6.0625121962993078E-2</v>
      </c>
      <c r="AC49" s="14"/>
      <c r="AD49" s="14"/>
      <c r="AE49" s="14"/>
      <c r="AF49" s="14"/>
      <c r="AG49" s="14"/>
      <c r="AH49" s="14"/>
    </row>
    <row r="50" spans="15:34" x14ac:dyDescent="0.3">
      <c r="O50" s="1">
        <v>64</v>
      </c>
      <c r="P50" s="17">
        <f>-(실제값_Rate!H50/실제값_Rate!G50-1)</f>
        <v>-0.26141087616488767</v>
      </c>
      <c r="Q50" s="17">
        <f>-(실제값_Rate!I50/실제값_Rate!H50-1)</f>
        <v>0.23736884069526387</v>
      </c>
      <c r="R50" s="17">
        <f>-(실제값_Rate!J50/실제값_Rate!I50-1)</f>
        <v>-0.15877586125800436</v>
      </c>
      <c r="S50" s="17">
        <f>-(실제값_Rate!K50/실제값_Rate!J50-1)</f>
        <v>-3.6110599625790885E-2</v>
      </c>
      <c r="T50" s="17">
        <f>-(실제값_Rate!L50/실제값_Rate!K50-1)</f>
        <v>-0.23976618101944469</v>
      </c>
      <c r="U50" s="17">
        <f>-(실제값_Rate!M50/실제값_Rate!L50-1)</f>
        <v>0.18950544186826435</v>
      </c>
      <c r="V50" s="17">
        <f>-(실제값_Rate!N50/실제값_Rate!M50-1)</f>
        <v>-1.3318425535128409E-2</v>
      </c>
      <c r="W50" s="17">
        <f>-(실제값_Rate!O50/실제값_Rate!N50-1)</f>
        <v>2.4432104997476056E-2</v>
      </c>
      <c r="Y50" s="1">
        <v>64</v>
      </c>
      <c r="Z50" s="14">
        <f>-(APC_Rate!M50/APC_Rate!L50-1)</f>
        <v>0.14680651895758334</v>
      </c>
      <c r="AA50" s="14">
        <f>-(APC_Rate!N50/APC_Rate!M50-1)</f>
        <v>7.8379613666087034E-2</v>
      </c>
      <c r="AB50" s="14">
        <f>-(APC_Rate!O50/APC_Rate!N50-1)</f>
        <v>-0.12306772138323496</v>
      </c>
      <c r="AC50" s="14"/>
      <c r="AD50" s="14"/>
      <c r="AE50" s="14"/>
      <c r="AF50" s="14"/>
      <c r="AG50" s="14"/>
      <c r="AH50" s="14"/>
    </row>
    <row r="51" spans="15:34" x14ac:dyDescent="0.3">
      <c r="O51" s="1">
        <v>65</v>
      </c>
      <c r="P51" s="17">
        <f>-(실제값_Rate!H51/실제값_Rate!G51-1)</f>
        <v>0.23626446748868257</v>
      </c>
      <c r="Q51" s="17">
        <f>-(실제값_Rate!I51/실제값_Rate!H51-1)</f>
        <v>0.40448239287680443</v>
      </c>
      <c r="R51" s="17">
        <f>-(실제값_Rate!J51/실제값_Rate!I51-1)</f>
        <v>-0.75405580244135684</v>
      </c>
      <c r="S51" s="17">
        <f>-(실제값_Rate!K51/실제값_Rate!J51-1)</f>
        <v>0.35257349010879746</v>
      </c>
      <c r="T51" s="17">
        <f>-(실제값_Rate!L51/실제값_Rate!K51-1)</f>
        <v>-0.49262813539929251</v>
      </c>
      <c r="U51" s="17">
        <f>-(실제값_Rate!M51/실제값_Rate!L51-1)</f>
        <v>3.9043739660967747E-3</v>
      </c>
      <c r="V51" s="17">
        <f>-(실제값_Rate!N51/실제값_Rate!M51-1)</f>
        <v>-0.14250939155435183</v>
      </c>
      <c r="W51" s="17">
        <f>-(실제값_Rate!O51/실제값_Rate!N51-1)</f>
        <v>0.26567692374088303</v>
      </c>
      <c r="Y51" s="1">
        <v>65</v>
      </c>
      <c r="Z51" s="14">
        <f>-(APC_Rate!M51/APC_Rate!L51-1)</f>
        <v>-9.3329899955125972E-2</v>
      </c>
      <c r="AA51" s="14">
        <f>-(APC_Rate!N51/APC_Rate!M51-1)</f>
        <v>-6.6499574214067048E-2</v>
      </c>
      <c r="AB51" s="14">
        <f>-(APC_Rate!O51/APC_Rate!N51-1)</f>
        <v>5.7879180035491751E-2</v>
      </c>
      <c r="AC51" s="14"/>
      <c r="AD51" s="14"/>
      <c r="AE51" s="14"/>
      <c r="AF51" s="14"/>
      <c r="AG51" s="14"/>
      <c r="AH51" s="14"/>
    </row>
    <row r="52" spans="15:34" x14ac:dyDescent="0.3">
      <c r="O52" s="1">
        <v>66</v>
      </c>
      <c r="P52" s="17">
        <f>-(실제값_Rate!H52/실제값_Rate!G52-1)</f>
        <v>3.87348005770628E-2</v>
      </c>
      <c r="Q52" s="17">
        <f>-(실제값_Rate!I52/실제값_Rate!H52-1)</f>
        <v>-7.2460937500000044E-2</v>
      </c>
      <c r="R52" s="17">
        <f>-(실제값_Rate!J52/실제값_Rate!I52-1)</f>
        <v>0.14785059336578976</v>
      </c>
      <c r="S52" s="17">
        <f>-(실제값_Rate!K52/실제값_Rate!J52-1)</f>
        <v>-0.1028615527087513</v>
      </c>
      <c r="T52" s="17">
        <f>-(실제값_Rate!L52/실제값_Rate!K52-1)</f>
        <v>5.5724038423000444E-2</v>
      </c>
      <c r="U52" s="17">
        <f>-(실제값_Rate!M52/실제값_Rate!L52-1)</f>
        <v>0.20290517241379313</v>
      </c>
      <c r="V52" s="17">
        <f>-(실제값_Rate!N52/실제값_Rate!M52-1)</f>
        <v>-0.20525324171561565</v>
      </c>
      <c r="W52" s="17">
        <f>-(실제값_Rate!O52/실제값_Rate!N52-1)</f>
        <v>0.13618562962032199</v>
      </c>
      <c r="Y52" s="1">
        <v>66</v>
      </c>
      <c r="Z52" s="14">
        <f>-(APC_Rate!M52/APC_Rate!L52-1)</f>
        <v>-1.2979026907468771E-2</v>
      </c>
      <c r="AA52" s="14">
        <f>-(APC_Rate!N52/APC_Rate!M52-1)</f>
        <v>2.6813500430909687E-2</v>
      </c>
      <c r="AB52" s="14">
        <f>-(APC_Rate!O52/APC_Rate!N52-1)</f>
        <v>-9.0222686313621292E-2</v>
      </c>
      <c r="AC52" s="14"/>
      <c r="AD52" s="14"/>
      <c r="AE52" s="14"/>
      <c r="AF52" s="14"/>
      <c r="AG52" s="14"/>
      <c r="AH52" s="14"/>
    </row>
    <row r="53" spans="15:34" x14ac:dyDescent="0.3">
      <c r="O53" s="1">
        <v>67</v>
      </c>
      <c r="P53" s="17">
        <f>-(실제값_Rate!H53/실제값_Rate!G53-1)</f>
        <v>5.1284688885840923E-2</v>
      </c>
      <c r="Q53" s="17">
        <f>-(실제값_Rate!I53/실제값_Rate!H53-1)</f>
        <v>-1.8794103262768092E-2</v>
      </c>
      <c r="R53" s="17">
        <f>-(실제값_Rate!J53/실제값_Rate!I53-1)</f>
        <v>-3.2290729072907309E-2</v>
      </c>
      <c r="S53" s="17">
        <f>-(실제값_Rate!K53/실제값_Rate!J53-1)</f>
        <v>0.17776596791654364</v>
      </c>
      <c r="T53" s="17">
        <f>-(실제값_Rate!L53/실제값_Rate!K53-1)</f>
        <v>4.0820708356084645E-2</v>
      </c>
      <c r="U53" s="17">
        <f>-(실제값_Rate!M53/실제값_Rate!L53-1)</f>
        <v>-0.38157864324511759</v>
      </c>
      <c r="V53" s="17">
        <f>-(실제값_Rate!N53/실제값_Rate!M53-1)</f>
        <v>-3.7271048730460166E-2</v>
      </c>
      <c r="W53" s="17">
        <f>-(실제값_Rate!O53/실제값_Rate!N53-1)</f>
        <v>0.11909800503645485</v>
      </c>
      <c r="Y53" s="1">
        <v>67</v>
      </c>
      <c r="Z53" s="14">
        <f>-(APC_Rate!M53/APC_Rate!L53-1)</f>
        <v>-8.4739664144718896E-2</v>
      </c>
      <c r="AA53" s="14">
        <f>-(APC_Rate!N53/APC_Rate!M53-1)</f>
        <v>-0.10465929786136718</v>
      </c>
      <c r="AB53" s="14">
        <f>-(APC_Rate!O53/APC_Rate!N53-1)</f>
        <v>5.1660352267515197E-3</v>
      </c>
      <c r="AC53" s="14"/>
      <c r="AD53" s="14"/>
      <c r="AE53" s="14"/>
      <c r="AF53" s="14"/>
      <c r="AG53" s="14"/>
      <c r="AH53" s="14"/>
    </row>
    <row r="54" spans="15:34" x14ac:dyDescent="0.3">
      <c r="O54" s="1">
        <v>68</v>
      </c>
      <c r="P54" s="17">
        <f>-(실제값_Rate!H54/실제값_Rate!G54-1)</f>
        <v>5.5715680135548173E-2</v>
      </c>
      <c r="Q54" s="17">
        <f>-(실제값_Rate!I54/실제값_Rate!H54-1)</f>
        <v>-7.8441303313534938E-2</v>
      </c>
      <c r="R54" s="17">
        <f>-(실제값_Rate!J54/실제값_Rate!I54-1)</f>
        <v>-2.5041036566199937E-2</v>
      </c>
      <c r="S54" s="17">
        <f>-(실제값_Rate!K54/실제값_Rate!J54-1)</f>
        <v>-5.4287709497206738E-2</v>
      </c>
      <c r="T54" s="17">
        <f>-(실제값_Rate!L54/실제값_Rate!K54-1)</f>
        <v>1.8560183871123903E-2</v>
      </c>
      <c r="U54" s="17">
        <f>-(실제값_Rate!M54/실제값_Rate!L54-1)</f>
        <v>7.1226243065895756E-2</v>
      </c>
      <c r="V54" s="17">
        <f>-(실제값_Rate!N54/실제값_Rate!M54-1)</f>
        <v>9.0651862639212766E-4</v>
      </c>
      <c r="W54" s="17">
        <f>-(실제값_Rate!O54/실제값_Rate!N54-1)</f>
        <v>-0.29208638445759982</v>
      </c>
      <c r="Y54" s="1">
        <v>68</v>
      </c>
      <c r="Z54" s="14">
        <f>-(APC_Rate!M54/APC_Rate!L54-1)</f>
        <v>0.1292375414369562</v>
      </c>
      <c r="AA54" s="14">
        <f>-(APC_Rate!N54/APC_Rate!M54-1)</f>
        <v>2.1316901536178934E-2</v>
      </c>
      <c r="AB54" s="14">
        <f>-(APC_Rate!O54/APC_Rate!N54-1)</f>
        <v>-0.12923123111721435</v>
      </c>
      <c r="AC54" s="14"/>
      <c r="AD54" s="14"/>
      <c r="AE54" s="14"/>
      <c r="AF54" s="14"/>
      <c r="AG54" s="14"/>
      <c r="AH54" s="14"/>
    </row>
    <row r="55" spans="15:34" x14ac:dyDescent="0.3">
      <c r="O55" s="1">
        <v>69</v>
      </c>
      <c r="P55" s="17">
        <f>-(실제값_Rate!H55/실제값_Rate!G55-1)</f>
        <v>-0.47184170471841713</v>
      </c>
      <c r="Q55" s="17">
        <f>-(실제값_Rate!I55/실제값_Rate!H55-1)</f>
        <v>8.7499999999999911E-2</v>
      </c>
      <c r="R55" s="17">
        <f>-(실제값_Rate!J55/실제값_Rate!I55-1)</f>
        <v>-0.1256621542083578</v>
      </c>
      <c r="S55" s="17">
        <f>-(실제값_Rate!K55/실제값_Rate!J55-1)</f>
        <v>0.30762840707825889</v>
      </c>
      <c r="T55" s="17">
        <f>-(실제값_Rate!L55/실제값_Rate!K55-1)</f>
        <v>-0.28078979843685725</v>
      </c>
      <c r="U55" s="17">
        <f>-(실제값_Rate!M55/실제값_Rate!L55-1)</f>
        <v>0.22379032258064524</v>
      </c>
      <c r="V55" s="17">
        <f>-(실제값_Rate!N55/실제값_Rate!M55-1)</f>
        <v>-0.21076391684355822</v>
      </c>
      <c r="W55" s="17">
        <f>-(실제값_Rate!O55/실제값_Rate!N55-1)</f>
        <v>-5.8793058793058517E-3</v>
      </c>
      <c r="Y55" s="1">
        <v>69</v>
      </c>
      <c r="Z55" s="14">
        <f>-(APC_Rate!M55/APC_Rate!L55-1)</f>
        <v>9.9944432307818465E-2</v>
      </c>
      <c r="AA55" s="14">
        <f>-(APC_Rate!N55/APC_Rate!M55-1)</f>
        <v>2.0918662036976565E-2</v>
      </c>
      <c r="AB55" s="14">
        <f>-(APC_Rate!O55/APC_Rate!N55-1)</f>
        <v>-4.5282947558100695E-4</v>
      </c>
      <c r="AC55" s="14"/>
      <c r="AD55" s="14"/>
      <c r="AE55" s="14"/>
      <c r="AF55" s="14"/>
      <c r="AG55" s="14"/>
      <c r="AH55" s="14"/>
    </row>
    <row r="56" spans="15:34" x14ac:dyDescent="0.3">
      <c r="O56" s="1">
        <v>70</v>
      </c>
      <c r="P56" s="17">
        <f>-(실제값_Rate!H56/실제값_Rate!G56-1)</f>
        <v>0.17855626326963892</v>
      </c>
      <c r="Q56" s="17">
        <f>-(실제값_Rate!I56/실제값_Rate!H56-1)</f>
        <v>4.7214467775215541E-2</v>
      </c>
      <c r="R56" s="17">
        <f>-(실제값_Rate!J56/실제값_Rate!I56-1)</f>
        <v>-0.37198100407055645</v>
      </c>
      <c r="S56" s="17">
        <f>-(실제값_Rate!K56/실제값_Rate!J56-1)</f>
        <v>0.24975823280908038</v>
      </c>
      <c r="T56" s="17">
        <f>-(실제값_Rate!L56/실제값_Rate!K56-1)</f>
        <v>4.0966501922020893E-2</v>
      </c>
      <c r="U56" s="17">
        <f>-(실제값_Rate!M56/실제값_Rate!L56-1)</f>
        <v>-0.21278721278721302</v>
      </c>
      <c r="V56" s="17">
        <f>-(실제값_Rate!N56/실제값_Rate!M56-1)</f>
        <v>0.1247038248899921</v>
      </c>
      <c r="W56" s="17">
        <f>-(실제값_Rate!O56/실제값_Rate!N56-1)</f>
        <v>-0.18105225986347873</v>
      </c>
      <c r="Y56" s="1">
        <v>70</v>
      </c>
      <c r="Z56" s="14">
        <f>-(APC_Rate!M56/APC_Rate!L56-1)</f>
        <v>-0.14219550946805204</v>
      </c>
      <c r="AA56" s="14">
        <f>-(APC_Rate!N56/APC_Rate!M56-1)</f>
        <v>5.0996662826885752E-2</v>
      </c>
      <c r="AB56" s="14">
        <f>-(APC_Rate!O56/APC_Rate!N56-1)</f>
        <v>-8.5992737520990126E-4</v>
      </c>
      <c r="AC56" s="14"/>
      <c r="AD56" s="14"/>
      <c r="AE56" s="14"/>
      <c r="AF56" s="14"/>
      <c r="AG56" s="14"/>
      <c r="AH56" s="14"/>
    </row>
    <row r="57" spans="15:34" x14ac:dyDescent="0.3">
      <c r="O57" s="1">
        <v>71</v>
      </c>
      <c r="P57" s="17">
        <f>-(실제값_Rate!H57/실제값_Rate!G57-1)</f>
        <v>0.30760702711922228</v>
      </c>
      <c r="Q57" s="17">
        <f>-(실제값_Rate!I57/실제값_Rate!H57-1)</f>
        <v>-0.44780401677333925</v>
      </c>
      <c r="R57" s="17">
        <f>-(실제값_Rate!J57/실제값_Rate!I57-1)</f>
        <v>-0.19625843385810682</v>
      </c>
      <c r="S57" s="17">
        <f>-(실제값_Rate!K57/실제값_Rate!J57-1)</f>
        <v>0.46645047403705031</v>
      </c>
      <c r="T57" s="17">
        <f>-(실제값_Rate!L57/실제값_Rate!K57-1)</f>
        <v>-9.4521246431924277E-2</v>
      </c>
      <c r="U57" s="17">
        <f>-(실제값_Rate!M57/실제값_Rate!L57-1)</f>
        <v>-0.18275837866292322</v>
      </c>
      <c r="V57" s="17">
        <f>-(실제값_Rate!N57/실제값_Rate!M57-1)</f>
        <v>-0.10445464635253754</v>
      </c>
      <c r="W57" s="17">
        <f>-(실제값_Rate!O57/실제값_Rate!N57-1)</f>
        <v>8.6691086691086827E-2</v>
      </c>
      <c r="Y57" s="1">
        <v>71</v>
      </c>
      <c r="Z57" s="14">
        <f>-(APC_Rate!M57/APC_Rate!L57-1)</f>
        <v>-0.27225496868589927</v>
      </c>
      <c r="AA57" s="14">
        <f>-(APC_Rate!N57/APC_Rate!M57-1)</f>
        <v>-2.3191191656956045E-2</v>
      </c>
      <c r="AB57" s="14">
        <f>-(APC_Rate!O57/APC_Rate!N57-1)</f>
        <v>2.9887125519101221E-2</v>
      </c>
      <c r="AC57" s="14"/>
      <c r="AD57" s="14"/>
      <c r="AE57" s="14"/>
      <c r="AF57" s="14"/>
      <c r="AG57" s="14"/>
      <c r="AH57" s="14"/>
    </row>
    <row r="58" spans="15:34" x14ac:dyDescent="0.3">
      <c r="O58" s="1">
        <v>72</v>
      </c>
      <c r="P58" s="17">
        <f>-(실제값_Rate!H58/실제값_Rate!G58-1)</f>
        <v>-0.94707454835510707</v>
      </c>
      <c r="Q58" s="17">
        <f>-(실제값_Rate!I58/실제값_Rate!H58-1)</f>
        <v>0.50389627782009327</v>
      </c>
      <c r="R58" s="17">
        <f>-(실제값_Rate!J58/실제값_Rate!I58-1)</f>
        <v>-0.38438960039575676</v>
      </c>
      <c r="S58" s="17">
        <f>-(실제값_Rate!K58/실제값_Rate!J58-1)</f>
        <v>0.19444633036866055</v>
      </c>
      <c r="T58" s="17">
        <f>-(실제값_Rate!L58/실제값_Rate!K58-1)</f>
        <v>2.788502788502778E-2</v>
      </c>
      <c r="U58" s="17">
        <f>-(실제값_Rate!M58/실제값_Rate!L58-1)</f>
        <v>0.15923458055697937</v>
      </c>
      <c r="V58" s="17">
        <f>-(실제값_Rate!N58/실제값_Rate!M58-1)</f>
        <v>-0.71439690018495128</v>
      </c>
      <c r="W58" s="17">
        <f>-(실제값_Rate!O58/실제값_Rate!N58-1)</f>
        <v>0.19108276225619392</v>
      </c>
      <c r="Y58" s="1">
        <v>72</v>
      </c>
      <c r="Z58" s="14">
        <f>-(APC_Rate!M58/APC_Rate!L58-1)</f>
        <v>-5.9687591204721446E-2</v>
      </c>
      <c r="AA58" s="14">
        <f>-(APC_Rate!N58/APC_Rate!M58-1)</f>
        <v>-4.5112474988743489E-2</v>
      </c>
      <c r="AB58" s="14">
        <f>-(APC_Rate!O58/APC_Rate!N58-1)</f>
        <v>-4.5950956335570892E-2</v>
      </c>
      <c r="AC58" s="14"/>
      <c r="AD58" s="14"/>
      <c r="AE58" s="14"/>
      <c r="AF58" s="14"/>
      <c r="AG58" s="14"/>
      <c r="AH58" s="14"/>
    </row>
    <row r="59" spans="15:34" x14ac:dyDescent="0.3">
      <c r="O59" s="1">
        <v>73</v>
      </c>
      <c r="P59" s="17">
        <f>-(실제값_Rate!H59/실제값_Rate!G59-1)</f>
        <v>2.751842751842748E-2</v>
      </c>
      <c r="Q59" s="17">
        <f>-(실제값_Rate!I59/실제값_Rate!H59-1)</f>
        <v>-1.3485040033712536E-2</v>
      </c>
      <c r="R59" s="17">
        <f>-(실제값_Rate!J59/실제값_Rate!I59-1)</f>
        <v>6.2553982254561769E-3</v>
      </c>
      <c r="S59" s="17">
        <f>-(실제값_Rate!K59/실제값_Rate!J59-1)</f>
        <v>0.19721387599016671</v>
      </c>
      <c r="T59" s="17">
        <f>-(실제값_Rate!L59/실제값_Rate!K59-1)</f>
        <v>-4.8008744977567908E-4</v>
      </c>
      <c r="U59" s="17">
        <f>-(실제값_Rate!M59/실제값_Rate!L59-1)</f>
        <v>-2.6321876040097836E-2</v>
      </c>
      <c r="V59" s="17">
        <f>-(실제값_Rate!N59/실제값_Rate!M59-1)</f>
        <v>-0.10294449683237494</v>
      </c>
      <c r="W59" s="17">
        <f>-(실제값_Rate!O59/실제값_Rate!N59-1)</f>
        <v>0.28872219138017408</v>
      </c>
      <c r="Y59" s="1">
        <v>73</v>
      </c>
      <c r="Z59" s="14">
        <f>-(APC_Rate!M59/APC_Rate!L59-1)</f>
        <v>-0.23237527366539457</v>
      </c>
      <c r="AA59" s="14">
        <f>-(APC_Rate!N59/APC_Rate!M59-1)</f>
        <v>6.4947090959893039E-2</v>
      </c>
      <c r="AB59" s="14">
        <f>-(APC_Rate!O59/APC_Rate!N59-1)</f>
        <v>-6.8359854547299648E-2</v>
      </c>
      <c r="AC59" s="14"/>
      <c r="AD59" s="14"/>
      <c r="AE59" s="14"/>
      <c r="AF59" s="14"/>
      <c r="AG59" s="14"/>
      <c r="AH59" s="14"/>
    </row>
    <row r="60" spans="15:34" x14ac:dyDescent="0.3">
      <c r="O60" s="1">
        <v>74</v>
      </c>
      <c r="P60" s="17">
        <f>-(실제값_Rate!H60/실제값_Rate!G60-1)</f>
        <v>-0.46918798665183581</v>
      </c>
      <c r="Q60" s="17">
        <f>-(실제값_Rate!I60/실제값_Rate!H60-1)</f>
        <v>-0.35052578868302442</v>
      </c>
      <c r="R60" s="17">
        <f>-(실제값_Rate!J60/실제값_Rate!I60-1)</f>
        <v>0.13404244464850534</v>
      </c>
      <c r="S60" s="17">
        <f>-(실제값_Rate!K60/실제값_Rate!J60-1)</f>
        <v>0.21734869438334392</v>
      </c>
      <c r="T60" s="17">
        <f>-(실제값_Rate!L60/실제값_Rate!K60-1)</f>
        <v>0.11553915321438679</v>
      </c>
      <c r="U60" s="17">
        <f>-(실제값_Rate!M60/실제값_Rate!L60-1)</f>
        <v>-0.17886038905147195</v>
      </c>
      <c r="V60" s="17">
        <f>-(실제값_Rate!N60/실제값_Rate!M60-1)</f>
        <v>0.12878612716763016</v>
      </c>
      <c r="W60" s="17">
        <f>-(실제값_Rate!O60/실제값_Rate!N60-1)</f>
        <v>-2.2190126050420256E-2</v>
      </c>
      <c r="Y60" s="1">
        <v>74</v>
      </c>
      <c r="Z60" s="14">
        <f>-(APC_Rate!M60/APC_Rate!L60-1)</f>
        <v>-4.132846640309662E-2</v>
      </c>
      <c r="AA60" s="14">
        <f>-(APC_Rate!N60/APC_Rate!M60-1)</f>
        <v>-1.0929985970627776E-2</v>
      </c>
      <c r="AB60" s="14">
        <f>-(APC_Rate!O60/APC_Rate!N60-1)</f>
        <v>4.4147865609509451E-2</v>
      </c>
      <c r="AC60" s="14"/>
      <c r="AD60" s="14"/>
      <c r="AE60" s="14"/>
      <c r="AF60" s="14"/>
      <c r="AG60" s="14"/>
      <c r="AH60" s="14"/>
    </row>
    <row r="61" spans="15:34" x14ac:dyDescent="0.3">
      <c r="O61" s="1">
        <v>75</v>
      </c>
      <c r="P61" s="17">
        <f>-(실제값_Rate!H61/실제값_Rate!G61-1)</f>
        <v>0.30299255247122536</v>
      </c>
      <c r="Q61" s="17">
        <f>-(실제값_Rate!I61/실제값_Rate!H61-1)</f>
        <v>-4.6525548239646497E-3</v>
      </c>
      <c r="R61" s="17">
        <f>-(실제값_Rate!J61/실제값_Rate!I61-1)</f>
        <v>0.11123470522803114</v>
      </c>
      <c r="S61" s="17">
        <f>-(실제값_Rate!K61/실제값_Rate!J61-1)</f>
        <v>-0.3975485799701044</v>
      </c>
      <c r="T61" s="17">
        <f>-(실제값_Rate!L61/실제값_Rate!K61-1)</f>
        <v>0.44287829251742639</v>
      </c>
      <c r="U61" s="17">
        <f>-(실제값_Rate!M61/실제값_Rate!L61-1)</f>
        <v>-0.476980658304611</v>
      </c>
      <c r="V61" s="17">
        <f>-(실제값_Rate!N61/실제값_Rate!M61-1)</f>
        <v>0.14621160409556311</v>
      </c>
      <c r="W61" s="17">
        <f>-(실제값_Rate!O61/실제값_Rate!N61-1)</f>
        <v>-0.12952968388589059</v>
      </c>
      <c r="Y61" s="1">
        <v>75</v>
      </c>
      <c r="Z61" s="14">
        <f>-(APC_Rate!M61/APC_Rate!L61-1)</f>
        <v>-0.27948294023358833</v>
      </c>
      <c r="AA61" s="14">
        <f>-(APC_Rate!N61/APC_Rate!M61-1)</f>
        <v>-7.329802734305324E-2</v>
      </c>
      <c r="AB61" s="14">
        <f>-(APC_Rate!O61/APC_Rate!N61-1)</f>
        <v>-3.3417013590543165E-2</v>
      </c>
      <c r="AC61" s="14"/>
      <c r="AD61" s="14"/>
      <c r="AE61" s="14"/>
      <c r="AF61" s="14"/>
      <c r="AG61" s="14"/>
      <c r="AH61" s="14"/>
    </row>
    <row r="62" spans="15:34" x14ac:dyDescent="0.3">
      <c r="O62" s="1">
        <v>76</v>
      </c>
      <c r="P62" s="17">
        <f>-(실제값_Rate!H62/실제값_Rate!G62-1)</f>
        <v>-8.3670715249662742E-2</v>
      </c>
      <c r="Q62" s="17">
        <f>-(실제값_Rate!I62/실제값_Rate!H62-1)</f>
        <v>1.1041009463722329E-2</v>
      </c>
      <c r="R62" s="17">
        <f>-(실제값_Rate!J62/실제값_Rate!I62-1)</f>
        <v>6.049867920881391E-2</v>
      </c>
      <c r="S62" s="17">
        <f>-(실제값_Rate!K62/실제값_Rate!J62-1)</f>
        <v>-0.21330682001397316</v>
      </c>
      <c r="T62" s="17">
        <f>-(실제값_Rate!L62/실제값_Rate!K62-1)</f>
        <v>-0.12118036776636032</v>
      </c>
      <c r="U62" s="17">
        <f>-(실제값_Rate!M62/실제값_Rate!L62-1)</f>
        <v>0.39574505168901619</v>
      </c>
      <c r="V62" s="17">
        <f>-(실제값_Rate!N62/실제값_Rate!M62-1)</f>
        <v>-5.3837798696596328E-2</v>
      </c>
      <c r="W62" s="17">
        <f>-(실제값_Rate!O62/실제값_Rate!N62-1)</f>
        <v>-5.3385100703715604E-3</v>
      </c>
      <c r="Y62" s="1">
        <v>76</v>
      </c>
      <c r="Z62" s="14">
        <f>-(APC_Rate!M62/APC_Rate!L62-1)</f>
        <v>0.29222243310942575</v>
      </c>
      <c r="AA62" s="14">
        <f>-(APC_Rate!N62/APC_Rate!M62-1)</f>
        <v>-2.1896285108666813E-3</v>
      </c>
      <c r="AB62" s="14">
        <f>-(APC_Rate!O62/APC_Rate!N62-1)</f>
        <v>-9.7172363568319486E-2</v>
      </c>
      <c r="AC62" s="14"/>
      <c r="AD62" s="14"/>
      <c r="AE62" s="14"/>
      <c r="AF62" s="14"/>
      <c r="AG62" s="14"/>
      <c r="AH62" s="14"/>
    </row>
    <row r="63" spans="15:34" x14ac:dyDescent="0.3">
      <c r="O63" s="1">
        <v>77</v>
      </c>
      <c r="P63" s="17">
        <f>-(실제값_Rate!H63/실제값_Rate!G63-1)</f>
        <v>-0.50440340909090908</v>
      </c>
      <c r="Q63" s="17">
        <f>-(실제값_Rate!I63/실제값_Rate!H63-1)</f>
        <v>0.30232887378778228</v>
      </c>
      <c r="R63" s="17">
        <f>-(실제값_Rate!J63/실제값_Rate!I63-1)</f>
        <v>4.8594326421574907E-2</v>
      </c>
      <c r="S63" s="17">
        <f>-(실제값_Rate!K63/실제값_Rate!J63-1)</f>
        <v>-0.45541731467081403</v>
      </c>
      <c r="T63" s="17">
        <f>-(실제값_Rate!L63/실제값_Rate!K63-1)</f>
        <v>0.13749161636485585</v>
      </c>
      <c r="U63" s="17">
        <f>-(실제값_Rate!M63/실제값_Rate!L63-1)</f>
        <v>0.24924471299093653</v>
      </c>
      <c r="V63" s="17">
        <f>-(실제값_Rate!N63/실제값_Rate!M63-1)</f>
        <v>-9.4780361757105691E-2</v>
      </c>
      <c r="W63" s="17">
        <f>-(실제값_Rate!O63/실제값_Rate!N63-1)</f>
        <v>-6.8892045454545414E-2</v>
      </c>
      <c r="Y63" s="1">
        <v>77</v>
      </c>
      <c r="Z63" s="14">
        <f>-(APC_Rate!M63/APC_Rate!L63-1)</f>
        <v>-0.15560553356855977</v>
      </c>
      <c r="AA63" s="14">
        <f>-(APC_Rate!N63/APC_Rate!M63-1)</f>
        <v>0.26875265783803226</v>
      </c>
      <c r="AB63" s="14">
        <f>-(APC_Rate!O63/APC_Rate!N63-1)</f>
        <v>-2.4482236475287689E-2</v>
      </c>
      <c r="AC63" s="14"/>
      <c r="AD63" s="14"/>
      <c r="AE63" s="14"/>
      <c r="AF63" s="14"/>
      <c r="AG63" s="14"/>
      <c r="AH63" s="14"/>
    </row>
    <row r="64" spans="15:34" x14ac:dyDescent="0.3">
      <c r="O64" s="1">
        <v>78</v>
      </c>
      <c r="P64" s="17">
        <f>-(실제값_Rate!H64/실제값_Rate!G64-1)</f>
        <v>-0.62325812873258135</v>
      </c>
      <c r="Q64" s="17">
        <f>-(실제값_Rate!I64/실제값_Rate!H64-1)</f>
        <v>0.4288692027097446</v>
      </c>
      <c r="R64" s="17">
        <f>-(실제값_Rate!J64/실제값_Rate!I64-1)</f>
        <v>-0.41456582633053229</v>
      </c>
      <c r="S64" s="17">
        <f>-(실제값_Rate!K64/실제값_Rate!J64-1)</f>
        <v>0.40847953216374278</v>
      </c>
      <c r="T64" s="17">
        <f>-(실제값_Rate!L64/실제값_Rate!K64-1)</f>
        <v>-0.18238300430904908</v>
      </c>
      <c r="U64" s="17">
        <f>-(실제값_Rate!M64/실제값_Rate!L64-1)</f>
        <v>2.8853153332009884E-2</v>
      </c>
      <c r="V64" s="17">
        <f>-(실제값_Rate!N64/실제값_Rate!M64-1)</f>
        <v>-0.26471337579617837</v>
      </c>
      <c r="W64" s="17">
        <f>-(실제값_Rate!O64/실제값_Rate!N64-1)</f>
        <v>0.31160230963551061</v>
      </c>
      <c r="Y64" s="1">
        <v>78</v>
      </c>
      <c r="Z64" s="14">
        <f>-(APC_Rate!M64/APC_Rate!L64-1)</f>
        <v>-0.32225742305011984</v>
      </c>
      <c r="AA64" s="14">
        <f>-(APC_Rate!N64/APC_Rate!M64-1)</f>
        <v>-0.14121566489345994</v>
      </c>
      <c r="AB64" s="14">
        <f>-(APC_Rate!O64/APC_Rate!N64-1)</f>
        <v>0.25248686356108918</v>
      </c>
      <c r="AC64" s="14"/>
      <c r="AD64" s="14"/>
      <c r="AE64" s="14"/>
      <c r="AF64" s="14"/>
      <c r="AG64" s="14"/>
      <c r="AH64" s="14"/>
    </row>
    <row r="65" spans="15:34" x14ac:dyDescent="0.3">
      <c r="O65" s="1">
        <v>79</v>
      </c>
      <c r="P65" s="17">
        <f>-(실제값_Rate!H65/실제값_Rate!G65-1)</f>
        <v>0.2804728903383612</v>
      </c>
      <c r="Q65" s="17">
        <f>-(실제값_Rate!I65/실제값_Rate!H65-1)</f>
        <v>-0.25497835497835508</v>
      </c>
      <c r="R65" s="17">
        <f>-(실제값_Rate!J65/실제값_Rate!I65-1)</f>
        <v>-6.8290427007861698E-2</v>
      </c>
      <c r="S65" s="17">
        <f>-(실제값_Rate!K65/실제값_Rate!J65-1)</f>
        <v>0.273426937077483</v>
      </c>
      <c r="T65" s="17">
        <f>-(실제값_Rate!L65/실제값_Rate!K65-1)</f>
        <v>0.172840443297404</v>
      </c>
      <c r="U65" s="17">
        <f>-(실제값_Rate!M65/실제값_Rate!L65-1)</f>
        <v>-0.81310211946050104</v>
      </c>
      <c r="V65" s="17">
        <f>-(실제값_Rate!N65/실제값_Rate!M65-1)</f>
        <v>1.6942018310007301E-2</v>
      </c>
      <c r="W65" s="17">
        <f>-(실제값_Rate!O65/실제값_Rate!N65-1)</f>
        <v>0.15278961826276405</v>
      </c>
      <c r="Y65" s="1">
        <v>79</v>
      </c>
      <c r="Z65" s="14">
        <f>-(APC_Rate!M65/APC_Rate!L65-1)</f>
        <v>-0.30423740407170508</v>
      </c>
      <c r="AA65" s="14">
        <f>-(APC_Rate!N65/APC_Rate!M65-1)</f>
        <v>-9.7625096206332307E-2</v>
      </c>
      <c r="AB65" s="14">
        <f>-(APC_Rate!O65/APC_Rate!N65-1)</f>
        <v>-0.16660075439805544</v>
      </c>
      <c r="AC65" s="14"/>
      <c r="AD65" s="14"/>
      <c r="AE65" s="14"/>
      <c r="AF65" s="14"/>
      <c r="AG65" s="14"/>
      <c r="AH65" s="14"/>
    </row>
    <row r="66" spans="15:34" x14ac:dyDescent="0.3">
      <c r="O66" s="1">
        <v>80</v>
      </c>
      <c r="P66" s="17">
        <f>-(실제값_Rate!H66/실제값_Rate!G66-1)</f>
        <v>-8.0769230769230704E-2</v>
      </c>
      <c r="Q66" s="17">
        <f>-(실제값_Rate!I66/실제값_Rate!H66-1)</f>
        <v>-0.67741935483870952</v>
      </c>
      <c r="R66" s="17">
        <f>-(실제값_Rate!J66/실제값_Rate!I66-1)</f>
        <v>0.11886304909560719</v>
      </c>
      <c r="S66" s="17">
        <f>-(실제값_Rate!K66/실제값_Rate!J66-1)</f>
        <v>3.8310209153033736E-2</v>
      </c>
      <c r="T66" s="17">
        <f>-(실제값_Rate!L66/실제값_Rate!K66-1)</f>
        <v>0.42135325131810197</v>
      </c>
      <c r="U66" s="17">
        <f>-(실제값_Rate!M66/실제값_Rate!L66-1)</f>
        <v>-0.36914366595895243</v>
      </c>
      <c r="V66" s="17">
        <f>-(실제값_Rate!N66/실제값_Rate!M66-1)</f>
        <v>-4.3225851577253893E-2</v>
      </c>
      <c r="W66" s="17">
        <f>-(실제값_Rate!O66/실제값_Rate!N66-1)</f>
        <v>-0.47543859649122822</v>
      </c>
      <c r="Y66" s="1">
        <v>80</v>
      </c>
      <c r="Z66" s="14">
        <f>-(APC_Rate!M66/APC_Rate!L66-1)</f>
        <v>-0.39951911725963329</v>
      </c>
      <c r="AA66" s="14">
        <f>-(APC_Rate!N66/APC_Rate!M66-1)</f>
        <v>-0.13386562051469908</v>
      </c>
      <c r="AB66" s="14">
        <f>-(APC_Rate!O66/APC_Rate!N66-1)</f>
        <v>-0.12204056136933961</v>
      </c>
      <c r="AC66" s="14"/>
      <c r="AD66" s="14"/>
      <c r="AE66" s="14"/>
      <c r="AF66" s="14"/>
      <c r="AG66" s="14"/>
      <c r="AH66" s="14"/>
    </row>
    <row r="67" spans="15:34" x14ac:dyDescent="0.3">
      <c r="O67" s="1">
        <v>81</v>
      </c>
      <c r="P67" s="17">
        <f>-(실제값_Rate!H67/실제값_Rate!G67-1)</f>
        <v>8.9820359281437057E-2</v>
      </c>
      <c r="Q67" s="17">
        <f>-(실제값_Rate!I67/실제값_Rate!H67-1)</f>
        <v>0.2143817204301075</v>
      </c>
      <c r="R67" s="17">
        <f>-(실제값_Rate!J67/실제값_Rate!I67-1)</f>
        <v>1.5873015873015928E-2</v>
      </c>
      <c r="S67" s="17">
        <f>-(실제값_Rate!K67/실제값_Rate!J67-1)</f>
        <v>0.23584905660377353</v>
      </c>
      <c r="T67" s="17">
        <f>-(실제값_Rate!L67/실제값_Rate!K67-1)</f>
        <v>-0.49487179487179489</v>
      </c>
      <c r="U67" s="17">
        <f>-(실제값_Rate!M67/실제값_Rate!L67-1)</f>
        <v>0.51193349423437917</v>
      </c>
      <c r="V67" s="17">
        <f>-(실제값_Rate!N67/실제값_Rate!M67-1)</f>
        <v>-0.41841004184100417</v>
      </c>
      <c r="W67" s="17">
        <f>-(실제값_Rate!O67/실제값_Rate!N67-1)</f>
        <v>3.6131183991106042E-3</v>
      </c>
      <c r="Y67" s="1">
        <v>81</v>
      </c>
      <c r="Z67" s="14">
        <f>-(APC_Rate!M67/APC_Rate!L67-1)</f>
        <v>-0.15356403620685377</v>
      </c>
      <c r="AA67" s="14">
        <f>-(APC_Rate!N67/APC_Rate!M67-1)</f>
        <v>0.14808675529873117</v>
      </c>
      <c r="AB67" s="14">
        <f>-(APC_Rate!O67/APC_Rate!N67-1)</f>
        <v>-0.15908721635183287</v>
      </c>
      <c r="AC67" s="14"/>
      <c r="AD67" s="14"/>
      <c r="AE67" s="14"/>
      <c r="AF67" s="14"/>
      <c r="AG67" s="14"/>
      <c r="AH67" s="14"/>
    </row>
    <row r="68" spans="15:34" x14ac:dyDescent="0.3">
      <c r="O68" s="1">
        <v>82</v>
      </c>
      <c r="P68" s="17" t="e">
        <f>-(실제값_Rate!H68/실제값_Rate!G68-1)</f>
        <v>#DIV/0!</v>
      </c>
      <c r="Q68" s="17">
        <f>-(실제값_Rate!I68/실제값_Rate!H68-1)</f>
        <v>0.27777777777777779</v>
      </c>
      <c r="R68" s="17">
        <f>-(실제값_Rate!J68/실제값_Rate!I68-1)</f>
        <v>-6.2893081761006275E-3</v>
      </c>
      <c r="S68" s="17">
        <f>-(실제값_Rate!K68/실제값_Rate!J68-1)</f>
        <v>-0.11102484472049667</v>
      </c>
      <c r="T68" s="17">
        <f>-(실제값_Rate!L68/실제값_Rate!K68-1)</f>
        <v>0.23469994058229349</v>
      </c>
      <c r="U68" s="17">
        <f>-(실제값_Rate!M68/실제값_Rate!L68-1)</f>
        <v>6.4999999999999947E-2</v>
      </c>
      <c r="V68" s="17">
        <f>-(실제값_Rate!N68/실제값_Rate!M68-1)</f>
        <v>-0.28676470588235281</v>
      </c>
      <c r="W68" s="17">
        <f>-(실제값_Rate!O68/실제값_Rate!N68-1)</f>
        <v>0.31829573934837097</v>
      </c>
      <c r="Y68" s="1">
        <v>82</v>
      </c>
      <c r="Z68" s="14">
        <f>-(APC_Rate!M68/APC_Rate!L68-1)</f>
        <v>-0.11642157745857928</v>
      </c>
      <c r="AA68" s="14">
        <f>-(APC_Rate!N68/APC_Rate!M68-1)</f>
        <v>-8.1010645495033229E-2</v>
      </c>
      <c r="AB68" s="14">
        <f>-(APC_Rate!O68/APC_Rate!N68-1)</f>
        <v>0.12913688050104499</v>
      </c>
      <c r="AC68" s="14"/>
      <c r="AD68" s="14"/>
      <c r="AE68" s="14"/>
      <c r="AF68" s="14"/>
      <c r="AG68" s="14"/>
      <c r="AH68" s="14"/>
    </row>
    <row r="69" spans="15:34" x14ac:dyDescent="0.3">
      <c r="O69" s="1">
        <v>83</v>
      </c>
      <c r="P69" s="17">
        <f>-(실제값_Rate!H69/실제값_Rate!G69-1)</f>
        <v>-0.52380952380952372</v>
      </c>
      <c r="Q69" s="17">
        <f>-(실제값_Rate!I69/실제값_Rate!H69-1)</f>
        <v>-0.44827586206896552</v>
      </c>
      <c r="R69" s="17">
        <f>-(실제값_Rate!J69/실제값_Rate!I69-1)</f>
        <v>0.40082644628099173</v>
      </c>
      <c r="S69" s="17">
        <f>-(실제값_Rate!K69/실제값_Rate!J69-1)</f>
        <v>-0.20999999999999996</v>
      </c>
      <c r="T69" s="17">
        <f>-(실제값_Rate!L69/실제값_Rate!K69-1)</f>
        <v>-8.843537414965974E-2</v>
      </c>
      <c r="U69" s="17">
        <f>-(실제값_Rate!M69/실제값_Rate!L69-1)</f>
        <v>-7.3863636363636465E-2</v>
      </c>
      <c r="V69" s="17">
        <f>-(실제값_Rate!N69/실제값_Rate!M69-1)</f>
        <v>0.10879629629629639</v>
      </c>
      <c r="W69" s="17">
        <f>-(실제값_Rate!O69/실제값_Rate!N69-1)</f>
        <v>0.29469387755102039</v>
      </c>
      <c r="Y69" s="1">
        <v>83</v>
      </c>
      <c r="Z69" s="14">
        <f>-(APC_Rate!M69/APC_Rate!L69-1)</f>
        <v>3.3476046546469296E-2</v>
      </c>
      <c r="AA69" s="14">
        <f>-(APC_Rate!N69/APC_Rate!M69-1)</f>
        <v>4.1439314633388569E-2</v>
      </c>
      <c r="AB69" s="14">
        <f>-(APC_Rate!O69/APC_Rate!N69-1)</f>
        <v>-0.10505654044326662</v>
      </c>
      <c r="AC69" s="14"/>
      <c r="AD69" s="14"/>
      <c r="AE69" s="14"/>
      <c r="AF69" s="14"/>
      <c r="AG69" s="14"/>
      <c r="AH69" s="14"/>
    </row>
    <row r="70" spans="15:34" x14ac:dyDescent="0.3">
      <c r="O70" s="1">
        <v>84</v>
      </c>
      <c r="P70" s="17">
        <f>-(실제값_Rate!H70/실제값_Rate!G70-1)</f>
        <v>0.17695473251028804</v>
      </c>
      <c r="Q70" s="17">
        <f>-(실제값_Rate!I70/실제값_Rate!H70-1)</f>
        <v>0.4</v>
      </c>
      <c r="R70" s="17">
        <f>-(실제값_Rate!J70/실제값_Rate!I70-1)</f>
        <v>-0.94845360824742264</v>
      </c>
      <c r="S70" s="17">
        <f>-(실제값_Rate!K70/실제값_Rate!J70-1)</f>
        <v>0.73092926490984744</v>
      </c>
      <c r="T70" s="17">
        <f>-(실제값_Rate!L70/실제값_Rate!K70-1)</f>
        <v>-1.110655737704918</v>
      </c>
      <c r="U70" s="17">
        <f>-(실제값_Rate!M70/실제값_Rate!L70-1)</f>
        <v>-0.15275590551181106</v>
      </c>
      <c r="V70" s="17">
        <f>-(실제값_Rate!N70/실제값_Rate!M70-1)</f>
        <v>-0.80490956072351416</v>
      </c>
      <c r="W70" s="17">
        <f>-(실제값_Rate!O70/실제값_Rate!N70-1)</f>
        <v>0.51425497579343726</v>
      </c>
      <c r="Y70" s="1">
        <v>84</v>
      </c>
      <c r="Z70" s="14">
        <f>-(APC_Rate!M70/APC_Rate!L70-1)</f>
        <v>-0.52231830525748824</v>
      </c>
      <c r="AA70" s="14">
        <f>-(APC_Rate!N70/APC_Rate!M70-1)</f>
        <v>2.7663692833083897E-2</v>
      </c>
      <c r="AB70" s="14">
        <f>-(APC_Rate!O70/APC_Rate!N70-1)</f>
        <v>2.0117184608223093E-2</v>
      </c>
      <c r="AC70" s="14"/>
      <c r="AD70" s="14"/>
      <c r="AE70" s="14"/>
      <c r="AF70" s="14"/>
      <c r="AG70" s="14"/>
      <c r="AH70" s="14"/>
    </row>
    <row r="71" spans="15:34" x14ac:dyDescent="0.3">
      <c r="O71" s="1">
        <v>85</v>
      </c>
      <c r="P71" s="17">
        <f>-(실제값_Rate!H71/실제값_Rate!G71-1)</f>
        <v>0.69411764705882351</v>
      </c>
      <c r="Q71" s="17">
        <f>-(실제값_Rate!I71/실제값_Rate!H71-1)</f>
        <v>-1.193548387096774</v>
      </c>
      <c r="R71" s="17">
        <f>-(실제값_Rate!J71/실제값_Rate!I71-1)</f>
        <v>0.50531914893617025</v>
      </c>
      <c r="S71" s="17">
        <f>-(실제값_Rate!K71/실제값_Rate!J71-1)</f>
        <v>-1.2650602409638556</v>
      </c>
      <c r="T71" s="17">
        <f>-(실제값_Rate!L71/실제값_Rate!K71-1)</f>
        <v>0.23992673992673985</v>
      </c>
      <c r="U71" s="17">
        <f>-(실제값_Rate!M71/실제값_Rate!L71-1)</f>
        <v>-0.27400000000000024</v>
      </c>
      <c r="V71" s="17">
        <f>-(실제값_Rate!N71/실제값_Rate!M71-1)</f>
        <v>-4.8492791612057662E-2</v>
      </c>
      <c r="W71" s="17">
        <f>-(실제값_Rate!O71/실제값_Rate!N71-1)</f>
        <v>0.26351351351351349</v>
      </c>
      <c r="Y71" s="1">
        <v>85</v>
      </c>
      <c r="Z71" s="14">
        <f>-(APC_Rate!M71/APC_Rate!L71-1)</f>
        <v>-0.27003770582422915</v>
      </c>
      <c r="AA71" s="14">
        <f>-(APC_Rate!N71/APC_Rate!M71-1)</f>
        <v>-0.15240887946170756</v>
      </c>
      <c r="AB71" s="14">
        <f>-(APC_Rate!O71/APC_Rate!N71-1)</f>
        <v>6.0351392254686109E-3</v>
      </c>
      <c r="AC71" s="14"/>
      <c r="AD71" s="14"/>
      <c r="AE71" s="14"/>
      <c r="AF71" s="14"/>
      <c r="AG71" s="14"/>
      <c r="AH71" s="14"/>
    </row>
    <row r="72" spans="15:34" x14ac:dyDescent="0.3">
      <c r="O72" s="1">
        <v>86</v>
      </c>
      <c r="P72" s="17">
        <f>-(실제값_Rate!H72/실제값_Rate!G72-1)</f>
        <v>-1.1276595744680851</v>
      </c>
      <c r="Q72" s="17">
        <f>-(실제값_Rate!I72/실제값_Rate!H72-1)</f>
        <v>0.18965517241379304</v>
      </c>
      <c r="R72" s="17">
        <f>-(실제값_Rate!J72/실제값_Rate!I72-1)</f>
        <v>-0.36470588235294121</v>
      </c>
      <c r="S72" s="17">
        <f>-(실제값_Rate!K72/실제값_Rate!J72-1)</f>
        <v>0.79518072289156627</v>
      </c>
      <c r="T72" s="17">
        <f>-(실제값_Rate!L72/실제값_Rate!K72-1)</f>
        <v>-2.5571428571428569</v>
      </c>
      <c r="U72" s="17">
        <f>-(실제값_Rate!M72/실제값_Rate!L72-1)</f>
        <v>0.38596491228070184</v>
      </c>
      <c r="V72" s="17">
        <f>-(실제값_Rate!N72/실제값_Rate!M72-1)</f>
        <v>0.26923076923076916</v>
      </c>
      <c r="W72" s="17">
        <f>-(실제값_Rate!O72/실제값_Rate!N72-1)</f>
        <v>-0.65957446808510611</v>
      </c>
      <c r="Y72" s="1">
        <v>86</v>
      </c>
      <c r="Z72" s="14">
        <f>-(APC_Rate!M72/APC_Rate!L72-1)</f>
        <v>9.796553531676E-2</v>
      </c>
      <c r="AA72" s="14">
        <f>-(APC_Rate!N72/APC_Rate!M72-1)</f>
        <v>-0.13614799340391293</v>
      </c>
      <c r="AB72" s="14">
        <f>-(APC_Rate!O72/APC_Rate!N72-1)</f>
        <v>-0.17804294973514345</v>
      </c>
      <c r="AC72" s="14"/>
      <c r="AD72" s="14"/>
      <c r="AE72" s="14"/>
      <c r="AF72" s="14"/>
      <c r="AG72" s="14"/>
      <c r="AH72" s="14"/>
    </row>
    <row r="73" spans="15:34" x14ac:dyDescent="0.3">
      <c r="O73" s="1">
        <v>87</v>
      </c>
      <c r="P73" s="17">
        <f>-(실제값_Rate!H73/실제값_Rate!G73-1)</f>
        <v>-0.62162162162162171</v>
      </c>
      <c r="Q73" s="17">
        <f>-(실제값_Rate!I73/실제값_Rate!H73-1)</f>
        <v>-0.42307692307692313</v>
      </c>
      <c r="R73" s="17">
        <f>-(실제값_Rate!J73/실제값_Rate!I73-1)</f>
        <v>0.49019607843137258</v>
      </c>
      <c r="S73" s="17">
        <f>-(실제값_Rate!K73/실제값_Rate!J73-1)</f>
        <v>-2.4</v>
      </c>
      <c r="T73" s="17">
        <f>-(실제값_Rate!L73/실제값_Rate!K73-1)</f>
        <v>0.78571428571428581</v>
      </c>
      <c r="U73" s="17">
        <f>-(실제값_Rate!M73/실제값_Rate!L73-1)</f>
        <v>-1.4561403508771931</v>
      </c>
      <c r="V73" s="17">
        <f>-(실제값_Rate!N73/실제값_Rate!M73-1)</f>
        <v>0.56818181818181812</v>
      </c>
      <c r="W73" s="17">
        <f>-(실제값_Rate!O73/실제값_Rate!N73-1)</f>
        <v>-0.91304347826086962</v>
      </c>
      <c r="Y73" s="1">
        <v>87</v>
      </c>
      <c r="Z73" s="14">
        <f>-(APC_Rate!M73/APC_Rate!L73-1)</f>
        <v>-2.1436709972890888</v>
      </c>
      <c r="AA73" s="14">
        <f>-(APC_Rate!N73/APC_Rate!M73-1)</f>
        <v>0.21176475780151471</v>
      </c>
      <c r="AB73" s="14">
        <f>-(APC_Rate!O73/APC_Rate!N73-1)</f>
        <v>-0.16142035812010858</v>
      </c>
      <c r="AC73" s="14"/>
      <c r="AD73" s="14"/>
      <c r="AE73" s="14"/>
      <c r="AF73" s="14"/>
      <c r="AG73" s="14"/>
      <c r="AH73" s="14"/>
    </row>
    <row r="74" spans="15:34" x14ac:dyDescent="0.3">
      <c r="O74" s="1">
        <v>88</v>
      </c>
      <c r="P74" s="17" t="e">
        <f>-(실제값_Rate!H74/실제값_Rate!G74-1)</f>
        <v>#DIV/0!</v>
      </c>
      <c r="Q74" s="17" t="e">
        <f>-(실제값_Rate!I74/실제값_Rate!H74-1)</f>
        <v>#DIV/0!</v>
      </c>
      <c r="R74" s="17">
        <f>-(실제값_Rate!J74/실제값_Rate!I74-1)</f>
        <v>0.70476190476190481</v>
      </c>
      <c r="S74" s="17">
        <f>-(실제값_Rate!K74/실제값_Rate!J74-1)</f>
        <v>-0.59090909090909127</v>
      </c>
      <c r="T74" s="17">
        <f>-(실제값_Rate!L74/실제값_Rate!K74-1)</f>
        <v>-0.78378378378378377</v>
      </c>
      <c r="U74" s="17">
        <f>-(실제값_Rate!M74/실제값_Rate!L74-1)</f>
        <v>6.9182389937107014E-2</v>
      </c>
      <c r="V74" s="17">
        <f>-(실제값_Rate!N74/실제값_Rate!M74-1)</f>
        <v>0.71195652173913038</v>
      </c>
      <c r="W74" s="17">
        <f>-(실제값_Rate!O74/실제값_Rate!N74-1)</f>
        <v>-2.5384615384615388</v>
      </c>
      <c r="Y74" s="1">
        <v>88</v>
      </c>
      <c r="Z74" s="14">
        <f>-(APC_Rate!M74/APC_Rate!L74-1)</f>
        <v>0.61510818704777814</v>
      </c>
      <c r="AA74" s="14">
        <f>-(APC_Rate!N74/APC_Rate!M74-1)</f>
        <v>-1.0840551331403643</v>
      </c>
      <c r="AB74" s="14">
        <f>-(APC_Rate!O74/APC_Rate!N74-1)</f>
        <v>0.1942313302562918</v>
      </c>
      <c r="AC74" s="14"/>
      <c r="AD74" s="14"/>
      <c r="AE74" s="14"/>
      <c r="AF74" s="14"/>
      <c r="AG74" s="14"/>
      <c r="AH74" s="14"/>
    </row>
    <row r="75" spans="15:34" x14ac:dyDescent="0.3">
      <c r="O75" s="1">
        <v>89</v>
      </c>
      <c r="P75" s="17" t="e">
        <f>-(실제값_Rate!H75/실제값_Rate!G75-1)</f>
        <v>#DIV/0!</v>
      </c>
      <c r="Q75" s="17">
        <f>-(실제값_Rate!I75/실제값_Rate!H75-1)</f>
        <v>-1.9999999999999996</v>
      </c>
      <c r="R75" s="17">
        <f>-(실제값_Rate!J75/실제값_Rate!I75-1)</f>
        <v>1</v>
      </c>
      <c r="S75" s="17" t="e">
        <f>-(실제값_Rate!K75/실제값_Rate!J75-1)</f>
        <v>#DIV/0!</v>
      </c>
      <c r="T75" s="17">
        <f>-(실제값_Rate!L75/실제값_Rate!K75-1)</f>
        <v>-0.8125</v>
      </c>
      <c r="U75" s="17">
        <f>-(실제값_Rate!M75/실제값_Rate!L75-1)</f>
        <v>0.29411764705882348</v>
      </c>
      <c r="V75" s="17">
        <f>-(실제값_Rate!N75/실제값_Rate!M75-1)</f>
        <v>-0.15646258503401356</v>
      </c>
      <c r="W75" s="17">
        <f>-(실제값_Rate!O75/실제값_Rate!N75-1)</f>
        <v>-0.22499999999999987</v>
      </c>
      <c r="Y75" s="1">
        <v>89</v>
      </c>
      <c r="Z75" s="14">
        <f>-(APC_Rate!M75/APC_Rate!L75-1)</f>
        <v>-4.2735060745543896E-2</v>
      </c>
      <c r="AA75" s="14">
        <f>-(APC_Rate!N75/APC_Rate!M75-1)</f>
        <v>0.50374131836507596</v>
      </c>
      <c r="AB75" s="14">
        <f>-(APC_Rate!O75/APC_Rate!N75-1)</f>
        <v>-1.1304126514559023</v>
      </c>
      <c r="AC75" s="14"/>
      <c r="AD75" s="14"/>
      <c r="AE75" s="14"/>
      <c r="AF75" s="14"/>
      <c r="AG75" s="14"/>
      <c r="AH75" s="14"/>
    </row>
    <row r="76" spans="15:34" x14ac:dyDescent="0.3">
      <c r="O76" s="1">
        <v>90</v>
      </c>
      <c r="P76" s="17" t="e">
        <f>-(실제값_Rate!H76/실제값_Rate!G76-1)</f>
        <v>#DIV/0!</v>
      </c>
      <c r="Q76" s="17" t="e">
        <f>-(실제값_Rate!I76/실제값_Rate!H76-1)</f>
        <v>#DIV/0!</v>
      </c>
      <c r="R76" s="17">
        <f>-(실제값_Rate!J76/실제값_Rate!I76-1)</f>
        <v>1</v>
      </c>
      <c r="S76" s="17" t="e">
        <f>-(실제값_Rate!K76/실제값_Rate!J76-1)</f>
        <v>#DIV/0!</v>
      </c>
      <c r="T76" s="17">
        <f>-(실제값_Rate!L76/실제값_Rate!K76-1)</f>
        <v>0.55769230769230771</v>
      </c>
      <c r="U76" s="17">
        <f>-(실제값_Rate!M76/실제값_Rate!L76-1)</f>
        <v>0.25714285714285734</v>
      </c>
      <c r="V76" s="17">
        <f>-(실제값_Rate!N76/실제값_Rate!M76-1)</f>
        <v>-2.3870967741935489</v>
      </c>
      <c r="W76" s="17">
        <f>-(실제값_Rate!O76/실제값_Rate!N76-1)</f>
        <v>0.16216216216216206</v>
      </c>
      <c r="Y76" s="1">
        <v>90</v>
      </c>
      <c r="Z76" s="14">
        <f>-(APC_Rate!M76/APC_Rate!L76-1)</f>
        <v>-0.81442340276945258</v>
      </c>
      <c r="AA76" s="14">
        <f>-(APC_Rate!N76/APC_Rate!M76-1)</f>
        <v>-0.32183731458865417</v>
      </c>
      <c r="AB76" s="14">
        <f>-(APC_Rate!O76/APC_Rate!N76-1)</f>
        <v>0.49270258884333362</v>
      </c>
      <c r="AC76" s="14"/>
      <c r="AD76" s="14"/>
      <c r="AE76" s="14"/>
      <c r="AF76" s="14"/>
      <c r="AG76" s="14"/>
      <c r="AH76" s="14"/>
    </row>
    <row r="77" spans="15:34" x14ac:dyDescent="0.3">
      <c r="O77" s="1">
        <v>91</v>
      </c>
      <c r="P77" s="17" t="e">
        <f>-(실제값_Rate!H77/실제값_Rate!G77-1)</f>
        <v>#DIV/0!</v>
      </c>
      <c r="Q77" s="17" t="e">
        <f>-(실제값_Rate!I77/실제값_Rate!H77-1)</f>
        <v>#DIV/0!</v>
      </c>
      <c r="R77" s="17" t="e">
        <f>-(실제값_Rate!J77/실제값_Rate!I77-1)</f>
        <v>#DIV/0!</v>
      </c>
      <c r="S77" s="17" t="e">
        <f>-(실제값_Rate!K77/실제값_Rate!J77-1)</f>
        <v>#DIV/0!</v>
      </c>
      <c r="T77" s="17">
        <f>-(실제값_Rate!L77/실제값_Rate!K77-1)</f>
        <v>0.65384615384615374</v>
      </c>
      <c r="U77" s="17">
        <f>-(실제값_Rate!M77/실제값_Rate!L77-1)</f>
        <v>1</v>
      </c>
      <c r="V77" s="17" t="e">
        <f>-(실제값_Rate!N77/실제값_Rate!M77-1)</f>
        <v>#DIV/0!</v>
      </c>
      <c r="W77" s="17">
        <f>-(실제값_Rate!O77/실제값_Rate!N77-1)</f>
        <v>-2.8823529411764706</v>
      </c>
      <c r="Y77" s="1">
        <v>91</v>
      </c>
      <c r="Z77" s="14">
        <f>-(APC_Rate!M77/APC_Rate!L77-1)</f>
        <v>-1.3061581166130258</v>
      </c>
      <c r="AA77" s="14">
        <f>-(APC_Rate!N77/APC_Rate!M77-1)</f>
        <v>6.2090528315444815E-2</v>
      </c>
      <c r="AB77" s="14">
        <f>-(APC_Rate!O77/APC_Rate!N77-1)</f>
        <v>-0.35124013438299539</v>
      </c>
      <c r="AC77" s="14"/>
      <c r="AD77" s="14"/>
      <c r="AE77" s="14"/>
      <c r="AF77" s="14"/>
      <c r="AG77" s="14"/>
      <c r="AH77" s="14"/>
    </row>
    <row r="78" spans="15:34" x14ac:dyDescent="0.3">
      <c r="O78" s="1">
        <v>92</v>
      </c>
      <c r="P78" s="17" t="e">
        <f>-(실제값_Rate!H78/실제값_Rate!G78-1)</f>
        <v>#DIV/0!</v>
      </c>
      <c r="Q78" s="17" t="e">
        <f>-(실제값_Rate!I78/실제값_Rate!H78-1)</f>
        <v>#DIV/0!</v>
      </c>
      <c r="R78" s="17" t="e">
        <f>-(실제값_Rate!J78/실제값_Rate!I78-1)</f>
        <v>#DIV/0!</v>
      </c>
      <c r="S78" s="17" t="e">
        <f>-(실제값_Rate!K78/실제값_Rate!J78-1)</f>
        <v>#DIV/0!</v>
      </c>
      <c r="T78" s="17" t="e">
        <f>-(실제값_Rate!L78/실제값_Rate!K78-1)</f>
        <v>#DIV/0!</v>
      </c>
      <c r="U78" s="17">
        <f>-(실제값_Rate!M78/실제값_Rate!L78-1)</f>
        <v>1</v>
      </c>
      <c r="V78" s="17" t="e">
        <f>-(실제값_Rate!N78/실제값_Rate!M78-1)</f>
        <v>#DIV/0!</v>
      </c>
      <c r="W78" s="17">
        <f>-(실제값_Rate!O78/실제값_Rate!N78-1)</f>
        <v>0.42105263157894746</v>
      </c>
      <c r="Y78" s="1">
        <v>92</v>
      </c>
      <c r="Z78" s="14">
        <f>-(APC_Rate!M78/APC_Rate!L78-1)</f>
        <v>0.20537009484070146</v>
      </c>
      <c r="AA78" s="14">
        <f>-(APC_Rate!N78/APC_Rate!M78-1)</f>
        <v>-0.28986432399120199</v>
      </c>
      <c r="AB78" s="14">
        <f>-(APC_Rate!O78/APC_Rate!N78-1)</f>
        <v>4.1227761865304968E-2</v>
      </c>
      <c r="AC78" s="14"/>
      <c r="AD78" s="14"/>
      <c r="AE78" s="14"/>
      <c r="AF78" s="14"/>
      <c r="AG78" s="14"/>
      <c r="AH78" s="14"/>
    </row>
    <row r="79" spans="15:34" x14ac:dyDescent="0.3">
      <c r="O79" s="1">
        <v>93</v>
      </c>
      <c r="P79" s="17" t="e">
        <f>-(실제값_Rate!H79/실제값_Rate!G79-1)</f>
        <v>#DIV/0!</v>
      </c>
      <c r="Q79" s="17" t="e">
        <f>-(실제값_Rate!I79/실제값_Rate!H79-1)</f>
        <v>#DIV/0!</v>
      </c>
      <c r="R79" s="17" t="e">
        <f>-(실제값_Rate!J79/실제값_Rate!I79-1)</f>
        <v>#DIV/0!</v>
      </c>
      <c r="S79" s="17" t="e">
        <f>-(실제값_Rate!K79/실제값_Rate!J79-1)</f>
        <v>#DIV/0!</v>
      </c>
      <c r="T79" s="17" t="e">
        <f>-(실제값_Rate!L79/실제값_Rate!K79-1)</f>
        <v>#DIV/0!</v>
      </c>
      <c r="U79" s="17" t="e">
        <f>-(실제값_Rate!M79/실제값_Rate!L79-1)</f>
        <v>#DIV/0!</v>
      </c>
      <c r="V79" s="17" t="e">
        <f>-(실제값_Rate!N79/실제값_Rate!M79-1)</f>
        <v>#DIV/0!</v>
      </c>
      <c r="W79" s="17">
        <f>-(실제값_Rate!O79/실제값_Rate!N79-1)</f>
        <v>-0.63636363636363646</v>
      </c>
      <c r="Y79" s="1">
        <v>93</v>
      </c>
      <c r="Z79" s="14" t="e">
        <f>-(APC_Rate!M79/APC_Rate!L79-1)</f>
        <v>#DIV/0!</v>
      </c>
      <c r="AA79" s="14">
        <f>-(APC_Rate!N79/APC_Rate!M79-1)</f>
        <v>-2.1934416019672831E-2</v>
      </c>
      <c r="AB79" s="14">
        <f>-(APC_Rate!O79/APC_Rate!N79-1)</f>
        <v>-0.31855593971341944</v>
      </c>
      <c r="AC79" s="14"/>
      <c r="AD79" s="14"/>
      <c r="AE79" s="14"/>
      <c r="AF79" s="14"/>
      <c r="AG79" s="14"/>
      <c r="AH79" s="14"/>
    </row>
    <row r="80" spans="15:34" x14ac:dyDescent="0.3">
      <c r="O80" s="1">
        <v>94</v>
      </c>
      <c r="P80" s="17" t="e">
        <f>-(실제값_Rate!H80/실제값_Rate!G80-1)</f>
        <v>#DIV/0!</v>
      </c>
      <c r="Q80" s="17" t="e">
        <f>-(실제값_Rate!I80/실제값_Rate!H80-1)</f>
        <v>#DIV/0!</v>
      </c>
      <c r="R80" s="17" t="e">
        <f>-(실제값_Rate!J80/실제값_Rate!I80-1)</f>
        <v>#DIV/0!</v>
      </c>
      <c r="S80" s="17" t="e">
        <f>-(실제값_Rate!K80/실제값_Rate!J80-1)</f>
        <v>#DIV/0!</v>
      </c>
      <c r="T80" s="17" t="e">
        <f>-(실제값_Rate!L80/실제값_Rate!K80-1)</f>
        <v>#DIV/0!</v>
      </c>
      <c r="U80" s="17" t="e">
        <f>-(실제값_Rate!M80/실제값_Rate!L80-1)</f>
        <v>#DIV/0!</v>
      </c>
      <c r="V80" s="17" t="e">
        <f>-(실제값_Rate!N80/실제값_Rate!M80-1)</f>
        <v>#DIV/0!</v>
      </c>
      <c r="W80" s="17" t="e">
        <f>-(실제값_Rate!O80/실제값_Rate!N80-1)</f>
        <v>#DIV/0!</v>
      </c>
      <c r="Y80" s="1">
        <v>94</v>
      </c>
      <c r="Z80" s="14" t="e">
        <f>-(APC_Rate!M80/APC_Rate!L80-1)</f>
        <v>#DIV/0!</v>
      </c>
      <c r="AA80" s="14">
        <f>-(APC_Rate!N80/APC_Rate!M80-1)</f>
        <v>-1.8094351597442007</v>
      </c>
      <c r="AB80" s="14">
        <f>-(APC_Rate!O80/APC_Rate!N80-1)</f>
        <v>-4.4666225104067259E-2</v>
      </c>
      <c r="AC80" s="14"/>
      <c r="AD80" s="14"/>
      <c r="AE80" s="14"/>
      <c r="AF80" s="14"/>
      <c r="AG80" s="14"/>
      <c r="AH80" s="14"/>
    </row>
    <row r="81" spans="15:34" x14ac:dyDescent="0.3">
      <c r="O81" s="1">
        <v>95</v>
      </c>
      <c r="P81" s="17" t="e">
        <f>-(실제값_Rate!H81/실제값_Rate!G81-1)</f>
        <v>#DIV/0!</v>
      </c>
      <c r="Q81" s="17" t="e">
        <f>-(실제값_Rate!I81/실제값_Rate!H81-1)</f>
        <v>#DIV/0!</v>
      </c>
      <c r="R81" s="17" t="e">
        <f>-(실제값_Rate!J81/실제값_Rate!I81-1)</f>
        <v>#DIV/0!</v>
      </c>
      <c r="S81" s="17" t="e">
        <f>-(실제값_Rate!K81/실제값_Rate!J81-1)</f>
        <v>#DIV/0!</v>
      </c>
      <c r="T81" s="17" t="e">
        <f>-(실제값_Rate!L81/실제값_Rate!K81-1)</f>
        <v>#DIV/0!</v>
      </c>
      <c r="U81" s="17" t="e">
        <f>-(실제값_Rate!M81/실제값_Rate!L81-1)</f>
        <v>#DIV/0!</v>
      </c>
      <c r="V81" s="17" t="e">
        <f>-(실제값_Rate!N81/실제값_Rate!M81-1)</f>
        <v>#DIV/0!</v>
      </c>
      <c r="W81" s="17" t="e">
        <f>-(실제값_Rate!O81/실제값_Rate!N81-1)</f>
        <v>#DIV/0!</v>
      </c>
      <c r="Y81" s="1">
        <v>95</v>
      </c>
      <c r="Z81" s="14" t="e">
        <f>-(APC_Rate!M81/APC_Rate!L81-1)</f>
        <v>#DIV/0!</v>
      </c>
      <c r="AA81" s="14">
        <f>-(APC_Rate!N81/APC_Rate!M81-1)</f>
        <v>-110812967012.33224</v>
      </c>
      <c r="AB81" s="14">
        <f>-(APC_Rate!O81/APC_Rate!N81-1)</f>
        <v>-1.8719279603439132</v>
      </c>
      <c r="AC81" s="14"/>
      <c r="AD81" s="14"/>
      <c r="AE81" s="14"/>
      <c r="AF81" s="14"/>
      <c r="AG81" s="14"/>
      <c r="AH81" s="14"/>
    </row>
    <row r="82" spans="15:34" x14ac:dyDescent="0.3">
      <c r="O82" s="1">
        <v>96</v>
      </c>
      <c r="P82" s="17" t="e">
        <f>-(실제값_Rate!H82/실제값_Rate!G82-1)</f>
        <v>#DIV/0!</v>
      </c>
      <c r="Q82" s="17" t="e">
        <f>-(실제값_Rate!I82/실제값_Rate!H82-1)</f>
        <v>#DIV/0!</v>
      </c>
      <c r="R82" s="17" t="e">
        <f>-(실제값_Rate!J82/실제값_Rate!I82-1)</f>
        <v>#DIV/0!</v>
      </c>
      <c r="S82" s="17" t="e">
        <f>-(실제값_Rate!K82/실제값_Rate!J82-1)</f>
        <v>#DIV/0!</v>
      </c>
      <c r="T82" s="17" t="e">
        <f>-(실제값_Rate!L82/실제값_Rate!K82-1)</f>
        <v>#DIV/0!</v>
      </c>
      <c r="U82" s="17" t="e">
        <f>-(실제값_Rate!M82/실제값_Rate!L82-1)</f>
        <v>#DIV/0!</v>
      </c>
      <c r="V82" s="17" t="e">
        <f>-(실제값_Rate!N82/실제값_Rate!M82-1)</f>
        <v>#DIV/0!</v>
      </c>
      <c r="W82" s="17" t="e">
        <f>-(실제값_Rate!O82/실제값_Rate!N82-1)</f>
        <v>#DIV/0!</v>
      </c>
      <c r="Y82" s="1">
        <v>96</v>
      </c>
      <c r="Z82" s="14" t="e">
        <f>-(APC_Rate!M82/APC_Rate!L82-1)</f>
        <v>#DIV/0!</v>
      </c>
      <c r="AA82" s="14">
        <f>-(APC_Rate!N82/APC_Rate!M82-1)</f>
        <v>-8.1657090676288568E-2</v>
      </c>
      <c r="AB82" s="14">
        <f>-(APC_Rate!O82/APC_Rate!N82-1)</f>
        <v>-113277879800.01711</v>
      </c>
      <c r="AC82" s="14"/>
      <c r="AD82" s="14"/>
      <c r="AE82" s="14"/>
      <c r="AF82" s="14"/>
      <c r="AG82" s="14"/>
      <c r="AH82" s="14"/>
    </row>
    <row r="83" spans="15:34" x14ac:dyDescent="0.3">
      <c r="O83" s="1"/>
      <c r="P83" s="17"/>
      <c r="Q83" s="17"/>
      <c r="R83" s="17"/>
      <c r="S83" s="17"/>
      <c r="T83" s="17"/>
      <c r="U83" s="17"/>
      <c r="V83" s="17"/>
      <c r="W83" s="17"/>
      <c r="Y83" s="1"/>
      <c r="Z83" s="14"/>
      <c r="AA83" s="14"/>
      <c r="AB83" s="14"/>
      <c r="AC83" s="14"/>
      <c r="AD83" s="14"/>
      <c r="AE83" s="14"/>
      <c r="AF83" s="14"/>
      <c r="AG83" s="14"/>
      <c r="AH83" s="14"/>
    </row>
    <row r="84" spans="15:34" x14ac:dyDescent="0.3">
      <c r="O84" s="1"/>
      <c r="P84" s="17"/>
      <c r="Q84" s="17"/>
      <c r="R84" s="17"/>
      <c r="S84" s="17"/>
      <c r="T84" s="17"/>
      <c r="U84" s="17"/>
      <c r="V84" s="17"/>
      <c r="W84" s="17"/>
      <c r="Y84" s="1"/>
      <c r="Z84" s="14"/>
      <c r="AA84" s="14"/>
      <c r="AB84" s="14"/>
      <c r="AC84" s="14"/>
      <c r="AD84" s="14"/>
      <c r="AE84" s="14"/>
      <c r="AF84" s="14"/>
      <c r="AG84" s="14"/>
      <c r="AH84" s="14"/>
    </row>
    <row r="85" spans="15:34" x14ac:dyDescent="0.3">
      <c r="O85" s="1"/>
      <c r="P85" s="17"/>
      <c r="Q85" s="17"/>
      <c r="R85" s="17"/>
      <c r="S85" s="17"/>
      <c r="T85" s="17"/>
      <c r="U85" s="17"/>
      <c r="V85" s="17"/>
      <c r="W85" s="17"/>
      <c r="Y85" s="1"/>
      <c r="Z85" s="14"/>
      <c r="AA85" s="14"/>
      <c r="AB85" s="14"/>
      <c r="AC85" s="14"/>
      <c r="AD85" s="14"/>
      <c r="AE85" s="14"/>
      <c r="AF85" s="14"/>
      <c r="AG85" s="14"/>
      <c r="AH85" s="14"/>
    </row>
    <row r="86" spans="15:34" x14ac:dyDescent="0.3">
      <c r="O86" s="1"/>
      <c r="P86" s="17"/>
      <c r="Q86" s="17"/>
      <c r="R86" s="17"/>
      <c r="S86" s="17"/>
      <c r="T86" s="17"/>
      <c r="U86" s="17"/>
      <c r="V86" s="17"/>
      <c r="W86" s="17"/>
      <c r="Y86" s="1"/>
      <c r="Z86" s="14"/>
      <c r="AA86" s="14"/>
      <c r="AB86" s="14"/>
      <c r="AC86" s="14"/>
      <c r="AD86" s="14"/>
      <c r="AE86" s="14"/>
      <c r="AF86" s="14"/>
      <c r="AG86" s="14"/>
      <c r="AH86" s="14"/>
    </row>
    <row r="87" spans="15:34" x14ac:dyDescent="0.3">
      <c r="O87" s="1"/>
      <c r="P87" s="17"/>
      <c r="Q87" s="17"/>
      <c r="R87" s="17"/>
      <c r="S87" s="17"/>
      <c r="T87" s="17"/>
      <c r="U87" s="17"/>
      <c r="V87" s="17"/>
      <c r="W87" s="17"/>
      <c r="Y87" s="1"/>
      <c r="Z87" s="14"/>
      <c r="AA87" s="14"/>
      <c r="AB87" s="14"/>
      <c r="AC87" s="14"/>
      <c r="AD87" s="14"/>
      <c r="AE87" s="14"/>
      <c r="AF87" s="14"/>
      <c r="AG87" s="14"/>
      <c r="AH87" s="14"/>
    </row>
    <row r="88" spans="15:34" x14ac:dyDescent="0.3">
      <c r="O88" s="1"/>
      <c r="P88" s="17"/>
      <c r="Q88" s="17"/>
      <c r="R88" s="17"/>
      <c r="S88" s="17"/>
      <c r="T88" s="17"/>
      <c r="U88" s="17"/>
      <c r="V88" s="17"/>
      <c r="W88" s="17"/>
      <c r="Y88" s="1"/>
      <c r="Z88" s="14"/>
      <c r="AA88" s="14"/>
      <c r="AB88" s="14"/>
      <c r="AC88" s="14"/>
      <c r="AD88" s="14"/>
      <c r="AE88" s="14"/>
      <c r="AF88" s="14"/>
      <c r="AG88" s="14"/>
      <c r="AH88" s="14"/>
    </row>
    <row r="89" spans="15:34" x14ac:dyDescent="0.3">
      <c r="O89" s="1"/>
      <c r="P89" s="17"/>
      <c r="Q89" s="17"/>
      <c r="R89" s="17"/>
      <c r="S89" s="17"/>
      <c r="T89" s="17"/>
      <c r="U89" s="17"/>
      <c r="V89" s="17"/>
      <c r="W89" s="17"/>
      <c r="Y89" s="1"/>
      <c r="Z89" s="14"/>
      <c r="AA89" s="14"/>
      <c r="AB89" s="14"/>
      <c r="AC89" s="14"/>
      <c r="AD89" s="14"/>
      <c r="AE89" s="14"/>
      <c r="AF89" s="14"/>
      <c r="AG89" s="14"/>
      <c r="AH89" s="14"/>
    </row>
    <row r="90" spans="15:34" x14ac:dyDescent="0.3">
      <c r="O90" s="1"/>
      <c r="P90" s="17"/>
      <c r="Q90" s="17"/>
      <c r="R90" s="17"/>
      <c r="S90" s="17"/>
      <c r="T90" s="17"/>
      <c r="U90" s="17"/>
      <c r="V90" s="17"/>
      <c r="W90" s="17"/>
      <c r="Y90" s="1"/>
      <c r="Z90" s="14"/>
      <c r="AA90" s="14"/>
      <c r="AB90" s="14"/>
      <c r="AC90" s="14"/>
      <c r="AD90" s="14"/>
      <c r="AE90" s="14"/>
      <c r="AF90" s="14"/>
      <c r="AG90" s="14"/>
      <c r="AH90" s="14"/>
    </row>
    <row r="91" spans="15:34" x14ac:dyDescent="0.3">
      <c r="O91" s="1"/>
      <c r="P91" s="17"/>
      <c r="Q91" s="17"/>
      <c r="R91" s="17"/>
      <c r="S91" s="17"/>
      <c r="T91" s="17"/>
      <c r="U91" s="17"/>
      <c r="V91" s="17"/>
      <c r="W91" s="17"/>
      <c r="Y91" s="1"/>
      <c r="Z91" s="14"/>
      <c r="AA91" s="14"/>
      <c r="AB91" s="14"/>
      <c r="AC91" s="14"/>
      <c r="AD91" s="14"/>
      <c r="AE91" s="14"/>
      <c r="AF91" s="14"/>
      <c r="AG91" s="14"/>
      <c r="AH91" s="14"/>
    </row>
    <row r="92" spans="15:34" x14ac:dyDescent="0.3">
      <c r="O92" s="1"/>
      <c r="P92" s="17"/>
      <c r="Q92" s="17"/>
      <c r="R92" s="17"/>
      <c r="S92" s="17"/>
      <c r="T92" s="17"/>
      <c r="U92" s="17"/>
      <c r="V92" s="17"/>
      <c r="W92" s="17"/>
      <c r="Y92" s="1"/>
      <c r="Z92" s="14"/>
      <c r="AA92" s="14"/>
      <c r="AB92" s="14"/>
      <c r="AC92" s="14"/>
      <c r="AD92" s="14"/>
      <c r="AE92" s="14"/>
      <c r="AF92" s="14"/>
      <c r="AG92" s="14"/>
      <c r="AH92" s="14"/>
    </row>
    <row r="93" spans="15:34" x14ac:dyDescent="0.3">
      <c r="O93" s="1"/>
      <c r="P93" s="17"/>
      <c r="Q93" s="17"/>
      <c r="R93" s="17"/>
      <c r="S93" s="17"/>
      <c r="T93" s="17"/>
      <c r="U93" s="17"/>
      <c r="V93" s="17"/>
      <c r="W93" s="17"/>
      <c r="Y93" s="1"/>
      <c r="Z93" s="14"/>
      <c r="AA93" s="14"/>
      <c r="AB93" s="14"/>
      <c r="AC93" s="14"/>
      <c r="AD93" s="14"/>
      <c r="AE93" s="14"/>
      <c r="AF93" s="14"/>
      <c r="AG93" s="14"/>
      <c r="AH93" s="14"/>
    </row>
    <row r="94" spans="15:34" x14ac:dyDescent="0.3">
      <c r="O94" s="1"/>
      <c r="P94" s="17"/>
      <c r="Q94" s="17"/>
      <c r="R94" s="17"/>
      <c r="S94" s="17"/>
      <c r="T94" s="17"/>
      <c r="U94" s="17"/>
      <c r="V94" s="17"/>
      <c r="W94" s="17"/>
      <c r="Y94" s="1"/>
      <c r="Z94" s="14"/>
      <c r="AA94" s="14"/>
      <c r="AB94" s="14"/>
      <c r="AC94" s="14"/>
      <c r="AD94" s="14"/>
      <c r="AE94" s="14"/>
      <c r="AF94" s="14"/>
      <c r="AG94" s="14"/>
      <c r="AH94" s="14"/>
    </row>
    <row r="95" spans="15:34" x14ac:dyDescent="0.3">
      <c r="O95" s="1"/>
      <c r="P95" s="17"/>
      <c r="Q95" s="17"/>
      <c r="R95" s="17"/>
      <c r="S95" s="17"/>
      <c r="T95" s="17"/>
      <c r="U95" s="17"/>
      <c r="V95" s="17"/>
      <c r="W95" s="17"/>
      <c r="Y95" s="1"/>
      <c r="Z95" s="14"/>
      <c r="AA95" s="14"/>
      <c r="AB95" s="14"/>
      <c r="AC95" s="14"/>
      <c r="AD95" s="14"/>
      <c r="AE95" s="14"/>
      <c r="AF95" s="14"/>
      <c r="AG95" s="14"/>
      <c r="AH95" s="14"/>
    </row>
    <row r="96" spans="15:34" x14ac:dyDescent="0.3">
      <c r="O96" s="1"/>
      <c r="P96" s="17"/>
      <c r="Q96" s="17"/>
      <c r="R96" s="17"/>
      <c r="S96" s="17"/>
      <c r="T96" s="17"/>
      <c r="U96" s="17"/>
      <c r="V96" s="17"/>
      <c r="W96" s="17"/>
      <c r="Y96" s="1"/>
      <c r="Z96" s="14"/>
      <c r="AA96" s="14"/>
      <c r="AB96" s="14"/>
      <c r="AC96" s="14"/>
      <c r="AD96" s="14"/>
      <c r="AE96" s="14"/>
      <c r="AF96" s="14"/>
      <c r="AG96" s="14"/>
      <c r="AH96" s="14"/>
    </row>
    <row r="97" spans="15:34" x14ac:dyDescent="0.3">
      <c r="O97" s="1"/>
      <c r="P97" s="17"/>
      <c r="Q97" s="17"/>
      <c r="R97" s="17"/>
      <c r="S97" s="17"/>
      <c r="T97" s="17"/>
      <c r="U97" s="17"/>
      <c r="V97" s="17"/>
      <c r="W97" s="17"/>
      <c r="Y97" s="1"/>
      <c r="Z97" s="14"/>
      <c r="AA97" s="14"/>
      <c r="AB97" s="14"/>
      <c r="AC97" s="14"/>
      <c r="AD97" s="14"/>
      <c r="AE97" s="14"/>
      <c r="AF97" s="14"/>
      <c r="AG97" s="14"/>
      <c r="AH97" s="14"/>
    </row>
    <row r="98" spans="15:34" x14ac:dyDescent="0.3">
      <c r="O98" s="1"/>
      <c r="P98" s="17"/>
      <c r="Q98" s="17"/>
      <c r="R98" s="17"/>
      <c r="S98" s="17"/>
      <c r="T98" s="17"/>
      <c r="U98" s="17"/>
      <c r="V98" s="17"/>
      <c r="W98" s="17"/>
      <c r="Y98" s="1"/>
      <c r="Z98" s="14"/>
      <c r="AA98" s="14"/>
      <c r="AB98" s="14"/>
      <c r="AC98" s="14"/>
      <c r="AD98" s="14"/>
      <c r="AE98" s="14"/>
      <c r="AF98" s="14"/>
      <c r="AG98" s="14"/>
      <c r="AH98" s="14"/>
    </row>
    <row r="99" spans="15:34" x14ac:dyDescent="0.3">
      <c r="O99" s="1"/>
      <c r="P99" s="17"/>
      <c r="Q99" s="17"/>
      <c r="R99" s="17"/>
      <c r="S99" s="17"/>
      <c r="T99" s="17"/>
      <c r="U99" s="17"/>
      <c r="V99" s="17"/>
      <c r="W99" s="17"/>
      <c r="Y99" s="1"/>
      <c r="Z99" s="14"/>
      <c r="AA99" s="14"/>
      <c r="AB99" s="14"/>
      <c r="AC99" s="14"/>
      <c r="AD99" s="14"/>
      <c r="AE99" s="14"/>
      <c r="AF99" s="14"/>
      <c r="AG99" s="14"/>
      <c r="AH99" s="14"/>
    </row>
    <row r="100" spans="15:34" x14ac:dyDescent="0.3">
      <c r="O100" s="1"/>
      <c r="P100" s="17"/>
      <c r="Q100" s="17"/>
      <c r="R100" s="17"/>
      <c r="S100" s="17"/>
      <c r="T100" s="17"/>
      <c r="U100" s="17"/>
      <c r="V100" s="17"/>
      <c r="W100" s="17"/>
      <c r="Y100" s="1"/>
      <c r="Z100" s="14"/>
      <c r="AA100" s="14"/>
      <c r="AB100" s="14"/>
      <c r="AC100" s="14"/>
      <c r="AD100" s="14"/>
      <c r="AE100" s="14"/>
      <c r="AF100" s="14"/>
      <c r="AG100" s="14"/>
      <c r="AH100" s="14"/>
    </row>
    <row r="101" spans="15:34" x14ac:dyDescent="0.3">
      <c r="O101" s="1"/>
      <c r="P101" s="17"/>
      <c r="Q101" s="17"/>
      <c r="R101" s="17"/>
      <c r="S101" s="17"/>
      <c r="T101" s="17"/>
      <c r="U101" s="17"/>
      <c r="V101" s="17"/>
      <c r="W101" s="17"/>
      <c r="Y101" s="1"/>
      <c r="Z101" s="14"/>
      <c r="AA101" s="14"/>
      <c r="AB101" s="14"/>
      <c r="AC101" s="14"/>
      <c r="AD101" s="14"/>
      <c r="AE101" s="14"/>
      <c r="AF101" s="14"/>
      <c r="AG101" s="14"/>
      <c r="AH101" s="14"/>
    </row>
    <row r="102" spans="15:34" x14ac:dyDescent="0.3">
      <c r="O102" s="1"/>
      <c r="P102" s="17"/>
      <c r="Q102" s="17"/>
      <c r="R102" s="17"/>
      <c r="S102" s="17"/>
      <c r="T102" s="17"/>
      <c r="U102" s="17"/>
      <c r="V102" s="17"/>
      <c r="W102" s="17"/>
      <c r="Y102" s="1"/>
      <c r="Z102" s="14"/>
      <c r="AA102" s="14"/>
      <c r="AB102" s="14"/>
      <c r="AC102" s="14"/>
      <c r="AD102" s="14"/>
      <c r="AE102" s="14"/>
      <c r="AF102" s="14"/>
      <c r="AG102" s="14"/>
      <c r="AH102" s="14"/>
    </row>
    <row r="103" spans="15:34" x14ac:dyDescent="0.3">
      <c r="O103" s="1"/>
      <c r="P103" s="17"/>
      <c r="Q103" s="17"/>
      <c r="R103" s="17"/>
      <c r="S103" s="17"/>
      <c r="T103" s="17"/>
      <c r="U103" s="17"/>
      <c r="V103" s="17"/>
      <c r="W103" s="17"/>
      <c r="Y103" s="1"/>
      <c r="Z103" s="14"/>
      <c r="AA103" s="14"/>
      <c r="AB103" s="14"/>
      <c r="AC103" s="14"/>
      <c r="AD103" s="14"/>
      <c r="AE103" s="14"/>
      <c r="AF103" s="14"/>
      <c r="AG103" s="14"/>
      <c r="AH103" s="14"/>
    </row>
    <row r="104" spans="15:34" x14ac:dyDescent="0.3">
      <c r="O104" s="1"/>
      <c r="P104" s="17"/>
      <c r="Q104" s="17"/>
      <c r="R104" s="17"/>
      <c r="S104" s="17"/>
      <c r="T104" s="17"/>
      <c r="U104" s="17"/>
      <c r="V104" s="17"/>
      <c r="W104" s="17"/>
      <c r="Y104" s="1"/>
      <c r="Z104" s="14"/>
      <c r="AA104" s="14"/>
      <c r="AB104" s="14"/>
      <c r="AC104" s="14"/>
      <c r="AD104" s="14"/>
      <c r="AE104" s="14"/>
      <c r="AF104" s="14"/>
      <c r="AG104" s="14"/>
      <c r="AH104" s="14"/>
    </row>
  </sheetData>
  <phoneticPr fontId="2" type="noConversion"/>
  <conditionalFormatting sqref="Z4:AH10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A88F-B663-43D9-9391-855341EA3A89}">
  <sheetPr>
    <tabColor rgb="FFFFFF00"/>
  </sheetPr>
  <dimension ref="A3:P82"/>
  <sheetViews>
    <sheetView tabSelected="1" topLeftCell="A7" zoomScale="70" zoomScaleNormal="70" workbookViewId="0">
      <selection activeCell="M37" sqref="M37"/>
    </sheetView>
  </sheetViews>
  <sheetFormatPr defaultRowHeight="16.5" x14ac:dyDescent="0.3"/>
  <cols>
    <col min="2" max="16" width="10.875" bestFit="1" customWidth="1"/>
  </cols>
  <sheetData>
    <row r="3" spans="1:16" x14ac:dyDescent="0.3">
      <c r="A3" s="1"/>
      <c r="B3" s="1">
        <v>2010</v>
      </c>
      <c r="C3" s="1">
        <f t="shared" ref="C3:G3" si="0">+B3+1</f>
        <v>2011</v>
      </c>
      <c r="D3" s="1">
        <f t="shared" si="0"/>
        <v>2012</v>
      </c>
      <c r="E3" s="1">
        <f t="shared" si="0"/>
        <v>2013</v>
      </c>
      <c r="F3" s="1">
        <f t="shared" si="0"/>
        <v>2014</v>
      </c>
      <c r="G3" s="1">
        <f t="shared" si="0"/>
        <v>2015</v>
      </c>
      <c r="H3" s="1">
        <f>+G3+1</f>
        <v>2016</v>
      </c>
      <c r="I3" s="1">
        <f t="shared" ref="I3:P3" si="1">+H3+1</f>
        <v>2017</v>
      </c>
      <c r="J3" s="1">
        <f t="shared" si="1"/>
        <v>2018</v>
      </c>
      <c r="K3" s="1">
        <f t="shared" si="1"/>
        <v>2019</v>
      </c>
      <c r="L3" s="1">
        <f t="shared" si="1"/>
        <v>2020</v>
      </c>
      <c r="M3" s="7">
        <f t="shared" si="1"/>
        <v>2021</v>
      </c>
      <c r="N3" s="7">
        <f t="shared" si="1"/>
        <v>2022</v>
      </c>
      <c r="O3" s="7">
        <f t="shared" si="1"/>
        <v>2023</v>
      </c>
      <c r="P3" s="7">
        <f t="shared" si="1"/>
        <v>2024</v>
      </c>
    </row>
    <row r="4" spans="1:16" x14ac:dyDescent="0.3">
      <c r="A4" s="1">
        <v>18</v>
      </c>
      <c r="B4" s="11">
        <f>실제값!B4/10000000</f>
        <v>0</v>
      </c>
      <c r="C4" s="11">
        <f>실제값!C4/10000000</f>
        <v>0</v>
      </c>
      <c r="D4" s="11">
        <f>실제값!D4/10000000</f>
        <v>0</v>
      </c>
      <c r="E4" s="11">
        <f>실제값!E4/10000000</f>
        <v>0</v>
      </c>
      <c r="F4" s="11">
        <f>실제값!F4/10000000</f>
        <v>0</v>
      </c>
      <c r="G4" s="11">
        <f>실제값!G4/10000000</f>
        <v>0.25</v>
      </c>
      <c r="H4" s="19">
        <f>실제값!H4/10000000</f>
        <v>0</v>
      </c>
      <c r="I4" s="19">
        <f>실제값!I4/10000000</f>
        <v>0</v>
      </c>
      <c r="J4" s="19">
        <f>실제값!J4/10000000</f>
        <v>0</v>
      </c>
      <c r="K4" s="19">
        <f>실제값!K4/10000000</f>
        <v>0</v>
      </c>
      <c r="L4" s="19">
        <f>실제값!L4/10000000</f>
        <v>0.16666666666666666</v>
      </c>
      <c r="M4" s="12">
        <f>실제값!M4/10000000</f>
        <v>0.125</v>
      </c>
      <c r="N4" s="12">
        <f>실제값!N4/10000000</f>
        <v>0</v>
      </c>
      <c r="O4" s="12">
        <f>실제값!O4/10000000</f>
        <v>2.1739130434782608E-2</v>
      </c>
      <c r="P4" s="8"/>
    </row>
    <row r="5" spans="1:16" x14ac:dyDescent="0.3">
      <c r="A5" s="1">
        <v>19</v>
      </c>
      <c r="B5" s="11">
        <f>실제값!B5/10000000</f>
        <v>0</v>
      </c>
      <c r="C5" s="11">
        <f>실제값!C5/10000000</f>
        <v>2.1834061135371178E-3</v>
      </c>
      <c r="D5" s="11">
        <f>실제값!D5/10000000</f>
        <v>1.9120458891013381E-3</v>
      </c>
      <c r="E5" s="11">
        <f>실제값!E5/10000000</f>
        <v>4.11522633744856E-3</v>
      </c>
      <c r="F5" s="11">
        <f>실제값!F5/10000000</f>
        <v>0</v>
      </c>
      <c r="G5" s="11">
        <f>실제값!G5/10000000</f>
        <v>0</v>
      </c>
      <c r="H5" s="19">
        <f>실제값!H5/10000000</f>
        <v>1.4064697609001407E-3</v>
      </c>
      <c r="I5" s="19">
        <f>실제값!I5/10000000</f>
        <v>2.4906600249066002E-3</v>
      </c>
      <c r="J5" s="19">
        <f>실제값!J5/10000000</f>
        <v>1.1792452830188679E-3</v>
      </c>
      <c r="K5" s="19">
        <f>실제값!K5/10000000</f>
        <v>0</v>
      </c>
      <c r="L5" s="19">
        <f>실제값!L5/10000000</f>
        <v>0</v>
      </c>
      <c r="M5" s="12">
        <f>실제값!M5/10000000</f>
        <v>1.0638297872340426E-3</v>
      </c>
      <c r="N5" s="12">
        <f>실제값!N5/10000000</f>
        <v>1.6090104585679806E-3</v>
      </c>
      <c r="O5" s="12">
        <f>실제값!O5/10000000</f>
        <v>3.3829499323410016E-4</v>
      </c>
      <c r="P5" s="8"/>
    </row>
    <row r="6" spans="1:16" x14ac:dyDescent="0.3">
      <c r="A6" s="1">
        <v>20</v>
      </c>
      <c r="B6" s="11">
        <f>실제값!B6/10000000</f>
        <v>0</v>
      </c>
      <c r="C6" s="11">
        <f>실제값!C6/10000000</f>
        <v>0</v>
      </c>
      <c r="D6" s="11">
        <f>실제값!D6/10000000</f>
        <v>0</v>
      </c>
      <c r="E6" s="11">
        <f>실제값!E6/10000000</f>
        <v>0</v>
      </c>
      <c r="F6" s="11">
        <f>실제값!F6/10000000</f>
        <v>7.6863950807071484E-4</v>
      </c>
      <c r="G6" s="11">
        <f>실제값!G6/10000000</f>
        <v>6.3091482649842276E-4</v>
      </c>
      <c r="H6" s="19">
        <f>실제값!H6/10000000</f>
        <v>0</v>
      </c>
      <c r="I6" s="19">
        <f>실제값!I6/10000000</f>
        <v>8.7950747581354446E-4</v>
      </c>
      <c r="J6" s="19">
        <f>실제값!J6/10000000</f>
        <v>1.8373909049150207E-3</v>
      </c>
      <c r="K6" s="19">
        <f>실제값!K6/10000000</f>
        <v>0</v>
      </c>
      <c r="L6" s="19">
        <f>실제값!L6/10000000</f>
        <v>8.1201786439301664E-4</v>
      </c>
      <c r="M6" s="12">
        <f>실제값!M6/10000000</f>
        <v>1.4571948998178506E-3</v>
      </c>
      <c r="N6" s="12">
        <f>실제값!N6/10000000</f>
        <v>1.387443635102324E-3</v>
      </c>
      <c r="O6" s="12">
        <f>실제값!O6/10000000</f>
        <v>2.5201612903225806E-4</v>
      </c>
      <c r="P6" s="8"/>
    </row>
    <row r="7" spans="1:16" x14ac:dyDescent="0.3">
      <c r="A7" s="1">
        <v>21</v>
      </c>
      <c r="B7" s="11">
        <f>실제값!B7/10000000</f>
        <v>0</v>
      </c>
      <c r="C7" s="11">
        <f>실제값!C7/10000000</f>
        <v>0</v>
      </c>
      <c r="D7" s="11">
        <f>실제값!D7/10000000</f>
        <v>4.5065344749887338E-4</v>
      </c>
      <c r="E7" s="11">
        <f>실제값!E7/10000000</f>
        <v>1.3140604467805519E-3</v>
      </c>
      <c r="F7" s="11">
        <f>실제값!F7/10000000</f>
        <v>8.7719298245614048E-4</v>
      </c>
      <c r="G7" s="11">
        <f>실제값!G7/10000000</f>
        <v>7.8926598263614838E-4</v>
      </c>
      <c r="H7" s="19">
        <f>실제값!H7/10000000</f>
        <v>6.4935064935064935E-4</v>
      </c>
      <c r="I7" s="19">
        <f>실제값!I7/10000000</f>
        <v>5.54016620498615E-4</v>
      </c>
      <c r="J7" s="19">
        <f>실제값!J7/10000000</f>
        <v>7.8926598263614838E-4</v>
      </c>
      <c r="K7" s="19">
        <f>실제값!K7/10000000</f>
        <v>2.8473804100227789E-4</v>
      </c>
      <c r="L7" s="19">
        <f>실제값!L7/10000000</f>
        <v>1.6895969104513638E-3</v>
      </c>
      <c r="M7" s="12">
        <f>실제값!M7/10000000</f>
        <v>4.7036688617121356E-4</v>
      </c>
      <c r="N7" s="12">
        <f>실제값!N7/10000000</f>
        <v>4.4612982377871969E-4</v>
      </c>
      <c r="O7" s="12">
        <f>실제값!O7/10000000</f>
        <v>7.6060087469100588E-4</v>
      </c>
      <c r="P7" s="8"/>
    </row>
    <row r="8" spans="1:16" x14ac:dyDescent="0.3">
      <c r="A8" s="1">
        <v>22</v>
      </c>
      <c r="B8" s="11">
        <f>실제값!B8/10000000</f>
        <v>0</v>
      </c>
      <c r="C8" s="11">
        <f>실제값!C8/10000000</f>
        <v>0</v>
      </c>
      <c r="D8" s="11">
        <f>실제값!D8/10000000</f>
        <v>6.6688896298766251E-4</v>
      </c>
      <c r="E8" s="11">
        <f>실제값!E8/10000000</f>
        <v>3.0349013657056146E-4</v>
      </c>
      <c r="F8" s="11">
        <f>실제값!F8/10000000</f>
        <v>0</v>
      </c>
      <c r="G8" s="11">
        <f>실제값!G8/10000000</f>
        <v>2.618486514794449E-4</v>
      </c>
      <c r="H8" s="19">
        <f>실제값!H8/10000000</f>
        <v>4.6210720887245846E-4</v>
      </c>
      <c r="I8" s="19">
        <f>실제값!I8/10000000</f>
        <v>6.1563718448594295E-4</v>
      </c>
      <c r="J8" s="19">
        <f>실제값!J8/10000000</f>
        <v>3.8197097020626432E-4</v>
      </c>
      <c r="K8" s="19">
        <f>실제값!K8/10000000</f>
        <v>0</v>
      </c>
      <c r="L8" s="19">
        <f>실제값!L8/10000000</f>
        <v>6.9686411149825784E-4</v>
      </c>
      <c r="M8" s="12">
        <f>실제값!M8/10000000</f>
        <v>3.32944897619444E-4</v>
      </c>
      <c r="N8" s="12">
        <f>실제값!N8/10000000</f>
        <v>5.0624367195410062E-4</v>
      </c>
      <c r="O8" s="12">
        <f>실제값!O8/10000000</f>
        <v>1.5323322096230462E-4</v>
      </c>
      <c r="P8" s="8"/>
    </row>
    <row r="9" spans="1:16" x14ac:dyDescent="0.3">
      <c r="A9" s="1">
        <v>23</v>
      </c>
      <c r="B9" s="11">
        <f>실제값!B9/10000000</f>
        <v>0</v>
      </c>
      <c r="C9" s="11">
        <f>실제값!C9/10000000</f>
        <v>1.0291595197255575E-3</v>
      </c>
      <c r="D9" s="11">
        <f>실제값!D9/10000000</f>
        <v>0</v>
      </c>
      <c r="E9" s="11">
        <f>실제값!E9/10000000</f>
        <v>9.3153237074988359E-4</v>
      </c>
      <c r="F9" s="11">
        <f>실제값!F9/10000000</f>
        <v>2.0933640360058616E-4</v>
      </c>
      <c r="G9" s="11">
        <f>실제값!G9/10000000</f>
        <v>3.7972280235428136E-4</v>
      </c>
      <c r="H9" s="19">
        <f>실제값!H9/10000000</f>
        <v>1.6666666666666666E-4</v>
      </c>
      <c r="I9" s="19">
        <f>실제값!I9/10000000</f>
        <v>1.5318627450980392E-4</v>
      </c>
      <c r="J9" s="19">
        <f>실제값!J9/10000000</f>
        <v>1.528584530724549E-4</v>
      </c>
      <c r="K9" s="19">
        <f>실제값!K9/10000000</f>
        <v>1.5080681646810435E-4</v>
      </c>
      <c r="L9" s="19">
        <f>실제값!L9/10000000</f>
        <v>1.309757694826457E-4</v>
      </c>
      <c r="M9" s="12">
        <f>실제값!M9/10000000</f>
        <v>6.428387760349704E-4</v>
      </c>
      <c r="N9" s="12">
        <f>실제값!N9/10000000</f>
        <v>6.5019505851755528E-4</v>
      </c>
      <c r="O9" s="12">
        <f>실제값!O9/10000000</f>
        <v>5.0314465408805029E-4</v>
      </c>
      <c r="P9" s="8"/>
    </row>
    <row r="10" spans="1:16" x14ac:dyDescent="0.3">
      <c r="A10" s="1">
        <v>24</v>
      </c>
      <c r="B10" s="11">
        <f>실제값!B10/10000000</f>
        <v>0</v>
      </c>
      <c r="C10" s="11">
        <f>실제값!C10/10000000</f>
        <v>2.8669724770642203E-4</v>
      </c>
      <c r="D10" s="11">
        <f>실제값!D10/10000000</f>
        <v>6.222775357809583E-4</v>
      </c>
      <c r="E10" s="11">
        <f>실제값!E10/10000000</f>
        <v>5.1572975760701394E-4</v>
      </c>
      <c r="F10" s="11">
        <f>실제값!F10/10000000</f>
        <v>4.9325879644853668E-4</v>
      </c>
      <c r="G10" s="11">
        <f>실제값!G10/10000000</f>
        <v>2.8449502133712662E-4</v>
      </c>
      <c r="H10" s="19">
        <f>실제값!H10/10000000</f>
        <v>1.2804097311139564E-4</v>
      </c>
      <c r="I10" s="19">
        <f>실제값!I10/10000000</f>
        <v>5.837711617046118E-4</v>
      </c>
      <c r="J10" s="19">
        <f>실제값!J10/10000000</f>
        <v>2.3161551823972203E-4</v>
      </c>
      <c r="K10" s="19">
        <f>실제값!K10/10000000</f>
        <v>4.8614487117160918E-4</v>
      </c>
      <c r="L10" s="19">
        <f>실제값!L10/10000000</f>
        <v>7.2553897180762847E-4</v>
      </c>
      <c r="M10" s="12">
        <f>실제값!M10/10000000</f>
        <v>6.0827250608272508E-4</v>
      </c>
      <c r="N10" s="12">
        <f>실제값!N10/10000000</f>
        <v>6.3877355477483233E-4</v>
      </c>
      <c r="O10" s="12">
        <f>실제값!O10/10000000</f>
        <v>1.0365916865346739E-4</v>
      </c>
      <c r="P10" s="8"/>
    </row>
    <row r="11" spans="1:16" x14ac:dyDescent="0.3">
      <c r="A11" s="1">
        <v>25</v>
      </c>
      <c r="B11" s="11">
        <f>실제값!B11/10000000</f>
        <v>5.9276822762299936E-4</v>
      </c>
      <c r="C11" s="11">
        <f>실제값!C11/10000000</f>
        <v>4.7449584816132857E-4</v>
      </c>
      <c r="D11" s="11">
        <f>실제값!D11/10000000</f>
        <v>5.087332541970493E-4</v>
      </c>
      <c r="E11" s="11">
        <f>실제값!E11/10000000</f>
        <v>1.4394702749388226E-4</v>
      </c>
      <c r="F11" s="11">
        <f>실제값!F11/10000000</f>
        <v>2.5432349949135299E-4</v>
      </c>
      <c r="G11" s="11">
        <f>실제값!G11/10000000</f>
        <v>2.2601423889705052E-4</v>
      </c>
      <c r="H11" s="19">
        <f>실제값!H11/10000000</f>
        <v>4.9790878311093409E-4</v>
      </c>
      <c r="I11" s="19">
        <f>실제값!I11/10000000</f>
        <v>4.6550600502746485E-4</v>
      </c>
      <c r="J11" s="19">
        <f>실제값!J11/10000000</f>
        <v>2.7265291284195222E-4</v>
      </c>
      <c r="K11" s="19">
        <f>실제값!K11/10000000</f>
        <v>3.7608123354644602E-4</v>
      </c>
      <c r="L11" s="19">
        <f>실제값!L11/10000000</f>
        <v>4.2023869557908893E-4</v>
      </c>
      <c r="M11" s="12">
        <f>실제값!M11/10000000</f>
        <v>4.9309664694280081E-4</v>
      </c>
      <c r="N11" s="12">
        <f>실제값!N11/10000000</f>
        <v>3.4305317324185246E-4</v>
      </c>
      <c r="O11" s="12">
        <f>실제값!O11/10000000</f>
        <v>5.9941770851173147E-4</v>
      </c>
      <c r="P11" s="8"/>
    </row>
    <row r="12" spans="1:16" x14ac:dyDescent="0.3">
      <c r="A12" s="1">
        <v>26</v>
      </c>
      <c r="B12" s="11">
        <f>실제값!B12/10000000</f>
        <v>4.4208664898320068E-4</v>
      </c>
      <c r="C12" s="11">
        <f>실제값!C12/10000000</f>
        <v>0</v>
      </c>
      <c r="D12" s="11">
        <f>실제값!D12/10000000</f>
        <v>1.2712941774726671E-4</v>
      </c>
      <c r="E12" s="11">
        <f>실제값!E12/10000000</f>
        <v>4.3501903208265368E-4</v>
      </c>
      <c r="F12" s="11">
        <f>실제값!F12/10000000</f>
        <v>3.8048130885570247E-4</v>
      </c>
      <c r="G12" s="11">
        <f>실제값!G12/10000000</f>
        <v>2.4666995559940801E-4</v>
      </c>
      <c r="H12" s="19">
        <f>실제값!H12/10000000</f>
        <v>3.708923670350864E-4</v>
      </c>
      <c r="I12" s="19">
        <f>실제값!I12/10000000</f>
        <v>2.7236824186299875E-4</v>
      </c>
      <c r="J12" s="19">
        <f>실제값!J12/10000000</f>
        <v>3.3449290875033451E-4</v>
      </c>
      <c r="K12" s="19">
        <f>실제값!K12/10000000</f>
        <v>3.4111065629690272E-4</v>
      </c>
      <c r="L12" s="19">
        <f>실제값!L12/10000000</f>
        <v>3.0898529230008649E-4</v>
      </c>
      <c r="M12" s="12">
        <f>실제값!M12/10000000</f>
        <v>3.7170115227357206E-4</v>
      </c>
      <c r="N12" s="12">
        <f>실제값!N12/10000000</f>
        <v>5.8513750731421885E-4</v>
      </c>
      <c r="O12" s="12">
        <f>실제값!O12/10000000</f>
        <v>5.4652274900942753E-4</v>
      </c>
      <c r="P12" s="8"/>
    </row>
    <row r="13" spans="1:16" x14ac:dyDescent="0.3">
      <c r="A13" s="1">
        <v>27</v>
      </c>
      <c r="B13" s="11">
        <f>실제값!B13/10000000</f>
        <v>0</v>
      </c>
      <c r="C13" s="11">
        <f>실제값!C13/10000000</f>
        <v>0</v>
      </c>
      <c r="D13" s="11">
        <f>실제값!D13/10000000</f>
        <v>1.1547344110854503E-4</v>
      </c>
      <c r="E13" s="11">
        <f>실제값!E13/10000000</f>
        <v>2.8341993386868212E-4</v>
      </c>
      <c r="F13" s="11">
        <f>실제값!F13/10000000</f>
        <v>3.3540164346805297E-4</v>
      </c>
      <c r="G13" s="11">
        <f>실제값!G13/10000000</f>
        <v>2.8822596915982132E-4</v>
      </c>
      <c r="H13" s="19">
        <f>실제값!H13/10000000</f>
        <v>2.4864797662709019E-4</v>
      </c>
      <c r="I13" s="19">
        <f>실제값!I13/10000000</f>
        <v>5.7646855364039894E-4</v>
      </c>
      <c r="J13" s="19">
        <f>실제값!J13/10000000</f>
        <v>1.1151379983272929E-4</v>
      </c>
      <c r="K13" s="19">
        <f>실제값!K13/10000000</f>
        <v>4.5372050816696913E-4</v>
      </c>
      <c r="L13" s="19">
        <f>실제값!L13/10000000</f>
        <v>3.0610683128411815E-4</v>
      </c>
      <c r="M13" s="12">
        <f>실제값!M13/10000000</f>
        <v>5.1116904360271943E-4</v>
      </c>
      <c r="N13" s="12">
        <f>실제값!N13/10000000</f>
        <v>6.087774641651447E-4</v>
      </c>
      <c r="O13" s="12">
        <f>실제값!O13/10000000</f>
        <v>1.7574692442882251E-4</v>
      </c>
      <c r="P13" s="8"/>
    </row>
    <row r="14" spans="1:16" x14ac:dyDescent="0.3">
      <c r="A14" s="1">
        <v>28</v>
      </c>
      <c r="B14" s="11">
        <f>실제값!B14/10000000</f>
        <v>0</v>
      </c>
      <c r="C14" s="11">
        <f>실제값!C14/10000000</f>
        <v>4.8764629388816646E-4</v>
      </c>
      <c r="D14" s="11">
        <f>실제값!D14/10000000</f>
        <v>1.118067978533095E-4</v>
      </c>
      <c r="E14" s="11">
        <f>실제값!E14/10000000</f>
        <v>3.5229874933943986E-4</v>
      </c>
      <c r="F14" s="11">
        <f>실제값!F14/10000000</f>
        <v>1.5172204521316947E-4</v>
      </c>
      <c r="G14" s="11">
        <f>실제값!G14/10000000</f>
        <v>3.9458108641325792E-4</v>
      </c>
      <c r="H14" s="19">
        <f>실제값!H14/10000000</f>
        <v>1.7097914054485354E-4</v>
      </c>
      <c r="I14" s="19">
        <f>실제값!I14/10000000</f>
        <v>3.0226700251889167E-4</v>
      </c>
      <c r="J14" s="19">
        <f>실제값!J14/10000000</f>
        <v>3.4323820731587724E-4</v>
      </c>
      <c r="K14" s="19">
        <f>실제값!K14/10000000</f>
        <v>5.4283458349782868E-4</v>
      </c>
      <c r="L14" s="19">
        <f>실제값!L14/10000000</f>
        <v>3.556662072644823E-4</v>
      </c>
      <c r="M14" s="12">
        <f>실제값!M14/10000000</f>
        <v>6.0711188204683436E-4</v>
      </c>
      <c r="N14" s="12">
        <f>실제값!N14/10000000</f>
        <v>7.1445582281495594E-4</v>
      </c>
      <c r="O14" s="12">
        <f>실제값!O14/10000000</f>
        <v>5.6442095541074449E-4</v>
      </c>
      <c r="P14" s="8"/>
    </row>
    <row r="15" spans="1:16" x14ac:dyDescent="0.3">
      <c r="A15" s="1">
        <v>29</v>
      </c>
      <c r="B15" s="11">
        <f>실제값!B15/10000000</f>
        <v>0</v>
      </c>
      <c r="C15" s="11">
        <f>실제값!C15/10000000</f>
        <v>3.1099362463069506E-4</v>
      </c>
      <c r="D15" s="11">
        <f>실제값!D15/10000000</f>
        <v>0</v>
      </c>
      <c r="E15" s="11">
        <f>실제값!E15/10000000</f>
        <v>1.7158544955387783E-4</v>
      </c>
      <c r="F15" s="11">
        <f>실제값!F15/10000000</f>
        <v>4.2866328498964069E-4</v>
      </c>
      <c r="G15" s="11">
        <f>실제값!G15/10000000</f>
        <v>1.2309207287050715E-4</v>
      </c>
      <c r="H15" s="19">
        <f>실제값!H15/10000000</f>
        <v>5.2476910159529805E-4</v>
      </c>
      <c r="I15" s="19">
        <f>실제값!I15/10000000</f>
        <v>2.8340654669122857E-4</v>
      </c>
      <c r="J15" s="19">
        <f>실제값!J15/10000000</f>
        <v>4.3890449438202251E-4</v>
      </c>
      <c r="K15" s="19">
        <f>실제값!K15/10000000</f>
        <v>4.7969996947363824E-4</v>
      </c>
      <c r="L15" s="19">
        <f>실제값!L15/10000000</f>
        <v>4.3237294131519982E-4</v>
      </c>
      <c r="M15" s="12">
        <f>실제값!M15/10000000</f>
        <v>8.1049787726746427E-4</v>
      </c>
      <c r="N15" s="12">
        <f>실제값!N15/10000000</f>
        <v>6.1756350611387868E-4</v>
      </c>
      <c r="O15" s="12">
        <f>실제값!O15/10000000</f>
        <v>5.7705965909090912E-4</v>
      </c>
      <c r="P15" s="8"/>
    </row>
    <row r="16" spans="1:16" x14ac:dyDescent="0.3">
      <c r="A16" s="1">
        <v>30</v>
      </c>
      <c r="B16" s="11">
        <f>실제값!B16/10000000</f>
        <v>0</v>
      </c>
      <c r="C16" s="11">
        <f>실제값!C16/10000000</f>
        <v>1.3717421124828533E-4</v>
      </c>
      <c r="D16" s="11">
        <f>실제값!D16/10000000</f>
        <v>3.1117104034851154E-4</v>
      </c>
      <c r="E16" s="11">
        <f>실제값!E16/10000000</f>
        <v>3.3341668750520962E-4</v>
      </c>
      <c r="F16" s="11">
        <f>실제값!F16/10000000</f>
        <v>6.9449267310229878E-5</v>
      </c>
      <c r="G16" s="11">
        <f>실제값!G16/10000000</f>
        <v>1.1509466536226045E-4</v>
      </c>
      <c r="H16" s="19">
        <f>실제값!H16/10000000</f>
        <v>1.9821605550049553E-4</v>
      </c>
      <c r="I16" s="19">
        <f>실제값!I16/10000000</f>
        <v>3.9680790088620434E-4</v>
      </c>
      <c r="J16" s="19">
        <f>실제값!J16/10000000</f>
        <v>2.0690225937267231E-4</v>
      </c>
      <c r="K16" s="19">
        <f>실제값!K16/10000000</f>
        <v>1.175226231049477E-4</v>
      </c>
      <c r="L16" s="19">
        <f>실제값!L16/10000000</f>
        <v>3.1790886612504413E-4</v>
      </c>
      <c r="M16" s="12">
        <f>실제값!M16/10000000</f>
        <v>2.7682618775736183E-4</v>
      </c>
      <c r="N16" s="12">
        <f>실제값!N16/10000000</f>
        <v>3.658179689786362E-4</v>
      </c>
      <c r="O16" s="12">
        <f>실제값!O16/10000000</f>
        <v>5.1237584739082453E-4</v>
      </c>
      <c r="P16" s="8"/>
    </row>
    <row r="17" spans="1:16" x14ac:dyDescent="0.3">
      <c r="A17" s="1">
        <v>31</v>
      </c>
      <c r="B17" s="11">
        <f>실제값!B17/10000000</f>
        <v>0</v>
      </c>
      <c r="C17" s="11">
        <f>실제값!C17/10000000</f>
        <v>0</v>
      </c>
      <c r="D17" s="11">
        <f>실제값!D17/10000000</f>
        <v>3.7369207772795218E-4</v>
      </c>
      <c r="E17" s="11">
        <f>실제값!E17/10000000</f>
        <v>2.393107849393746E-4</v>
      </c>
      <c r="F17" s="11">
        <f>실제값!F17/10000000</f>
        <v>4.0144520272982739E-4</v>
      </c>
      <c r="G17" s="11">
        <f>실제값!G17/10000000</f>
        <v>2.2373867322966775E-4</v>
      </c>
      <c r="H17" s="19">
        <f>실제값!H17/10000000</f>
        <v>2.8340654669122857E-4</v>
      </c>
      <c r="I17" s="19">
        <f>실제값!I17/10000000</f>
        <v>3.7824661679414977E-4</v>
      </c>
      <c r="J17" s="19">
        <f>실제값!J17/10000000</f>
        <v>3.9388687568930203E-4</v>
      </c>
      <c r="K17" s="19">
        <f>실제값!K17/10000000</f>
        <v>3.3553293815009508E-4</v>
      </c>
      <c r="L17" s="19">
        <f>실제값!L17/10000000</f>
        <v>3.8698442387693897E-4</v>
      </c>
      <c r="M17" s="12">
        <f>실제값!M17/10000000</f>
        <v>2.1890049408968665E-4</v>
      </c>
      <c r="N17" s="12">
        <f>실제값!N17/10000000</f>
        <v>2.6557779769611258E-4</v>
      </c>
      <c r="O17" s="12">
        <f>실제값!O17/10000000</f>
        <v>5.2841089230986011E-4</v>
      </c>
      <c r="P17" s="8"/>
    </row>
    <row r="18" spans="1:16" x14ac:dyDescent="0.3">
      <c r="A18" s="1">
        <v>32</v>
      </c>
      <c r="B18" s="11">
        <f>실제값!B18/10000000</f>
        <v>3.1670625494853525E-4</v>
      </c>
      <c r="C18" s="11">
        <f>실제값!C18/10000000</f>
        <v>3.3200531208499334E-4</v>
      </c>
      <c r="D18" s="11">
        <f>실제값!D18/10000000</f>
        <v>2.6278906797477228E-4</v>
      </c>
      <c r="E18" s="11">
        <f>실제값!E18/10000000</f>
        <v>2.9772981019724598E-4</v>
      </c>
      <c r="F18" s="11">
        <f>실제값!F18/10000000</f>
        <v>9.8064853556485351E-4</v>
      </c>
      <c r="G18" s="11">
        <f>실제값!G18/10000000</f>
        <v>3.2749304077288359E-4</v>
      </c>
      <c r="H18" s="19">
        <f>실제값!H18/10000000</f>
        <v>5.0714615029967731E-4</v>
      </c>
      <c r="I18" s="19">
        <f>실제값!I18/10000000</f>
        <v>3.6160552854674758E-4</v>
      </c>
      <c r="J18" s="19">
        <f>실제값!J18/10000000</f>
        <v>3.3705340423938283E-4</v>
      </c>
      <c r="K18" s="19">
        <f>실제값!K18/10000000</f>
        <v>3.216928191014047E-4</v>
      </c>
      <c r="L18" s="19">
        <f>실제값!L18/10000000</f>
        <v>5.5576139310855872E-4</v>
      </c>
      <c r="M18" s="12">
        <f>실제값!M18/10000000</f>
        <v>3.1552980322414089E-4</v>
      </c>
      <c r="N18" s="12">
        <f>실제값!N18/10000000</f>
        <v>5.7192739532223595E-4</v>
      </c>
      <c r="O18" s="12">
        <f>실제값!O18/10000000</f>
        <v>6.4534864960795067E-4</v>
      </c>
      <c r="P18" s="8"/>
    </row>
    <row r="19" spans="1:16" x14ac:dyDescent="0.3">
      <c r="A19" s="1">
        <v>33</v>
      </c>
      <c r="B19" s="11">
        <f>실제값!B19/10000000</f>
        <v>2.5893319523562919E-4</v>
      </c>
      <c r="C19" s="11">
        <f>실제값!C19/10000000</f>
        <v>4.015257980325236E-4</v>
      </c>
      <c r="D19" s="11">
        <f>실제값!D19/10000000</f>
        <v>3.2467532467532468E-4</v>
      </c>
      <c r="E19" s="11">
        <f>실제값!E19/10000000</f>
        <v>1.4021312394840157E-4</v>
      </c>
      <c r="F19" s="11">
        <f>실제값!F19/10000000</f>
        <v>3.6607687614399021E-4</v>
      </c>
      <c r="G19" s="11">
        <f>실제값!G19/10000000</f>
        <v>2.6605651040280956E-4</v>
      </c>
      <c r="H19" s="19">
        <f>실제값!H19/10000000</f>
        <v>4.0742417383431417E-4</v>
      </c>
      <c r="I19" s="19">
        <f>실제값!I19/10000000</f>
        <v>3.1735956839098697E-4</v>
      </c>
      <c r="J19" s="19">
        <f>실제값!J19/10000000</f>
        <v>3.6110208355902214E-4</v>
      </c>
      <c r="K19" s="19">
        <f>실제값!K19/10000000</f>
        <v>2.4003840614498319E-4</v>
      </c>
      <c r="L19" s="19">
        <f>실제값!L19/10000000</f>
        <v>6.5815059682292759E-4</v>
      </c>
      <c r="M19" s="12">
        <f>실제값!M19/10000000</f>
        <v>4.1450204487675473E-4</v>
      </c>
      <c r="N19" s="12">
        <f>실제값!N19/10000000</f>
        <v>2.7987685418415898E-4</v>
      </c>
      <c r="O19" s="12">
        <f>실제값!O19/10000000</f>
        <v>4.1239542830210914E-4</v>
      </c>
      <c r="P19" s="8"/>
    </row>
    <row r="20" spans="1:16" x14ac:dyDescent="0.3">
      <c r="A20" s="1">
        <v>34</v>
      </c>
      <c r="B20" s="11">
        <f>실제값!B20/10000000</f>
        <v>4.3024631601591907E-4</v>
      </c>
      <c r="C20" s="11">
        <f>실제값!C20/10000000</f>
        <v>8.9031339031339033E-4</v>
      </c>
      <c r="D20" s="11">
        <f>실제값!D20/10000000</f>
        <v>3.8346498964644528E-4</v>
      </c>
      <c r="E20" s="11">
        <f>실제값!E20/10000000</f>
        <v>3.9541320680110717E-4</v>
      </c>
      <c r="F20" s="11">
        <f>실제값!F20/10000000</f>
        <v>6.4169875160424684E-4</v>
      </c>
      <c r="G20" s="11">
        <f>실제값!G20/10000000</f>
        <v>2.5432349949135299E-4</v>
      </c>
      <c r="H20" s="19">
        <f>실제값!H20/10000000</f>
        <v>2.2096517588828001E-4</v>
      </c>
      <c r="I20" s="19">
        <f>실제값!I20/10000000</f>
        <v>2.347234175729599E-4</v>
      </c>
      <c r="J20" s="19">
        <f>실제값!J20/10000000</f>
        <v>2.8383892141209865E-4</v>
      </c>
      <c r="K20" s="19">
        <f>실제값!K20/10000000</f>
        <v>3.3270120105133582E-4</v>
      </c>
      <c r="L20" s="19">
        <f>실제값!L20/10000000</f>
        <v>4.0892627643416288E-4</v>
      </c>
      <c r="M20" s="12">
        <f>실제값!M20/10000000</f>
        <v>7.0215236706365285E-4</v>
      </c>
      <c r="N20" s="12">
        <f>실제값!N20/10000000</f>
        <v>4.0276025024836885E-4</v>
      </c>
      <c r="O20" s="12">
        <f>실제값!O20/10000000</f>
        <v>4.9396267837541164E-4</v>
      </c>
      <c r="P20" s="8"/>
    </row>
    <row r="21" spans="1:16" x14ac:dyDescent="0.3">
      <c r="A21" s="1">
        <v>35</v>
      </c>
      <c r="B21" s="11">
        <f>실제값!B21/10000000</f>
        <v>9.5292548122736796E-5</v>
      </c>
      <c r="C21" s="11">
        <f>실제값!C21/10000000</f>
        <v>5.5375365872953092E-4</v>
      </c>
      <c r="D21" s="11">
        <f>실제값!D21/10000000</f>
        <v>4.2616663115278071E-4</v>
      </c>
      <c r="E21" s="11">
        <f>실제값!E21/10000000</f>
        <v>1.9024668653687616E-4</v>
      </c>
      <c r="F21" s="11">
        <f>실제값!F21/10000000</f>
        <v>2.7808676307007786E-4</v>
      </c>
      <c r="G21" s="11">
        <f>실제값!G21/10000000</f>
        <v>3.4270047978067172E-4</v>
      </c>
      <c r="H21" s="19">
        <f>실제값!H21/10000000</f>
        <v>2.5537348371994039E-4</v>
      </c>
      <c r="I21" s="19">
        <f>실제값!I21/10000000</f>
        <v>3.8498556304138594E-4</v>
      </c>
      <c r="J21" s="19">
        <f>실제값!J21/10000000</f>
        <v>4.6037254763085203E-4</v>
      </c>
      <c r="K21" s="19">
        <f>실제값!K21/10000000</f>
        <v>3.2997855139415937E-4</v>
      </c>
      <c r="L21" s="19">
        <f>실제값!L21/10000000</f>
        <v>3.9795338260375211E-4</v>
      </c>
      <c r="M21" s="12">
        <f>실제값!M21/10000000</f>
        <v>6.0489703600452355E-4</v>
      </c>
      <c r="N21" s="12">
        <f>실제값!N21/10000000</f>
        <v>4.2159626887302047E-4</v>
      </c>
      <c r="O21" s="12">
        <f>실제값!O21/10000000</f>
        <v>3.1733439111463705E-4</v>
      </c>
      <c r="P21" s="8"/>
    </row>
    <row r="22" spans="1:16" x14ac:dyDescent="0.3">
      <c r="A22" s="1">
        <v>36</v>
      </c>
      <c r="B22" s="11">
        <f>실제값!B22/10000000</f>
        <v>3.4500603760565809E-4</v>
      </c>
      <c r="C22" s="11">
        <f>실제값!C22/10000000</f>
        <v>2.9439905792301462E-4</v>
      </c>
      <c r="D22" s="11">
        <f>실제값!D22/10000000</f>
        <v>4.4920746967849583E-4</v>
      </c>
      <c r="E22" s="11">
        <f>실제값!E22/10000000</f>
        <v>4.190613026819923E-4</v>
      </c>
      <c r="F22" s="11">
        <f>실제값!F22/10000000</f>
        <v>3.7823526233317123E-4</v>
      </c>
      <c r="G22" s="11">
        <f>실제값!G22/10000000</f>
        <v>3.2857679309049944E-4</v>
      </c>
      <c r="H22" s="19">
        <f>실제값!H22/10000000</f>
        <v>4.5738045738045742E-4</v>
      </c>
      <c r="I22" s="19">
        <f>실제값!I22/10000000</f>
        <v>4.0499245241338682E-4</v>
      </c>
      <c r="J22" s="19">
        <f>실제값!J22/10000000</f>
        <v>7.9852793111828625E-4</v>
      </c>
      <c r="K22" s="19">
        <f>실제값!K22/10000000</f>
        <v>5.5304336510621688E-4</v>
      </c>
      <c r="L22" s="19">
        <f>실제값!L22/10000000</f>
        <v>2.823502837620352E-4</v>
      </c>
      <c r="M22" s="12">
        <f>실제값!M22/10000000</f>
        <v>4.3857386099788452E-4</v>
      </c>
      <c r="N22" s="12">
        <f>실제값!N22/10000000</f>
        <v>3.616729959440957E-4</v>
      </c>
      <c r="O22" s="12">
        <f>실제값!O22/10000000</f>
        <v>4.9520433694745622E-4</v>
      </c>
      <c r="P22" s="8"/>
    </row>
    <row r="23" spans="1:16" x14ac:dyDescent="0.3">
      <c r="A23" s="1">
        <v>37</v>
      </c>
      <c r="B23" s="11">
        <f>실제값!B23/10000000</f>
        <v>1.5661707126076742E-4</v>
      </c>
      <c r="C23" s="11">
        <f>실제값!C23/10000000</f>
        <v>4.1548369226507856E-4</v>
      </c>
      <c r="D23" s="11">
        <f>실제값!D23/10000000</f>
        <v>6.1553613197094673E-4</v>
      </c>
      <c r="E23" s="11">
        <f>실제값!E23/10000000</f>
        <v>2.7887779574990241E-4</v>
      </c>
      <c r="F23" s="11">
        <f>실제값!F23/10000000</f>
        <v>6.7504413750129819E-4</v>
      </c>
      <c r="G23" s="11">
        <f>실제값!G23/10000000</f>
        <v>4.5955882352941181E-4</v>
      </c>
      <c r="H23" s="19">
        <f>실제값!H23/10000000</f>
        <v>4.8408568316592036E-4</v>
      </c>
      <c r="I23" s="19">
        <f>실제값!I23/10000000</f>
        <v>4.3763676148796501E-4</v>
      </c>
      <c r="J23" s="19">
        <f>실제값!J23/10000000</f>
        <v>7.3986884143265508E-4</v>
      </c>
      <c r="K23" s="19">
        <f>실제값!K23/10000000</f>
        <v>4.4729863573916102E-4</v>
      </c>
      <c r="L23" s="19">
        <f>실제값!L23/10000000</f>
        <v>3.6657925161435865E-4</v>
      </c>
      <c r="M23" s="12">
        <f>실제값!M23/10000000</f>
        <v>3.5973071586412454E-4</v>
      </c>
      <c r="N23" s="12">
        <f>실제값!N23/10000000</f>
        <v>4.0385683275278916E-4</v>
      </c>
      <c r="O23" s="12">
        <f>실제값!O23/10000000</f>
        <v>5.8882261078825431E-4</v>
      </c>
      <c r="P23" s="8"/>
    </row>
    <row r="24" spans="1:16" x14ac:dyDescent="0.3">
      <c r="A24" s="1">
        <v>38</v>
      </c>
      <c r="B24" s="11">
        <f>실제값!B24/10000000</f>
        <v>2.1240441801189462E-4</v>
      </c>
      <c r="C24" s="11">
        <f>실제값!C24/10000000</f>
        <v>7.7185309062841707E-4</v>
      </c>
      <c r="D24" s="11">
        <f>실제값!D24/10000000</f>
        <v>5.3482291419063466E-4</v>
      </c>
      <c r="E24" s="11">
        <f>실제값!E24/10000000</f>
        <v>3.2476319350473615E-4</v>
      </c>
      <c r="F24" s="11">
        <f>실제값!F24/10000000</f>
        <v>6.3922899149333723E-4</v>
      </c>
      <c r="G24" s="11">
        <f>실제값!G24/10000000</f>
        <v>4.0414926579550049E-4</v>
      </c>
      <c r="H24" s="19">
        <f>실제값!H24/10000000</f>
        <v>8.3765456721180689E-4</v>
      </c>
      <c r="I24" s="19">
        <f>실제값!I24/10000000</f>
        <v>7.1375040148460086E-4</v>
      </c>
      <c r="J24" s="19">
        <f>실제값!J24/10000000</f>
        <v>5.6555440966100001E-4</v>
      </c>
      <c r="K24" s="19">
        <f>실제값!K24/10000000</f>
        <v>4.9629330934582334E-4</v>
      </c>
      <c r="L24" s="19">
        <f>실제값!L24/10000000</f>
        <v>3.6040032158797926E-4</v>
      </c>
      <c r="M24" s="12">
        <f>실제값!M24/10000000</f>
        <v>5.6241531814811975E-4</v>
      </c>
      <c r="N24" s="12">
        <f>실제값!N24/10000000</f>
        <v>7.0426077770511597E-4</v>
      </c>
      <c r="O24" s="12">
        <f>실제값!O24/10000000</f>
        <v>5.9833960758894067E-4</v>
      </c>
      <c r="P24" s="8"/>
    </row>
    <row r="25" spans="1:16" x14ac:dyDescent="0.3">
      <c r="A25" s="1">
        <v>39</v>
      </c>
      <c r="B25" s="11">
        <f>실제값!B25/10000000</f>
        <v>3.1581606872157657E-4</v>
      </c>
      <c r="C25" s="11">
        <f>실제값!C25/10000000</f>
        <v>9.0057636887608055E-4</v>
      </c>
      <c r="D25" s="11">
        <f>실제값!D25/10000000</f>
        <v>1.2285012285012285E-3</v>
      </c>
      <c r="E25" s="11">
        <f>실제값!E25/10000000</f>
        <v>4.7046523784631474E-4</v>
      </c>
      <c r="F25" s="11">
        <f>실제값!F25/10000000</f>
        <v>4.315098048616772E-4</v>
      </c>
      <c r="G25" s="11">
        <f>실제값!G25/10000000</f>
        <v>6.0771801883925853E-4</v>
      </c>
      <c r="H25" s="19">
        <f>실제값!H25/10000000</f>
        <v>4.7177229124076113E-4</v>
      </c>
      <c r="I25" s="19">
        <f>실제값!I25/10000000</f>
        <v>6.7232837933474876E-4</v>
      </c>
      <c r="J25" s="19">
        <f>실제값!J25/10000000</f>
        <v>7.8882497945768286E-4</v>
      </c>
      <c r="K25" s="19">
        <f>실제값!K25/10000000</f>
        <v>3.0842303303210683E-4</v>
      </c>
      <c r="L25" s="19">
        <f>실제값!L25/10000000</f>
        <v>2.7162103433289871E-4</v>
      </c>
      <c r="M25" s="12">
        <f>실제값!M25/10000000</f>
        <v>6.33087695307554E-4</v>
      </c>
      <c r="N25" s="12">
        <f>실제값!N25/10000000</f>
        <v>5.0291691812512568E-4</v>
      </c>
      <c r="O25" s="12">
        <f>실제값!O25/10000000</f>
        <v>3.9916176030336295E-4</v>
      </c>
      <c r="P25" s="8"/>
    </row>
    <row r="26" spans="1:16" x14ac:dyDescent="0.3">
      <c r="A26" s="1">
        <v>40</v>
      </c>
      <c r="B26" s="11">
        <f>실제값!B26/10000000</f>
        <v>2.3352209702843133E-4</v>
      </c>
      <c r="C26" s="11">
        <f>실제값!C26/10000000</f>
        <v>6.4910477632931253E-4</v>
      </c>
      <c r="D26" s="11">
        <f>실제값!D26/10000000</f>
        <v>7.4007506475656814E-4</v>
      </c>
      <c r="E26" s="11">
        <f>실제값!E26/10000000</f>
        <v>5.0087653393438513E-4</v>
      </c>
      <c r="F26" s="11">
        <f>실제값!F26/10000000</f>
        <v>1.4129615674453655E-4</v>
      </c>
      <c r="G26" s="11">
        <f>실제값!G26/10000000</f>
        <v>4.2380064417697912E-4</v>
      </c>
      <c r="H26" s="19">
        <f>실제값!H26/10000000</f>
        <v>5.7422861955439854E-4</v>
      </c>
      <c r="I26" s="19">
        <f>실제값!I26/10000000</f>
        <v>3.5239806885858265E-4</v>
      </c>
      <c r="J26" s="19">
        <f>실제값!J26/10000000</f>
        <v>6.160230846545407E-4</v>
      </c>
      <c r="K26" s="19">
        <f>실제값!K26/10000000</f>
        <v>6.110788597268478E-4</v>
      </c>
      <c r="L26" s="19">
        <f>실제값!L26/10000000</f>
        <v>6.1999622610992803E-4</v>
      </c>
      <c r="M26" s="12">
        <f>실제값!M26/10000000</f>
        <v>4.4759418127564342E-4</v>
      </c>
      <c r="N26" s="12">
        <f>실제값!N26/10000000</f>
        <v>4.4652824291136411E-4</v>
      </c>
      <c r="O26" s="12">
        <f>실제값!O26/10000000</f>
        <v>4.4987628402189404E-4</v>
      </c>
      <c r="P26" s="8"/>
    </row>
    <row r="27" spans="1:16" x14ac:dyDescent="0.3">
      <c r="A27" s="1">
        <v>41</v>
      </c>
      <c r="B27" s="11">
        <f>실제값!B27/10000000</f>
        <v>2.2249415952831235E-4</v>
      </c>
      <c r="C27" s="11">
        <f>실제값!C27/10000000</f>
        <v>4.5353759322717198E-4</v>
      </c>
      <c r="D27" s="11">
        <f>실제값!D27/10000000</f>
        <v>6.347966209287563E-4</v>
      </c>
      <c r="E27" s="11">
        <f>실제값!E27/10000000</f>
        <v>5.716463414634146E-4</v>
      </c>
      <c r="F27" s="11">
        <f>실제값!F27/10000000</f>
        <v>4.5291906336337697E-4</v>
      </c>
      <c r="G27" s="11">
        <f>실제값!G27/10000000</f>
        <v>6.7102835094782749E-4</v>
      </c>
      <c r="H27" s="19">
        <f>실제값!H27/10000000</f>
        <v>6.366564302299453E-4</v>
      </c>
      <c r="I27" s="19">
        <f>실제값!I27/10000000</f>
        <v>5.1656450168744404E-4</v>
      </c>
      <c r="J27" s="19">
        <f>실제값!J27/10000000</f>
        <v>8.4596863408602837E-4</v>
      </c>
      <c r="K27" s="19">
        <f>실제값!K27/10000000</f>
        <v>6.3676885290639494E-4</v>
      </c>
      <c r="L27" s="19">
        <f>실제값!L27/10000000</f>
        <v>6.4196870402567871E-4</v>
      </c>
      <c r="M27" s="12">
        <f>실제값!M27/10000000</f>
        <v>6.1764996541160196E-4</v>
      </c>
      <c r="N27" s="12">
        <f>실제값!N27/10000000</f>
        <v>5.841548010222709E-4</v>
      </c>
      <c r="O27" s="12">
        <f>실제값!O27/10000000</f>
        <v>7.3724565025066351E-4</v>
      </c>
      <c r="P27" s="8"/>
    </row>
    <row r="28" spans="1:16" x14ac:dyDescent="0.3">
      <c r="A28" s="1">
        <v>42</v>
      </c>
      <c r="B28" s="11">
        <f>실제값!B28/10000000</f>
        <v>2.8646728543600322E-4</v>
      </c>
      <c r="C28" s="11">
        <f>실제값!C28/10000000</f>
        <v>6.4014181603309038E-4</v>
      </c>
      <c r="D28" s="11">
        <f>실제값!D28/10000000</f>
        <v>5.9042601507857209E-4</v>
      </c>
      <c r="E28" s="11">
        <f>실제값!E28/10000000</f>
        <v>3.1402808308285857E-4</v>
      </c>
      <c r="F28" s="11">
        <f>실제값!F28/10000000</f>
        <v>3.0457294522038029E-4</v>
      </c>
      <c r="G28" s="11">
        <f>실제값!G28/10000000</f>
        <v>5.3124106084753383E-4</v>
      </c>
      <c r="H28" s="19">
        <f>실제값!H28/10000000</f>
        <v>5.2730696798493413E-4</v>
      </c>
      <c r="I28" s="19">
        <f>실제값!I28/10000000</f>
        <v>4.7835446065534564E-4</v>
      </c>
      <c r="J28" s="19">
        <f>실제값!J28/10000000</f>
        <v>6.3682098961981791E-4</v>
      </c>
      <c r="K28" s="19">
        <f>실제값!K28/10000000</f>
        <v>6.4092781931939565E-4</v>
      </c>
      <c r="L28" s="19">
        <f>실제값!L28/10000000</f>
        <v>6.6943365912438082E-4</v>
      </c>
      <c r="M28" s="12">
        <f>실제값!M28/10000000</f>
        <v>6.1277513603608016E-4</v>
      </c>
      <c r="N28" s="12">
        <f>실제값!N28/10000000</f>
        <v>7.7622801697998785E-4</v>
      </c>
      <c r="O28" s="12">
        <f>실제값!O28/10000000</f>
        <v>6.7860691694336054E-4</v>
      </c>
      <c r="P28" s="8"/>
    </row>
    <row r="29" spans="1:16" x14ac:dyDescent="0.3">
      <c r="A29" s="1">
        <v>43</v>
      </c>
      <c r="B29" s="11">
        <f>실제값!B29/10000000</f>
        <v>2.3383608090728398E-4</v>
      </c>
      <c r="C29" s="11">
        <f>실제값!C29/10000000</f>
        <v>7.5551526140828044E-4</v>
      </c>
      <c r="D29" s="11">
        <f>실제값!D29/10000000</f>
        <v>7.5501865340202518E-4</v>
      </c>
      <c r="E29" s="11">
        <f>실제값!E29/10000000</f>
        <v>6.261218015611304E-4</v>
      </c>
      <c r="F29" s="11">
        <f>실제값!F29/10000000</f>
        <v>6.2006531354636026E-4</v>
      </c>
      <c r="G29" s="11">
        <f>실제값!G29/10000000</f>
        <v>7.9192239160562263E-4</v>
      </c>
      <c r="H29" s="19">
        <f>실제값!H29/10000000</f>
        <v>7.3640413859125888E-4</v>
      </c>
      <c r="I29" s="19">
        <f>실제값!I29/10000000</f>
        <v>7.5708042258852682E-4</v>
      </c>
      <c r="J29" s="19">
        <f>실제값!J29/10000000</f>
        <v>9.5693779904306234E-4</v>
      </c>
      <c r="K29" s="19">
        <f>실제값!K29/10000000</f>
        <v>9.6107640557424308E-4</v>
      </c>
      <c r="L29" s="19">
        <f>실제값!L29/10000000</f>
        <v>7.0659854331992606E-4</v>
      </c>
      <c r="M29" s="12">
        <f>실제값!M29/10000000</f>
        <v>6.1987057102477002E-4</v>
      </c>
      <c r="N29" s="12">
        <f>실제값!N29/10000000</f>
        <v>6.2762516294114802E-4</v>
      </c>
      <c r="O29" s="12">
        <f>실제값!O29/10000000</f>
        <v>1.0120725800621701E-3</v>
      </c>
      <c r="P29" s="8"/>
    </row>
    <row r="30" spans="1:16" x14ac:dyDescent="0.3">
      <c r="A30" s="1">
        <v>44</v>
      </c>
      <c r="B30" s="11">
        <f>실제값!B30/10000000</f>
        <v>2.8928488775746357E-4</v>
      </c>
      <c r="C30" s="11">
        <f>실제값!C30/10000000</f>
        <v>7.265179034769071E-4</v>
      </c>
      <c r="D30" s="11">
        <f>실제값!D30/10000000</f>
        <v>5.9311981020166078E-4</v>
      </c>
      <c r="E30" s="11">
        <f>실제값!E30/10000000</f>
        <v>8.6242299794661191E-4</v>
      </c>
      <c r="F30" s="11">
        <f>실제값!F30/10000000</f>
        <v>5.0495241794523205E-4</v>
      </c>
      <c r="G30" s="11">
        <f>실제값!G30/10000000</f>
        <v>5.3143030671120564E-4</v>
      </c>
      <c r="H30" s="19">
        <f>실제값!H30/10000000</f>
        <v>9.736045002163566E-4</v>
      </c>
      <c r="I30" s="19">
        <f>실제값!I30/10000000</f>
        <v>4.4216183123023031E-4</v>
      </c>
      <c r="J30" s="19">
        <f>실제값!J30/10000000</f>
        <v>6.7983166073162836E-4</v>
      </c>
      <c r="K30" s="19">
        <f>실제값!K30/10000000</f>
        <v>9.0859531164819184E-4</v>
      </c>
      <c r="L30" s="19">
        <f>실제값!L30/10000000</f>
        <v>9.7463248233478628E-4</v>
      </c>
      <c r="M30" s="12">
        <f>실제값!M30/10000000</f>
        <v>7.8352078857576145E-4</v>
      </c>
      <c r="N30" s="12">
        <f>실제값!N30/10000000</f>
        <v>7.3529411764705881E-4</v>
      </c>
      <c r="O30" s="12">
        <f>실제값!O30/10000000</f>
        <v>1.0106357380047163E-3</v>
      </c>
      <c r="P30" s="8"/>
    </row>
    <row r="31" spans="1:16" x14ac:dyDescent="0.3">
      <c r="A31" s="20">
        <v>45</v>
      </c>
      <c r="B31" s="11">
        <f>실제값!B31/10000000</f>
        <v>5.8445353594389242E-4</v>
      </c>
      <c r="C31" s="11">
        <f>실제값!C31/10000000</f>
        <v>8.8082901554404139E-4</v>
      </c>
      <c r="D31" s="11">
        <f>실제값!D31/10000000</f>
        <v>8.9817528599792009E-4</v>
      </c>
      <c r="E31" s="11">
        <f>실제값!E31/10000000</f>
        <v>9.4113620807665971E-4</v>
      </c>
      <c r="F31" s="11">
        <f>실제값!F31/10000000</f>
        <v>9.6120573647583531E-4</v>
      </c>
      <c r="G31" s="11">
        <f>실제값!G31/10000000</f>
        <v>5.0186406653283629E-4</v>
      </c>
      <c r="H31" s="19">
        <f>실제값!H31/10000000</f>
        <v>9.0397051665391825E-4</v>
      </c>
      <c r="I31" s="19">
        <f>실제값!I31/10000000</f>
        <v>8.4073177293516276E-4</v>
      </c>
      <c r="J31" s="19">
        <f>실제값!J31/10000000</f>
        <v>9.9260350292978126E-4</v>
      </c>
      <c r="K31" s="19">
        <f>실제값!K31/10000000</f>
        <v>1.1709241056296798E-3</v>
      </c>
      <c r="L31" s="19">
        <f>실제값!L31/10000000</f>
        <v>8.2492369455825333E-4</v>
      </c>
      <c r="M31" s="12">
        <f>실제값!M31/10000000</f>
        <v>8.0779522391073862E-4</v>
      </c>
      <c r="N31" s="12">
        <f>실제값!N31/10000000</f>
        <v>6.5019505851755528E-4</v>
      </c>
      <c r="O31" s="12">
        <f>실제값!O31/10000000</f>
        <v>6.8449616193223491E-4</v>
      </c>
      <c r="P31" s="8"/>
    </row>
    <row r="32" spans="1:16" x14ac:dyDescent="0.3">
      <c r="A32" s="20">
        <v>46</v>
      </c>
      <c r="B32" s="11">
        <f>실제값!B32/10000000</f>
        <v>2.9425612052730695E-4</v>
      </c>
      <c r="C32" s="11">
        <f>실제값!C32/10000000</f>
        <v>9.4063545150501664E-4</v>
      </c>
      <c r="D32" s="11">
        <f>실제값!D32/10000000</f>
        <v>4.2416815911018948E-4</v>
      </c>
      <c r="E32" s="11">
        <f>실제값!E32/10000000</f>
        <v>6.1993534959925607E-4</v>
      </c>
      <c r="F32" s="11">
        <f>실제값!F32/10000000</f>
        <v>1.0787917532363754E-3</v>
      </c>
      <c r="G32" s="11">
        <f>실제값!G32/10000000</f>
        <v>5.7238936786749186E-4</v>
      </c>
      <c r="H32" s="19">
        <f>실제값!H32/10000000</f>
        <v>8.6370129223001019E-4</v>
      </c>
      <c r="I32" s="19">
        <f>실제값!I32/10000000</f>
        <v>1.2013377057696678E-3</v>
      </c>
      <c r="J32" s="19">
        <f>실제값!J32/10000000</f>
        <v>8.8798680705315239E-4</v>
      </c>
      <c r="K32" s="19">
        <f>실제값!K32/10000000</f>
        <v>8.54883522120111E-4</v>
      </c>
      <c r="L32" s="19">
        <f>실제값!L32/10000000</f>
        <v>7.2933322112822237E-4</v>
      </c>
      <c r="M32" s="12">
        <f>실제값!M32/10000000</f>
        <v>8.5016488046166521E-4</v>
      </c>
      <c r="N32" s="12">
        <f>실제값!N32/10000000</f>
        <v>8.4621319594813213E-4</v>
      </c>
      <c r="O32" s="12">
        <f>실제값!O32/10000000</f>
        <v>1.0712506228201296E-3</v>
      </c>
      <c r="P32" s="8"/>
    </row>
    <row r="33" spans="1:16" x14ac:dyDescent="0.3">
      <c r="A33" s="20">
        <v>47</v>
      </c>
      <c r="B33" s="11">
        <f>실제값!B33/10000000</f>
        <v>4.1070171321286081E-4</v>
      </c>
      <c r="C33" s="11">
        <f>실제값!C33/10000000</f>
        <v>9.5622609434764126E-4</v>
      </c>
      <c r="D33" s="11">
        <f>실제값!D33/10000000</f>
        <v>1.3513513513513514E-3</v>
      </c>
      <c r="E33" s="11">
        <f>실제값!E33/10000000</f>
        <v>1.0653882008256758E-3</v>
      </c>
      <c r="F33" s="11">
        <f>실제값!F33/10000000</f>
        <v>1.1232682947123185E-3</v>
      </c>
      <c r="G33" s="11">
        <f>실제값!G33/10000000</f>
        <v>9.6863124953431201E-4</v>
      </c>
      <c r="H33" s="19">
        <f>실제값!H33/10000000</f>
        <v>1.1732761221548054E-3</v>
      </c>
      <c r="I33" s="19">
        <f>실제값!I33/10000000</f>
        <v>6.6083453961860404E-4</v>
      </c>
      <c r="J33" s="19">
        <f>실제값!J33/10000000</f>
        <v>1.2759071388560403E-3</v>
      </c>
      <c r="K33" s="19">
        <f>실제값!K33/10000000</f>
        <v>1.4024817829811885E-3</v>
      </c>
      <c r="L33" s="19">
        <f>실제값!L33/10000000</f>
        <v>9.2845285991615778E-4</v>
      </c>
      <c r="M33" s="12">
        <f>실제값!M33/10000000</f>
        <v>1.1455058873674677E-3</v>
      </c>
      <c r="N33" s="12">
        <f>실제값!N33/10000000</f>
        <v>1.0970507194611695E-3</v>
      </c>
      <c r="O33" s="12">
        <f>실제값!O33/10000000</f>
        <v>6.7256196288454349E-4</v>
      </c>
      <c r="P33" s="8"/>
    </row>
    <row r="34" spans="1:16" x14ac:dyDescent="0.3">
      <c r="A34" s="20">
        <v>48</v>
      </c>
      <c r="B34" s="11">
        <f>실제값!B34/10000000</f>
        <v>7.1834780005986237E-4</v>
      </c>
      <c r="C34" s="11">
        <f>실제값!C34/10000000</f>
        <v>1.1684104307185725E-3</v>
      </c>
      <c r="D34" s="11">
        <f>실제값!D34/10000000</f>
        <v>1.1637492120448044E-3</v>
      </c>
      <c r="E34" s="11">
        <f>실제값!E34/10000000</f>
        <v>1.0037412172643489E-3</v>
      </c>
      <c r="F34" s="11">
        <f>실제값!F34/10000000</f>
        <v>1.3042197820690815E-3</v>
      </c>
      <c r="G34" s="11">
        <f>실제값!G34/10000000</f>
        <v>5.0607287449392713E-4</v>
      </c>
      <c r="H34" s="19">
        <f>실제값!H34/10000000</f>
        <v>1.149745662323183E-3</v>
      </c>
      <c r="I34" s="19">
        <f>실제값!I34/10000000</f>
        <v>1.1497556769186547E-3</v>
      </c>
      <c r="J34" s="19">
        <f>실제값!J34/10000000</f>
        <v>8.7830880125991883E-4</v>
      </c>
      <c r="K34" s="19">
        <f>실제값!K34/10000000</f>
        <v>1.0501995379122034E-3</v>
      </c>
      <c r="L34" s="19">
        <f>실제값!L34/10000000</f>
        <v>1.0175527855507504E-3</v>
      </c>
      <c r="M34" s="12">
        <f>실제값!M34/10000000</f>
        <v>1.0391132899925397E-3</v>
      </c>
      <c r="N34" s="12">
        <f>실제값!N34/10000000</f>
        <v>1.1885581469057869E-3</v>
      </c>
      <c r="O34" s="12">
        <f>실제값!O34/10000000</f>
        <v>8.2013429699113235E-4</v>
      </c>
      <c r="P34" s="8"/>
    </row>
    <row r="35" spans="1:16" x14ac:dyDescent="0.3">
      <c r="A35" s="20">
        <v>49</v>
      </c>
      <c r="B35" s="11">
        <f>실제값!B35/10000000</f>
        <v>3.1011598337778331E-4</v>
      </c>
      <c r="C35" s="11">
        <f>실제값!C35/10000000</f>
        <v>1.1357490535424553E-3</v>
      </c>
      <c r="D35" s="11">
        <f>실제값!D35/10000000</f>
        <v>1.0786428711512062E-3</v>
      </c>
      <c r="E35" s="11">
        <f>실제값!E35/10000000</f>
        <v>1.8023846935946021E-3</v>
      </c>
      <c r="F35" s="11">
        <f>실제값!F35/10000000</f>
        <v>1.2582982600772335E-3</v>
      </c>
      <c r="G35" s="11">
        <f>실제값!G35/10000000</f>
        <v>1.3050699992090485E-3</v>
      </c>
      <c r="H35" s="19">
        <f>실제값!H35/10000000</f>
        <v>1.2373985515158133E-3</v>
      </c>
      <c r="I35" s="19">
        <f>실제값!I35/10000000</f>
        <v>1.1371617779858858E-3</v>
      </c>
      <c r="J35" s="19">
        <f>실제값!J35/10000000</f>
        <v>1.3498588783899864E-3</v>
      </c>
      <c r="K35" s="19">
        <f>실제값!K35/10000000</f>
        <v>1.2309135136719322E-3</v>
      </c>
      <c r="L35" s="19">
        <f>실제값!L35/10000000</f>
        <v>1.1993417566172984E-3</v>
      </c>
      <c r="M35" s="12">
        <f>실제값!M35/10000000</f>
        <v>1.1078087003512564E-3</v>
      </c>
      <c r="N35" s="12">
        <f>실제값!N35/10000000</f>
        <v>1.2687001110112596E-3</v>
      </c>
      <c r="O35" s="12">
        <f>실제값!O35/10000000</f>
        <v>1.2159018820046522E-3</v>
      </c>
      <c r="P35" s="8"/>
    </row>
    <row r="36" spans="1:16" x14ac:dyDescent="0.3">
      <c r="A36" s="20">
        <v>50</v>
      </c>
      <c r="B36" s="11">
        <f>실제값!B36/10000000</f>
        <v>5.1301782736950109E-4</v>
      </c>
      <c r="C36" s="11">
        <f>실제값!C36/10000000</f>
        <v>9.0019129064926296E-4</v>
      </c>
      <c r="D36" s="11">
        <f>실제값!D36/10000000</f>
        <v>1.4513061755580022E-3</v>
      </c>
      <c r="E36" s="11">
        <f>실제값!E36/10000000</f>
        <v>1.2915724895059735E-3</v>
      </c>
      <c r="F36" s="11">
        <f>실제값!F36/10000000</f>
        <v>1.1755997735881918E-3</v>
      </c>
      <c r="G36" s="11">
        <f>실제값!G36/10000000</f>
        <v>1.1442115156716113E-3</v>
      </c>
      <c r="H36" s="19">
        <f>실제값!H36/10000000</f>
        <v>9.2926439430546779E-4</v>
      </c>
      <c r="I36" s="19">
        <f>실제값!I36/10000000</f>
        <v>1.3241802278983867E-3</v>
      </c>
      <c r="J36" s="19">
        <f>실제값!J36/10000000</f>
        <v>1.1991573488899692E-3</v>
      </c>
      <c r="K36" s="19">
        <f>실제값!K36/10000000</f>
        <v>1.1033248844490831E-3</v>
      </c>
      <c r="L36" s="19">
        <f>실제값!L36/10000000</f>
        <v>1.4315998127907936E-3</v>
      </c>
      <c r="M36" s="12">
        <f>실제값!M36/10000000</f>
        <v>1.5467491599551976E-3</v>
      </c>
      <c r="N36" s="12">
        <f>실제값!N36/10000000</f>
        <v>1.2891789541535734E-3</v>
      </c>
      <c r="O36" s="12">
        <f>실제값!O36/10000000</f>
        <v>1.3530004775295804E-3</v>
      </c>
      <c r="P36" s="8"/>
    </row>
    <row r="37" spans="1:16" x14ac:dyDescent="0.3">
      <c r="A37" s="20">
        <v>51</v>
      </c>
      <c r="B37" s="11">
        <f>실제값!B37/10000000</f>
        <v>4.0064102564102563E-4</v>
      </c>
      <c r="C37" s="11">
        <f>실제값!C37/10000000</f>
        <v>1.7987698735058605E-3</v>
      </c>
      <c r="D37" s="11">
        <f>실제값!D37/10000000</f>
        <v>1.5590894917368258E-3</v>
      </c>
      <c r="E37" s="11">
        <f>실제값!E37/10000000</f>
        <v>1.2775017743080199E-3</v>
      </c>
      <c r="F37" s="11">
        <f>실제값!F37/10000000</f>
        <v>1.5239919881564052E-3</v>
      </c>
      <c r="G37" s="11">
        <f>실제값!G37/10000000</f>
        <v>1.7644645055395981E-3</v>
      </c>
      <c r="H37" s="19">
        <f>실제값!H37/10000000</f>
        <v>1.4601905932984938E-3</v>
      </c>
      <c r="I37" s="19">
        <f>실제값!I37/10000000</f>
        <v>1.577456709568709E-3</v>
      </c>
      <c r="J37" s="19">
        <f>실제값!J37/10000000</f>
        <v>1.0805335134222523E-3</v>
      </c>
      <c r="K37" s="19">
        <f>실제값!K37/10000000</f>
        <v>1.2916640413332494E-3</v>
      </c>
      <c r="L37" s="19">
        <f>실제값!L37/10000000</f>
        <v>1.4805709975696287E-3</v>
      </c>
      <c r="M37" s="12">
        <f>실제값!M37/10000000</f>
        <v>1.1696839195044794E-3</v>
      </c>
      <c r="N37" s="12">
        <f>실제값!N37/10000000</f>
        <v>1.038725829648964E-3</v>
      </c>
      <c r="O37" s="12">
        <f>실제값!O37/10000000</f>
        <v>1.4584740040513168E-3</v>
      </c>
      <c r="P37" s="8"/>
    </row>
    <row r="38" spans="1:16" x14ac:dyDescent="0.3">
      <c r="A38" s="20">
        <v>52</v>
      </c>
      <c r="B38" s="11">
        <f>실제값!B38/10000000</f>
        <v>9.3263505272975103E-4</v>
      </c>
      <c r="C38" s="11">
        <f>실제값!C38/10000000</f>
        <v>1.4063837593249358E-3</v>
      </c>
      <c r="D38" s="11">
        <f>실제값!D38/10000000</f>
        <v>1.3494548202526179E-3</v>
      </c>
      <c r="E38" s="11">
        <f>실제값!E38/10000000</f>
        <v>9.9765550955255148E-4</v>
      </c>
      <c r="F38" s="11">
        <f>실제값!F38/10000000</f>
        <v>1.8044841430955927E-3</v>
      </c>
      <c r="G38" s="11">
        <f>실제값!G38/10000000</f>
        <v>1.0337413165729407E-3</v>
      </c>
      <c r="H38" s="19">
        <f>실제값!H38/10000000</f>
        <v>1.4505821931234562E-3</v>
      </c>
      <c r="I38" s="19">
        <f>실제값!I38/10000000</f>
        <v>1.3108123291262499E-3</v>
      </c>
      <c r="J38" s="19">
        <f>실제값!J38/10000000</f>
        <v>1.6551626989716865E-3</v>
      </c>
      <c r="K38" s="19">
        <f>실제값!K38/10000000</f>
        <v>1.299047365265472E-3</v>
      </c>
      <c r="L38" s="19">
        <f>실제값!L38/10000000</f>
        <v>1.1440614180340208E-3</v>
      </c>
      <c r="M38" s="12">
        <f>실제값!M38/10000000</f>
        <v>1.2514623064994422E-3</v>
      </c>
      <c r="N38" s="12">
        <f>실제값!N38/10000000</f>
        <v>1.6055659620016055E-3</v>
      </c>
      <c r="O38" s="12">
        <f>실제값!O38/10000000</f>
        <v>1.3288135593220339E-3</v>
      </c>
      <c r="P38" s="8"/>
    </row>
    <row r="39" spans="1:16" x14ac:dyDescent="0.3">
      <c r="A39" s="20">
        <v>53</v>
      </c>
      <c r="B39" s="11">
        <f>실제값!B39/10000000</f>
        <v>1.2269938650306749E-3</v>
      </c>
      <c r="C39" s="11">
        <f>실제값!C39/10000000</f>
        <v>2.1652122564136214E-3</v>
      </c>
      <c r="D39" s="11">
        <f>실제값!D39/10000000</f>
        <v>1.8804490284346689E-3</v>
      </c>
      <c r="E39" s="11">
        <f>실제값!E39/10000000</f>
        <v>1.3899613899613899E-3</v>
      </c>
      <c r="F39" s="11">
        <f>실제값!F39/10000000</f>
        <v>1.7943148550382474E-3</v>
      </c>
      <c r="G39" s="11">
        <f>실제값!G39/10000000</f>
        <v>1.1953041622198505E-3</v>
      </c>
      <c r="H39" s="19">
        <f>실제값!H39/10000000</f>
        <v>1.4893200078385264E-3</v>
      </c>
      <c r="I39" s="19">
        <f>실제값!I39/10000000</f>
        <v>1.6375961611699292E-3</v>
      </c>
      <c r="J39" s="19">
        <f>실제값!J39/10000000</f>
        <v>2.0051039008384978E-3</v>
      </c>
      <c r="K39" s="19">
        <f>실제값!K39/10000000</f>
        <v>1.1800638622796056E-3</v>
      </c>
      <c r="L39" s="19">
        <f>실제값!L39/10000000</f>
        <v>1.4899822470200354E-3</v>
      </c>
      <c r="M39" s="12">
        <f>실제값!M39/10000000</f>
        <v>1.662146793806316E-3</v>
      </c>
      <c r="N39" s="12">
        <f>실제값!N39/10000000</f>
        <v>1.1777917773699636E-3</v>
      </c>
      <c r="O39" s="12">
        <f>실제값!O39/10000000</f>
        <v>1.4082981258801864E-3</v>
      </c>
      <c r="P39" s="8"/>
    </row>
    <row r="40" spans="1:16" x14ac:dyDescent="0.3">
      <c r="A40" s="20">
        <v>54</v>
      </c>
      <c r="B40" s="11">
        <f>실제값!B40/10000000</f>
        <v>8.7343179291726205E-4</v>
      </c>
      <c r="C40" s="11">
        <f>실제값!C40/10000000</f>
        <v>2.0386643233743411E-3</v>
      </c>
      <c r="D40" s="11">
        <f>실제값!D40/10000000</f>
        <v>1.6539050535987749E-3</v>
      </c>
      <c r="E40" s="11">
        <f>실제값!E40/10000000</f>
        <v>1.9595035924232528E-3</v>
      </c>
      <c r="F40" s="11">
        <f>실제값!F40/10000000</f>
        <v>1.8661297451259638E-3</v>
      </c>
      <c r="G40" s="11">
        <f>실제값!G40/10000000</f>
        <v>1.3952651003690702E-3</v>
      </c>
      <c r="H40" s="19">
        <f>실제값!H40/10000000</f>
        <v>1.8200938359488755E-3</v>
      </c>
      <c r="I40" s="19">
        <f>실제값!I40/10000000</f>
        <v>2.1833224805607693E-3</v>
      </c>
      <c r="J40" s="19">
        <f>실제값!J40/10000000</f>
        <v>1.4933731566175099E-3</v>
      </c>
      <c r="K40" s="19">
        <f>실제값!K40/10000000</f>
        <v>2.3369526137916158E-3</v>
      </c>
      <c r="L40" s="19">
        <f>실제값!L40/10000000</f>
        <v>1.8920533758215498E-3</v>
      </c>
      <c r="M40" s="12">
        <f>실제값!M40/10000000</f>
        <v>1.5431146225541633E-3</v>
      </c>
      <c r="N40" s="12">
        <f>실제값!N40/10000000</f>
        <v>1.2938512659158409E-3</v>
      </c>
      <c r="O40" s="12">
        <f>실제값!O40/10000000</f>
        <v>1.6692168590902768E-3</v>
      </c>
      <c r="P40" s="8"/>
    </row>
    <row r="41" spans="1:16" x14ac:dyDescent="0.3">
      <c r="A41" s="20">
        <v>55</v>
      </c>
      <c r="B41" s="11">
        <f>실제값!B41/10000000</f>
        <v>1.3082155939298796E-3</v>
      </c>
      <c r="C41" s="11">
        <f>실제값!C41/10000000</f>
        <v>1.6817782977478794E-3</v>
      </c>
      <c r="D41" s="11">
        <f>실제값!D41/10000000</f>
        <v>2.1796565389696171E-3</v>
      </c>
      <c r="E41" s="11">
        <f>실제값!E41/10000000</f>
        <v>2.442144435399465E-3</v>
      </c>
      <c r="F41" s="11">
        <f>실제값!F41/10000000</f>
        <v>2.2316794685488892E-3</v>
      </c>
      <c r="G41" s="11">
        <f>실제값!G41/10000000</f>
        <v>1.8153889121631059E-3</v>
      </c>
      <c r="H41" s="19">
        <f>실제값!H41/10000000</f>
        <v>2.3112480739599386E-3</v>
      </c>
      <c r="I41" s="19">
        <f>실제값!I41/10000000</f>
        <v>2.1037589806692336E-3</v>
      </c>
      <c r="J41" s="19">
        <f>실제값!J41/10000000</f>
        <v>1.9630790139303109E-3</v>
      </c>
      <c r="K41" s="19">
        <f>실제값!K41/10000000</f>
        <v>2.0578400029397713E-3</v>
      </c>
      <c r="L41" s="19">
        <f>실제값!L41/10000000</f>
        <v>2.3538371006265359E-3</v>
      </c>
      <c r="M41" s="12">
        <f>실제값!M41/10000000</f>
        <v>1.331255276316644E-3</v>
      </c>
      <c r="N41" s="12">
        <f>실제값!N41/10000000</f>
        <v>1.7726085333996766E-3</v>
      </c>
      <c r="O41" s="12">
        <f>실제값!O41/10000000</f>
        <v>1.6692997883566343E-3</v>
      </c>
      <c r="P41" s="8"/>
    </row>
    <row r="42" spans="1:16" x14ac:dyDescent="0.3">
      <c r="A42" s="20">
        <v>56</v>
      </c>
      <c r="B42" s="11">
        <f>실제값!B42/10000000</f>
        <v>1.0342233922527265E-3</v>
      </c>
      <c r="C42" s="11">
        <f>실제값!C42/10000000</f>
        <v>2.7150043919188693E-3</v>
      </c>
      <c r="D42" s="11">
        <f>실제값!D42/10000000</f>
        <v>2.6536027760767503E-3</v>
      </c>
      <c r="E42" s="11">
        <f>실제값!E42/10000000</f>
        <v>2.0804438280166435E-3</v>
      </c>
      <c r="F42" s="11">
        <f>실제값!F42/10000000</f>
        <v>1.757565771406602E-3</v>
      </c>
      <c r="G42" s="11">
        <f>실제값!G42/10000000</f>
        <v>1.8712759147092137E-3</v>
      </c>
      <c r="H42" s="19">
        <f>실제값!H42/10000000</f>
        <v>1.6337704773259152E-3</v>
      </c>
      <c r="I42" s="19">
        <f>실제값!I42/10000000</f>
        <v>2.4230271128378661E-3</v>
      </c>
      <c r="J42" s="19">
        <f>실제값!J42/10000000</f>
        <v>1.6451233842538189E-3</v>
      </c>
      <c r="K42" s="19">
        <f>실제값!K42/10000000</f>
        <v>1.8154872174879586E-3</v>
      </c>
      <c r="L42" s="19">
        <f>실제값!L42/10000000</f>
        <v>2.0360164285463545E-3</v>
      </c>
      <c r="M42" s="12">
        <f>실제값!M42/10000000</f>
        <v>1.7207058267822801E-3</v>
      </c>
      <c r="N42" s="12">
        <f>실제값!N42/10000000</f>
        <v>1.8377526909950121E-3</v>
      </c>
      <c r="O42" s="12">
        <f>실제값!O42/10000000</f>
        <v>1.7978236871155969E-3</v>
      </c>
      <c r="P42" s="8"/>
    </row>
    <row r="43" spans="1:16" x14ac:dyDescent="0.3">
      <c r="A43" s="20">
        <v>57</v>
      </c>
      <c r="B43" s="11">
        <f>실제값!B43/10000000</f>
        <v>1.1267028577281574E-3</v>
      </c>
      <c r="C43" s="11">
        <f>실제값!C43/10000000</f>
        <v>2.6788800553059107E-3</v>
      </c>
      <c r="D43" s="11">
        <f>실제값!D43/10000000</f>
        <v>3.1667043655281609E-3</v>
      </c>
      <c r="E43" s="11">
        <f>실제값!E43/10000000</f>
        <v>1.6981255306642285E-3</v>
      </c>
      <c r="F43" s="11">
        <f>실제값!F43/10000000</f>
        <v>2.2243597451003967E-3</v>
      </c>
      <c r="G43" s="11">
        <f>실제값!G43/10000000</f>
        <v>2.3104389834068474E-3</v>
      </c>
      <c r="H43" s="19">
        <f>실제값!H43/10000000</f>
        <v>2.1765874893536481E-3</v>
      </c>
      <c r="I43" s="19">
        <f>실제값!I43/10000000</f>
        <v>2.1813105313672454E-3</v>
      </c>
      <c r="J43" s="19">
        <f>실제값!J43/10000000</f>
        <v>2.5018764073054789E-3</v>
      </c>
      <c r="K43" s="19">
        <f>실제값!K43/10000000</f>
        <v>2.4644994718929702E-3</v>
      </c>
      <c r="L43" s="19">
        <f>실제값!L43/10000000</f>
        <v>2.8034360061819359E-3</v>
      </c>
      <c r="M43" s="12">
        <f>실제값!M43/10000000</f>
        <v>2.5612626332548803E-3</v>
      </c>
      <c r="N43" s="12">
        <f>실제값!N43/10000000</f>
        <v>2.5044599972553865E-3</v>
      </c>
      <c r="O43" s="12">
        <f>실제값!O43/10000000</f>
        <v>1.8770530267480056E-3</v>
      </c>
      <c r="P43" s="8"/>
    </row>
    <row r="44" spans="1:16" x14ac:dyDescent="0.3">
      <c r="A44" s="20">
        <v>58</v>
      </c>
      <c r="B44" s="11">
        <f>실제값!B44/10000000</f>
        <v>1.9077544607788129E-3</v>
      </c>
      <c r="C44" s="11">
        <f>실제값!C44/10000000</f>
        <v>2.6467530012288494E-3</v>
      </c>
      <c r="D44" s="11">
        <f>실제값!D44/10000000</f>
        <v>2.7640029265913338E-3</v>
      </c>
      <c r="E44" s="11">
        <f>실제값!E44/10000000</f>
        <v>3.0085959885386821E-3</v>
      </c>
      <c r="F44" s="11">
        <f>실제값!F44/10000000</f>
        <v>2.5043826696719259E-3</v>
      </c>
      <c r="G44" s="11">
        <f>실제값!G44/10000000</f>
        <v>2.9753390169937632E-3</v>
      </c>
      <c r="H44" s="19">
        <f>실제값!H44/10000000</f>
        <v>2.2019817836052449E-3</v>
      </c>
      <c r="I44" s="19">
        <f>실제값!I44/10000000</f>
        <v>2.9373368146214099E-3</v>
      </c>
      <c r="J44" s="19">
        <f>실제값!J44/10000000</f>
        <v>2.3927608109283911E-3</v>
      </c>
      <c r="K44" s="19">
        <f>실제값!K44/10000000</f>
        <v>1.9796263455272817E-3</v>
      </c>
      <c r="L44" s="19">
        <f>실제값!L44/10000000</f>
        <v>2.6006331976481229E-3</v>
      </c>
      <c r="M44" s="12">
        <f>실제값!M44/10000000</f>
        <v>2.6370380788298584E-3</v>
      </c>
      <c r="N44" s="12">
        <f>실제값!N44/10000000</f>
        <v>2.4544179523141654E-3</v>
      </c>
      <c r="O44" s="12">
        <f>실제값!O44/10000000</f>
        <v>2.3487344878356589E-3</v>
      </c>
      <c r="P44" s="8"/>
    </row>
    <row r="45" spans="1:16" x14ac:dyDescent="0.3">
      <c r="A45" s="20">
        <v>59</v>
      </c>
      <c r="B45" s="11">
        <f>실제값!B45/10000000</f>
        <v>1.652892561983471E-3</v>
      </c>
      <c r="C45" s="11">
        <f>실제값!C45/10000000</f>
        <v>2.6101482564209648E-3</v>
      </c>
      <c r="D45" s="11">
        <f>실제값!D45/10000000</f>
        <v>2.2285612408628991E-3</v>
      </c>
      <c r="E45" s="11">
        <f>실제값!E45/10000000</f>
        <v>2.9627319507250895E-3</v>
      </c>
      <c r="F45" s="11">
        <f>실제값!F45/10000000</f>
        <v>2.9446004245702938E-3</v>
      </c>
      <c r="G45" s="11">
        <f>실제값!G45/10000000</f>
        <v>2.8277480296011069E-3</v>
      </c>
      <c r="H45" s="19">
        <f>실제값!H45/10000000</f>
        <v>2.3995200959808036E-3</v>
      </c>
      <c r="I45" s="19">
        <f>실제값!I45/10000000</f>
        <v>2.0771513353115725E-3</v>
      </c>
      <c r="J45" s="19">
        <f>실제값!J45/10000000</f>
        <v>2.6563519433311584E-3</v>
      </c>
      <c r="K45" s="19">
        <f>실제값!K45/10000000</f>
        <v>2.4619903248099518E-3</v>
      </c>
      <c r="L45" s="19">
        <f>실제값!L45/10000000</f>
        <v>2.4374650363621834E-3</v>
      </c>
      <c r="M45" s="12">
        <f>실제값!M45/10000000</f>
        <v>2.5731866492634719E-3</v>
      </c>
      <c r="N45" s="12">
        <f>실제값!N45/10000000</f>
        <v>2.8768699654775605E-3</v>
      </c>
      <c r="O45" s="12">
        <f>실제값!O45/10000000</f>
        <v>2.0356415842291346E-3</v>
      </c>
      <c r="P45" s="8"/>
    </row>
    <row r="46" spans="1:16" x14ac:dyDescent="0.3">
      <c r="A46" s="20">
        <v>60</v>
      </c>
      <c r="B46" s="11">
        <f>실제값!B46/10000000</f>
        <v>2.1156558533145277E-3</v>
      </c>
      <c r="C46" s="11">
        <f>실제값!C46/10000000</f>
        <v>3.2883147386964179E-3</v>
      </c>
      <c r="D46" s="11">
        <f>실제값!D46/10000000</f>
        <v>3.376700764723409E-3</v>
      </c>
      <c r="E46" s="11">
        <f>실제값!E46/10000000</f>
        <v>3.3456292356523975E-3</v>
      </c>
      <c r="F46" s="11">
        <f>실제값!F46/10000000</f>
        <v>2.4896265560165973E-3</v>
      </c>
      <c r="G46" s="11">
        <f>실제값!G46/10000000</f>
        <v>2.6872910795044899E-3</v>
      </c>
      <c r="H46" s="19">
        <f>실제값!H46/10000000</f>
        <v>3.1802937434948536E-3</v>
      </c>
      <c r="I46" s="19">
        <f>실제값!I46/10000000</f>
        <v>2.3890970299180105E-3</v>
      </c>
      <c r="J46" s="19">
        <f>실제값!J46/10000000</f>
        <v>2.3648815095826969E-3</v>
      </c>
      <c r="K46" s="19">
        <f>실제값!K46/10000000</f>
        <v>2.7069915056473445E-3</v>
      </c>
      <c r="L46" s="19">
        <f>실제값!L46/10000000</f>
        <v>2.7458600878675229E-3</v>
      </c>
      <c r="M46" s="12">
        <f>실제값!M46/10000000</f>
        <v>2.8808208366219415E-3</v>
      </c>
      <c r="N46" s="12">
        <f>실제값!N46/10000000</f>
        <v>2.8156152499809756E-3</v>
      </c>
      <c r="O46" s="12">
        <f>실제값!O46/10000000</f>
        <v>3.057540705813011E-3</v>
      </c>
      <c r="P46" s="8"/>
    </row>
    <row r="47" spans="1:16" x14ac:dyDescent="0.3">
      <c r="A47" s="20">
        <v>61</v>
      </c>
      <c r="B47" s="11">
        <f>실제값!B47/10000000</f>
        <v>2.165506573859242E-3</v>
      </c>
      <c r="C47" s="11">
        <f>실제값!C47/10000000</f>
        <v>3.1458906802988595E-3</v>
      </c>
      <c r="D47" s="11">
        <f>실제값!D47/10000000</f>
        <v>3.2460264159391091E-3</v>
      </c>
      <c r="E47" s="11">
        <f>실제값!E47/10000000</f>
        <v>3.2517214996174446E-3</v>
      </c>
      <c r="F47" s="11">
        <f>실제값!F47/10000000</f>
        <v>3.5402601679565288E-3</v>
      </c>
      <c r="G47" s="11">
        <f>실제값!G47/10000000</f>
        <v>3.2281205164992827E-3</v>
      </c>
      <c r="H47" s="19">
        <f>실제값!H47/10000000</f>
        <v>2.8497245266290924E-3</v>
      </c>
      <c r="I47" s="19">
        <f>실제값!I47/10000000</f>
        <v>3.2625493675233243E-3</v>
      </c>
      <c r="J47" s="19">
        <f>실제값!J47/10000000</f>
        <v>3.2740368874822658E-3</v>
      </c>
      <c r="K47" s="19">
        <f>실제값!K47/10000000</f>
        <v>2.6141856565058694E-3</v>
      </c>
      <c r="L47" s="19">
        <f>실제값!L47/10000000</f>
        <v>4.0337367070040339E-3</v>
      </c>
      <c r="M47" s="12">
        <f>실제값!M47/10000000</f>
        <v>2.9082019725195987E-3</v>
      </c>
      <c r="N47" s="12">
        <f>실제값!N47/10000000</f>
        <v>3.9315823605706873E-3</v>
      </c>
      <c r="O47" s="12">
        <f>실제값!O47/10000000</f>
        <v>3.4813221200860551E-3</v>
      </c>
      <c r="P47" s="8"/>
    </row>
    <row r="48" spans="1:16" x14ac:dyDescent="0.3">
      <c r="A48" s="20">
        <v>62</v>
      </c>
      <c r="B48" s="11">
        <f>실제값!B48/10000000</f>
        <v>3.448275862068965E-3</v>
      </c>
      <c r="C48" s="11">
        <f>실제값!C48/10000000</f>
        <v>2.3467292461132297E-3</v>
      </c>
      <c r="D48" s="11">
        <f>실제값!D48/10000000</f>
        <v>3.8226299694189597E-3</v>
      </c>
      <c r="E48" s="11">
        <f>실제값!E48/10000000</f>
        <v>3.1014621178555605E-3</v>
      </c>
      <c r="F48" s="11">
        <f>실제값!F48/10000000</f>
        <v>4.1482040162157067E-3</v>
      </c>
      <c r="G48" s="11">
        <f>실제값!G48/10000000</f>
        <v>3.3311667208319792E-3</v>
      </c>
      <c r="H48" s="19">
        <f>실제값!H48/10000000</f>
        <v>3.1964767722687882E-3</v>
      </c>
      <c r="I48" s="19">
        <f>실제값!I48/10000000</f>
        <v>2.8859103443853013E-3</v>
      </c>
      <c r="J48" s="19">
        <f>실제값!J48/10000000</f>
        <v>2.6895866222300183E-3</v>
      </c>
      <c r="K48" s="19">
        <f>실제값!K48/10000000</f>
        <v>3.481047629572328E-3</v>
      </c>
      <c r="L48" s="19">
        <f>실제값!L48/10000000</f>
        <v>3.6552235119782666E-3</v>
      </c>
      <c r="M48" s="12">
        <f>실제값!M48/10000000</f>
        <v>3.7062775075283761E-3</v>
      </c>
      <c r="N48" s="12">
        <f>실제값!N48/10000000</f>
        <v>4.1353218072236152E-3</v>
      </c>
      <c r="O48" s="12">
        <f>실제값!O48/10000000</f>
        <v>3.3447648079935645E-3</v>
      </c>
      <c r="P48" s="8"/>
    </row>
    <row r="49" spans="1:16" x14ac:dyDescent="0.3">
      <c r="A49" s="20">
        <v>63</v>
      </c>
      <c r="B49" s="11">
        <f>실제값!B49/10000000</f>
        <v>1.56128024980484E-3</v>
      </c>
      <c r="C49" s="11">
        <f>실제값!C49/10000000</f>
        <v>4.3866774979691306E-3</v>
      </c>
      <c r="D49" s="11">
        <f>실제값!D49/10000000</f>
        <v>3.113941967445152E-3</v>
      </c>
      <c r="E49" s="11">
        <f>실제값!E49/10000000</f>
        <v>3.8514101130575225E-3</v>
      </c>
      <c r="F49" s="11">
        <f>실제값!F49/10000000</f>
        <v>4.4967880085653106E-3</v>
      </c>
      <c r="G49" s="11">
        <f>실제값!G49/10000000</f>
        <v>3.5918216982869775E-3</v>
      </c>
      <c r="H49" s="19">
        <f>실제값!H49/10000000</f>
        <v>3.3251524028184627E-3</v>
      </c>
      <c r="I49" s="19">
        <f>실제값!I49/10000000</f>
        <v>3.079567428203108E-3</v>
      </c>
      <c r="J49" s="19">
        <f>실제값!J49/10000000</f>
        <v>3.6217824343551933E-3</v>
      </c>
      <c r="K49" s="19">
        <f>실제값!K49/10000000</f>
        <v>3.1981048267693221E-3</v>
      </c>
      <c r="L49" s="19">
        <f>실제값!L49/10000000</f>
        <v>4.3636765355722492E-3</v>
      </c>
      <c r="M49" s="12">
        <f>실제값!M49/10000000</f>
        <v>4.2820155347540328E-3</v>
      </c>
      <c r="N49" s="12">
        <f>실제값!N49/10000000</f>
        <v>4.0003855793329475E-3</v>
      </c>
      <c r="O49" s="12">
        <f>실제값!O49/10000000</f>
        <v>4.3476271108873737E-3</v>
      </c>
      <c r="P49" s="8"/>
    </row>
    <row r="50" spans="1:16" x14ac:dyDescent="0.3">
      <c r="A50" s="20">
        <v>64</v>
      </c>
      <c r="B50" s="11">
        <f>실제값!B50/10000000</f>
        <v>2.2462732285072492E-3</v>
      </c>
      <c r="C50" s="11">
        <f>실제값!C50/10000000</f>
        <v>6.0795873249815773E-3</v>
      </c>
      <c r="D50" s="11">
        <f>실제값!D50/10000000</f>
        <v>3.7783375314861464E-3</v>
      </c>
      <c r="E50" s="11">
        <f>실제값!E50/10000000</f>
        <v>4.0305767894371087E-3</v>
      </c>
      <c r="F50" s="11">
        <f>실제값!F50/10000000</f>
        <v>4.4675199227239793E-3</v>
      </c>
      <c r="G50" s="11">
        <f>실제값!G50/10000000</f>
        <v>3.5639412997903563E-3</v>
      </c>
      <c r="H50" s="19">
        <f>실제값!H50/10000000</f>
        <v>4.4955943175687824E-3</v>
      </c>
      <c r="I50" s="19">
        <f>실제값!I50/10000000</f>
        <v>3.4284803061712644E-3</v>
      </c>
      <c r="J50" s="19">
        <f>실제값!J50/10000000</f>
        <v>3.9728402195897137E-3</v>
      </c>
      <c r="K50" s="19">
        <f>실제값!K50/10000000</f>
        <v>4.1163018621365568E-3</v>
      </c>
      <c r="L50" s="19">
        <f>실제값!L50/10000000</f>
        <v>5.1032518395442679E-3</v>
      </c>
      <c r="M50" s="12">
        <f>실제값!M50/10000000</f>
        <v>4.1361578447263988E-3</v>
      </c>
      <c r="N50" s="12">
        <f>실제값!N50/10000000</f>
        <v>4.1912449549829246E-3</v>
      </c>
      <c r="O50" s="12">
        <f>실제값!O50/10000000</f>
        <v>4.0888440181726399E-3</v>
      </c>
      <c r="P50" s="8"/>
    </row>
    <row r="51" spans="1:16" x14ac:dyDescent="0.3">
      <c r="A51" s="20">
        <v>65</v>
      </c>
      <c r="B51" s="11">
        <f>실제값!B51/10000000</f>
        <v>4.5271629778672034E-3</v>
      </c>
      <c r="C51" s="11">
        <f>실제값!C51/10000000</f>
        <v>6.1863899421273202E-3</v>
      </c>
      <c r="D51" s="11">
        <f>실제값!D51/10000000</f>
        <v>5.7512580877066861E-3</v>
      </c>
      <c r="E51" s="11">
        <f>실제값!E51/10000000</f>
        <v>6.8269976726144307E-3</v>
      </c>
      <c r="F51" s="11">
        <f>실제값!F51/10000000</f>
        <v>5.8344640434192675E-3</v>
      </c>
      <c r="G51" s="11">
        <f>실제값!G51/10000000</f>
        <v>5.8277830637488105E-3</v>
      </c>
      <c r="H51" s="19">
        <f>실제값!H51/10000000</f>
        <v>4.4508850015526347E-3</v>
      </c>
      <c r="I51" s="19">
        <f>실제값!I51/10000000</f>
        <v>2.6505803857051458E-3</v>
      </c>
      <c r="J51" s="19">
        <f>실제값!J51/10000000</f>
        <v>4.6492659053833608E-3</v>
      </c>
      <c r="K51" s="19">
        <f>실제값!K51/10000000</f>
        <v>3.010057998678511E-3</v>
      </c>
      <c r="L51" s="19">
        <f>실제값!L51/10000000</f>
        <v>4.4928972580112322E-3</v>
      </c>
      <c r="M51" s="12">
        <f>실제값!M51/10000000</f>
        <v>4.4753553069247056E-3</v>
      </c>
      <c r="N51" s="12">
        <f>실제값!N51/10000000</f>
        <v>5.1131354687040846E-3</v>
      </c>
      <c r="O51" s="12">
        <f>실제값!O51/10000000</f>
        <v>3.7546933667083854E-3</v>
      </c>
      <c r="P51" s="8"/>
    </row>
    <row r="52" spans="1:16" x14ac:dyDescent="0.3">
      <c r="A52" s="20">
        <v>66</v>
      </c>
      <c r="B52" s="11">
        <f>실제값!B52/10000000</f>
        <v>3.5633300939423387E-3</v>
      </c>
      <c r="C52" s="11">
        <f>실제값!C52/10000000</f>
        <v>6.5581734272528542E-3</v>
      </c>
      <c r="D52" s="11">
        <f>실제값!D52/10000000</f>
        <v>4.0016006402561026E-3</v>
      </c>
      <c r="E52" s="11">
        <f>실제값!E52/10000000</f>
        <v>5.601734730755331E-3</v>
      </c>
      <c r="F52" s="11">
        <f>실제값!F52/10000000</f>
        <v>6.0549604098742429E-3</v>
      </c>
      <c r="G52" s="11">
        <f>실제값!G52/10000000</f>
        <v>5.9580230196343937E-3</v>
      </c>
      <c r="H52" s="19">
        <f>실제값!H52/10000000</f>
        <v>5.7272401861353057E-3</v>
      </c>
      <c r="I52" s="19">
        <f>실제값!I52/10000000</f>
        <v>6.142241379310345E-3</v>
      </c>
      <c r="J52" s="19">
        <f>실제값!J52/10000000</f>
        <v>5.2341073467834032E-3</v>
      </c>
      <c r="K52" s="19">
        <f>실제값!K52/10000000</f>
        <v>5.772495755517827E-3</v>
      </c>
      <c r="L52" s="19">
        <f>실제값!L52/10000000</f>
        <v>5.4508289802407449E-3</v>
      </c>
      <c r="M52" s="12">
        <f>실제값!M52/10000000</f>
        <v>4.3448275862068963E-3</v>
      </c>
      <c r="N52" s="12">
        <f>실제값!N52/10000000</f>
        <v>5.2366175329712954E-3</v>
      </c>
      <c r="O52" s="12">
        <f>실제값!O52/10000000</f>
        <v>4.5234654771627823E-3</v>
      </c>
      <c r="P52" s="8"/>
    </row>
    <row r="53" spans="1:16" x14ac:dyDescent="0.3">
      <c r="A53" s="20">
        <v>67</v>
      </c>
      <c r="B53" s="11">
        <f>실제값!B53/10000000</f>
        <v>3.0874785591766723E-3</v>
      </c>
      <c r="C53" s="11">
        <f>실제값!C53/10000000</f>
        <v>8.4745762711864406E-3</v>
      </c>
      <c r="D53" s="11">
        <f>실제값!D53/10000000</f>
        <v>5.3789731051344745E-3</v>
      </c>
      <c r="E53" s="11">
        <f>실제값!E53/10000000</f>
        <v>5.9232026143790847E-3</v>
      </c>
      <c r="F53" s="11">
        <f>실제값!F53/10000000</f>
        <v>5.3830970751839223E-3</v>
      </c>
      <c r="G53" s="11">
        <f>실제값!G53/10000000</f>
        <v>5.6382145653876272E-3</v>
      </c>
      <c r="H53" s="19">
        <f>실제값!H53/10000000</f>
        <v>5.3490604855301058E-3</v>
      </c>
      <c r="I53" s="19">
        <f>실제값!I53/10000000</f>
        <v>5.4495912806539508E-3</v>
      </c>
      <c r="J53" s="19">
        <f>실제값!J53/10000000</f>
        <v>5.6255625562556255E-3</v>
      </c>
      <c r="K53" s="19">
        <f>실제값!K53/10000000</f>
        <v>4.625528983367779E-3</v>
      </c>
      <c r="L53" s="19">
        <f>실제값!L53/10000000</f>
        <v>4.4367116137451063E-3</v>
      </c>
      <c r="M53" s="12">
        <f>실제값!M53/10000000</f>
        <v>6.1296660117878196E-3</v>
      </c>
      <c r="N53" s="12">
        <f>실제값!N53/10000000</f>
        <v>6.358125092414609E-3</v>
      </c>
      <c r="O53" s="12">
        <f>실제값!O53/10000000</f>
        <v>5.6008850781358041E-3</v>
      </c>
      <c r="P53" s="8"/>
    </row>
    <row r="54" spans="1:16" x14ac:dyDescent="0.3">
      <c r="A54" s="20">
        <v>68</v>
      </c>
      <c r="B54" s="11">
        <f>실제값!B54/10000000</f>
        <v>3.8109756097560975E-3</v>
      </c>
      <c r="C54" s="11">
        <f>실제값!C54/10000000</f>
        <v>9.3302232589136946E-3</v>
      </c>
      <c r="D54" s="11">
        <f>실제값!D54/10000000</f>
        <v>7.8789788843365901E-3</v>
      </c>
      <c r="E54" s="11">
        <f>실제값!E54/10000000</f>
        <v>5.2750565184626974E-3</v>
      </c>
      <c r="F54" s="11">
        <f>실제값!F54/10000000</f>
        <v>5.7003257328990227E-3</v>
      </c>
      <c r="G54" s="11">
        <f>실제값!G54/10000000</f>
        <v>6.1338625293162544E-3</v>
      </c>
      <c r="H54" s="19">
        <f>실제값!H54/10000000</f>
        <v>5.7921102066374455E-3</v>
      </c>
      <c r="I54" s="19">
        <f>실제값!I54/10000000</f>
        <v>6.2464508801817146E-3</v>
      </c>
      <c r="J54" s="19">
        <f>실제값!J54/10000000</f>
        <v>6.4028684850813162E-3</v>
      </c>
      <c r="K54" s="19">
        <f>실제값!K54/10000000</f>
        <v>6.7504655493482307E-3</v>
      </c>
      <c r="L54" s="19">
        <f>실제값!L54/10000000</f>
        <v>6.6251756675366402E-3</v>
      </c>
      <c r="M54" s="12">
        <f>실제값!M54/10000000</f>
        <v>6.1532892950864173E-3</v>
      </c>
      <c r="N54" s="12">
        <f>실제값!N54/10000000</f>
        <v>6.1477112237268419E-3</v>
      </c>
      <c r="O54" s="12">
        <f>실제값!O54/10000000</f>
        <v>7.9433739677546213E-3</v>
      </c>
      <c r="P54" s="8"/>
    </row>
    <row r="55" spans="1:16" x14ac:dyDescent="0.3">
      <c r="A55" s="20">
        <v>69</v>
      </c>
      <c r="B55" s="11">
        <f>실제값!B55/10000000</f>
        <v>4.0214477211796247E-3</v>
      </c>
      <c r="C55" s="11">
        <f>실제값!C55/10000000</f>
        <v>7.5018754688672166E-3</v>
      </c>
      <c r="D55" s="11">
        <f>실제값!D55/10000000</f>
        <v>6.3887020847343641E-3</v>
      </c>
      <c r="E55" s="11">
        <f>실제값!E55/10000000</f>
        <v>9.0614886731391585E-3</v>
      </c>
      <c r="F55" s="11">
        <f>실제값!F55/10000000</f>
        <v>6.3645621181262733E-3</v>
      </c>
      <c r="G55" s="11">
        <f>실제값!G55/10000000</f>
        <v>4.9638055842812822E-3</v>
      </c>
      <c r="H55" s="19">
        <f>실제값!H55/10000000</f>
        <v>7.3059360730593605E-3</v>
      </c>
      <c r="I55" s="19">
        <f>실제값!I55/10000000</f>
        <v>6.6666666666666671E-3</v>
      </c>
      <c r="J55" s="19">
        <f>실제값!J55/10000000</f>
        <v>7.5044143613890524E-3</v>
      </c>
      <c r="K55" s="19">
        <f>실제값!K55/10000000</f>
        <v>5.1958433253397286E-3</v>
      </c>
      <c r="L55" s="19">
        <f>실제값!L55/10000000</f>
        <v>6.6547831253713609E-3</v>
      </c>
      <c r="M55" s="12">
        <f>실제값!M55/10000000</f>
        <v>5.1655070630402698E-3</v>
      </c>
      <c r="N55" s="12">
        <f>실제값!N55/10000000</f>
        <v>6.2542095641297023E-3</v>
      </c>
      <c r="O55" s="12">
        <f>실제값!O55/10000000</f>
        <v>6.2909799751905016E-3</v>
      </c>
      <c r="P55" s="8"/>
    </row>
    <row r="56" spans="1:16" x14ac:dyDescent="0.3">
      <c r="A56" s="20">
        <v>70</v>
      </c>
      <c r="B56" s="11">
        <f>실제값!B56/10000000</f>
        <v>5.084745762711864E-3</v>
      </c>
      <c r="C56" s="11">
        <f>실제값!C56/10000000</f>
        <v>9.2715231788079479E-3</v>
      </c>
      <c r="D56" s="11">
        <f>실제값!D56/10000000</f>
        <v>6.1871616395978348E-3</v>
      </c>
      <c r="E56" s="11">
        <f>실제값!E56/10000000</f>
        <v>9.8626276858048614E-3</v>
      </c>
      <c r="F56" s="11">
        <f>실제값!F56/10000000</f>
        <v>9.673115410273516E-3</v>
      </c>
      <c r="G56" s="11">
        <f>실제값!G56/10000000</f>
        <v>8.5293357456707151E-3</v>
      </c>
      <c r="H56" s="19">
        <f>실제값!H56/10000000</f>
        <v>7.0063694267515925E-3</v>
      </c>
      <c r="I56" s="19">
        <f>실제값!I56/10000000</f>
        <v>6.675567423230974E-3</v>
      </c>
      <c r="J56" s="19">
        <f>실제값!J56/10000000</f>
        <v>9.1587516960651288E-3</v>
      </c>
      <c r="K56" s="19">
        <f>실제값!K56/10000000</f>
        <v>6.8712780577187349E-3</v>
      </c>
      <c r="L56" s="19">
        <f>실제값!L56/10000000</f>
        <v>6.5897858319604605E-3</v>
      </c>
      <c r="M56" s="12">
        <f>실제값!M56/10000000</f>
        <v>7.992007992007992E-3</v>
      </c>
      <c r="N56" s="12">
        <f>실제값!N56/10000000</f>
        <v>6.9953740268532101E-3</v>
      </c>
      <c r="O56" s="12">
        <f>실제값!O56/10000000</f>
        <v>8.2619023030052665E-3</v>
      </c>
      <c r="P56" s="8"/>
    </row>
    <row r="57" spans="1:16" x14ac:dyDescent="0.3">
      <c r="A57" s="20">
        <v>71</v>
      </c>
      <c r="B57" s="11">
        <f>실제값!B57/10000000</f>
        <v>2.158273381294964E-3</v>
      </c>
      <c r="C57" s="11">
        <f>실제값!C57/10000000</f>
        <v>1.1143695014662757E-2</v>
      </c>
      <c r="D57" s="11">
        <f>실제값!D57/10000000</f>
        <v>1.2143858010275572E-2</v>
      </c>
      <c r="E57" s="11">
        <f>실제값!E57/10000000</f>
        <v>1.1092150170648464E-2</v>
      </c>
      <c r="F57" s="11">
        <f>실제값!F57/10000000</f>
        <v>1.0018552875695733E-2</v>
      </c>
      <c r="G57" s="11">
        <f>실제값!G57/10000000</f>
        <v>9.2067988668555235E-3</v>
      </c>
      <c r="H57" s="19">
        <f>실제값!H57/10000000</f>
        <v>6.374722838137472E-3</v>
      </c>
      <c r="I57" s="19">
        <f>실제값!I57/10000000</f>
        <v>9.2293493308721729E-3</v>
      </c>
      <c r="J57" s="19">
        <f>실제값!J57/10000000</f>
        <v>1.1040686976078512E-2</v>
      </c>
      <c r="K57" s="19">
        <f>실제값!K57/10000000</f>
        <v>5.8907533023920032E-3</v>
      </c>
      <c r="L57" s="19">
        <f>실제값!L57/10000000</f>
        <v>6.447554646957069E-3</v>
      </c>
      <c r="M57" s="12">
        <f>실제값!M57/10000000</f>
        <v>7.6258992805755396E-3</v>
      </c>
      <c r="N57" s="12">
        <f>실제값!N57/10000000</f>
        <v>8.4224598930481287E-3</v>
      </c>
      <c r="O57" s="12">
        <f>실제값!O57/10000000</f>
        <v>7.6923076923076919E-3</v>
      </c>
      <c r="P57" s="8"/>
    </row>
    <row r="58" spans="1:16" x14ac:dyDescent="0.3">
      <c r="A58" s="20">
        <v>72</v>
      </c>
      <c r="B58" s="11">
        <f>실제값!B58/10000000</f>
        <v>5.4298642533936649E-3</v>
      </c>
      <c r="C58" s="11">
        <f>실제값!C58/10000000</f>
        <v>9.4191522762951327E-3</v>
      </c>
      <c r="D58" s="11">
        <f>실제값!D58/10000000</f>
        <v>1.3990672884743507E-2</v>
      </c>
      <c r="E58" s="11">
        <f>실제값!E58/10000000</f>
        <v>7.7841203943954333E-3</v>
      </c>
      <c r="F58" s="11">
        <f>실제값!F58/10000000</f>
        <v>7.8813166434863243E-3</v>
      </c>
      <c r="G58" s="11">
        <f>실제값!G58/10000000</f>
        <v>7.3740270380991393E-3</v>
      </c>
      <c r="H58" s="19">
        <f>실제값!H58/10000000</f>
        <v>1.4357780364765229E-2</v>
      </c>
      <c r="I58" s="19">
        <f>실제값!I58/10000000</f>
        <v>7.1229482812016093E-3</v>
      </c>
      <c r="J58" s="19">
        <f>실제값!J58/10000000</f>
        <v>9.8609355246523384E-3</v>
      </c>
      <c r="K58" s="19">
        <f>실제값!K58/10000000</f>
        <v>7.9435127978817292E-3</v>
      </c>
      <c r="L58" s="19">
        <f>실제값!L58/10000000</f>
        <v>7.7220077220077222E-3</v>
      </c>
      <c r="M58" s="12">
        <f>실제값!M58/10000000</f>
        <v>6.4923970613360669E-3</v>
      </c>
      <c r="N58" s="12">
        <f>실제값!N58/10000000</f>
        <v>1.113054539672444E-2</v>
      </c>
      <c r="O58" s="12">
        <f>실제값!O58/10000000</f>
        <v>9.0036900369003699E-3</v>
      </c>
      <c r="P58" s="8"/>
    </row>
    <row r="59" spans="1:16" x14ac:dyDescent="0.3">
      <c r="A59" s="20">
        <v>73</v>
      </c>
      <c r="B59" s="11">
        <f>실제값!B59/10000000</f>
        <v>6.41025641025641E-3</v>
      </c>
      <c r="C59" s="11">
        <f>실제값!C59/10000000</f>
        <v>1.762977473065622E-2</v>
      </c>
      <c r="D59" s="11">
        <f>실제값!D59/10000000</f>
        <v>1.391304347826087E-2</v>
      </c>
      <c r="E59" s="11">
        <f>실제값!E59/10000000</f>
        <v>1.412639405204461E-2</v>
      </c>
      <c r="F59" s="11">
        <f>실제값!F59/10000000</f>
        <v>1.0067114093959731E-2</v>
      </c>
      <c r="G59" s="11">
        <f>실제값!G59/10000000</f>
        <v>1.1116725618999495E-2</v>
      </c>
      <c r="H59" s="19">
        <f>실제값!H59/10000000</f>
        <v>1.0810810810810811E-2</v>
      </c>
      <c r="I59" s="19">
        <f>실제값!I59/10000000</f>
        <v>1.0956595027391488E-2</v>
      </c>
      <c r="J59" s="19">
        <f>실제값!J59/10000000</f>
        <v>1.0888057162300102E-2</v>
      </c>
      <c r="K59" s="19">
        <f>실제값!K59/10000000</f>
        <v>8.7407812073204035E-3</v>
      </c>
      <c r="L59" s="19">
        <f>실제값!L59/10000000</f>
        <v>8.7449775466792723E-3</v>
      </c>
      <c r="M59" s="12">
        <f>실제값!M59/10000000</f>
        <v>8.9751617616364021E-3</v>
      </c>
      <c r="N59" s="12">
        <f>실제값!N59/10000000</f>
        <v>9.8991052731772326E-3</v>
      </c>
      <c r="O59" s="12">
        <f>실제값!O59/10000000</f>
        <v>7.0410139060024654E-3</v>
      </c>
      <c r="P59" s="8"/>
    </row>
    <row r="60" spans="1:16" x14ac:dyDescent="0.3">
      <c r="A60" s="20">
        <v>74</v>
      </c>
      <c r="B60" s="11">
        <f>실제값!B60/10000000</f>
        <v>9.3209054593874838E-3</v>
      </c>
      <c r="C60" s="11">
        <f>실제값!C60/10000000</f>
        <v>1.1560693641618497E-2</v>
      </c>
      <c r="D60" s="11">
        <f>실제값!D60/10000000</f>
        <v>8.5744908896034297E-3</v>
      </c>
      <c r="E60" s="11">
        <f>실제값!E60/10000000</f>
        <v>7.7972709551656907E-3</v>
      </c>
      <c r="F60" s="11">
        <f>실제값!F60/10000000</f>
        <v>1.2028869286287089E-2</v>
      </c>
      <c r="G60" s="11">
        <f>실제값!G60/10000000</f>
        <v>9.085402786190187E-3</v>
      </c>
      <c r="H60" s="19">
        <f>실제값!H60/10000000</f>
        <v>1.334816462736374E-2</v>
      </c>
      <c r="I60" s="19">
        <f>실제값!I60/10000000</f>
        <v>1.8027040560841263E-2</v>
      </c>
      <c r="J60" s="19">
        <f>실제값!J60/10000000</f>
        <v>1.5610651974288337E-2</v>
      </c>
      <c r="K60" s="19">
        <f>실제값!K60/10000000</f>
        <v>1.2217697149203998E-2</v>
      </c>
      <c r="L60" s="19">
        <f>실제값!L60/10000000</f>
        <v>1.080607476635514E-2</v>
      </c>
      <c r="M60" s="12">
        <f>실제값!M60/10000000</f>
        <v>1.2738853503184714E-2</v>
      </c>
      <c r="N60" s="12">
        <f>실제값!N60/10000000</f>
        <v>1.1098265895953757E-2</v>
      </c>
      <c r="O60" s="12">
        <f>실제값!O60/10000000</f>
        <v>1.134453781512605E-2</v>
      </c>
      <c r="P60" s="8"/>
    </row>
    <row r="61" spans="1:16" x14ac:dyDescent="0.3">
      <c r="A61" s="20">
        <v>75</v>
      </c>
      <c r="B61" s="11">
        <f>실제값!B61/10000000</f>
        <v>1.4778325123152707E-2</v>
      </c>
      <c r="C61" s="11">
        <f>실제값!C61/10000000</f>
        <v>7.3206442166910699E-3</v>
      </c>
      <c r="D61" s="11">
        <f>실제값!D61/10000000</f>
        <v>1.6602809706257982E-2</v>
      </c>
      <c r="E61" s="11">
        <f>실제값!E61/10000000</f>
        <v>2.0833333333333332E-2</v>
      </c>
      <c r="F61" s="11">
        <f>실제값!F61/10000000</f>
        <v>1.0515247108307046E-2</v>
      </c>
      <c r="G61" s="11">
        <f>실제값!G61/10000000</f>
        <v>2.2341376228775692E-2</v>
      </c>
      <c r="H61" s="19">
        <f>실제값!H61/10000000</f>
        <v>1.5572105619498986E-2</v>
      </c>
      <c r="I61" s="19">
        <f>실제값!I61/10000000</f>
        <v>1.5644555694618274E-2</v>
      </c>
      <c r="J61" s="19">
        <f>실제값!J61/10000000</f>
        <v>1.3904338153503894E-2</v>
      </c>
      <c r="K61" s="19">
        <f>실제값!K61/10000000</f>
        <v>1.9431988041853511E-2</v>
      </c>
      <c r="L61" s="19">
        <f>실제값!L61/10000000</f>
        <v>1.082598235765838E-2</v>
      </c>
      <c r="M61" s="12">
        <f>실제값!M61/10000000</f>
        <v>1.5989766549408379E-2</v>
      </c>
      <c r="N61" s="12">
        <f>실제값!N61/10000000</f>
        <v>1.3651877133105802E-2</v>
      </c>
      <c r="O61" s="12">
        <f>실제값!O61/10000000</f>
        <v>1.5420200462606014E-2</v>
      </c>
      <c r="P61" s="8"/>
    </row>
    <row r="62" spans="1:16" x14ac:dyDescent="0.3">
      <c r="A62" s="1">
        <v>76</v>
      </c>
      <c r="B62" s="11">
        <f>실제값!B62/10000000</f>
        <v>5.6285178236397749E-3</v>
      </c>
      <c r="C62" s="11">
        <f>실제값!C62/10000000</f>
        <v>9.5602294455066923E-3</v>
      </c>
      <c r="D62" s="11">
        <f>실제값!D62/10000000</f>
        <v>1.8803418803418803E-2</v>
      </c>
      <c r="E62" s="11">
        <f>실제값!E62/10000000</f>
        <v>2.2421524663677129E-2</v>
      </c>
      <c r="F62" s="11">
        <f>실제값!F62/10000000</f>
        <v>2.4147727272727272E-2</v>
      </c>
      <c r="G62" s="11">
        <f>실제값!G62/10000000</f>
        <v>1.61892901618929E-2</v>
      </c>
      <c r="H62" s="19">
        <f>실제값!H62/10000000</f>
        <v>1.7543859649122806E-2</v>
      </c>
      <c r="I62" s="19">
        <f>실제값!I62/10000000</f>
        <v>1.7350157728706624E-2</v>
      </c>
      <c r="J62" s="19">
        <f>실제값!J62/10000000</f>
        <v>1.6300496102055279E-2</v>
      </c>
      <c r="K62" s="19">
        <f>실제값!K62/10000000</f>
        <v>1.9777503090234856E-2</v>
      </c>
      <c r="L62" s="19">
        <f>실제값!L62/10000000</f>
        <v>2.2174148188209845E-2</v>
      </c>
      <c r="M62" s="12">
        <f>실제값!M62/10000000</f>
        <v>1.3398838767306836E-2</v>
      </c>
      <c r="N62" s="12">
        <f>실제값!N62/10000000</f>
        <v>1.4120202751629252E-2</v>
      </c>
      <c r="O62" s="12">
        <f>실제값!O62/10000000</f>
        <v>1.4195583596214513E-2</v>
      </c>
      <c r="P62" s="8"/>
    </row>
    <row r="63" spans="1:16" x14ac:dyDescent="0.3">
      <c r="A63" s="1">
        <v>77</v>
      </c>
      <c r="B63" s="11">
        <f>실제값!B63/10000000</f>
        <v>8.988764044943821E-3</v>
      </c>
      <c r="C63" s="11">
        <f>실제값!C63/10000000</f>
        <v>1.7130620985010708E-2</v>
      </c>
      <c r="D63" s="11">
        <f>실제값!D63/10000000</f>
        <v>1.3215859030837005E-2</v>
      </c>
      <c r="E63" s="11">
        <f>실제값!E63/10000000</f>
        <v>1.8987341772151899E-2</v>
      </c>
      <c r="F63" s="11">
        <f>실제값!F63/10000000</f>
        <v>2.2184300341296929E-2</v>
      </c>
      <c r="G63" s="11">
        <f>실제값!G63/10000000</f>
        <v>1.6051364365971106E-2</v>
      </c>
      <c r="H63" s="19">
        <f>실제값!H63/10000000</f>
        <v>2.4147727272727272E-2</v>
      </c>
      <c r="I63" s="19">
        <f>실제값!I63/10000000</f>
        <v>1.684717208182912E-2</v>
      </c>
      <c r="J63" s="19">
        <f>실제값!J63/10000000</f>
        <v>1.6028495102404273E-2</v>
      </c>
      <c r="K63" s="19">
        <f>실제값!K63/10000000</f>
        <v>2.3328149300155521E-2</v>
      </c>
      <c r="L63" s="19">
        <f>실제값!L63/10000000</f>
        <v>2.0120724346076459E-2</v>
      </c>
      <c r="M63" s="12">
        <f>실제값!M63/10000000</f>
        <v>1.5105740181268883E-2</v>
      </c>
      <c r="N63" s="12">
        <f>실제값!N63/10000000</f>
        <v>1.6537467700258397E-2</v>
      </c>
      <c r="O63" s="12">
        <f>실제값!O63/10000000</f>
        <v>1.7676767676767676E-2</v>
      </c>
      <c r="P63" s="8"/>
    </row>
    <row r="64" spans="1:16" x14ac:dyDescent="0.3">
      <c r="A64" s="1">
        <v>78</v>
      </c>
      <c r="B64" s="11">
        <f>실제값!B64/10000000</f>
        <v>8.3798882681564244E-3</v>
      </c>
      <c r="C64" s="11">
        <f>실제값!C64/10000000</f>
        <v>2.2499999999999999E-2</v>
      </c>
      <c r="D64" s="11">
        <f>실제값!D64/10000000</f>
        <v>1.2345679012345678E-2</v>
      </c>
      <c r="E64" s="11">
        <f>실제값!E64/10000000</f>
        <v>2.4930747922437674E-2</v>
      </c>
      <c r="F64" s="11">
        <f>실제값!F64/10000000</f>
        <v>2.9484029484029489E-2</v>
      </c>
      <c r="G64" s="11">
        <f>실제값!G64/10000000</f>
        <v>2.1359223300970873E-2</v>
      </c>
      <c r="H64" s="19">
        <f>실제값!H64/10000000</f>
        <v>3.4671532846715328E-2</v>
      </c>
      <c r="I64" s="19">
        <f>실제값!I64/10000000</f>
        <v>1.9801980198019802E-2</v>
      </c>
      <c r="J64" s="19">
        <f>실제값!J64/10000000</f>
        <v>2.8011204481792718E-2</v>
      </c>
      <c r="K64" s="19">
        <f>실제값!K64/10000000</f>
        <v>1.6569200779727095E-2</v>
      </c>
      <c r="L64" s="19">
        <f>실제값!L64/10000000</f>
        <v>1.9591141396933562E-2</v>
      </c>
      <c r="M64" s="12">
        <f>실제값!M64/10000000</f>
        <v>1.9025875190258751E-2</v>
      </c>
      <c r="N64" s="12">
        <f>실제값!N64/10000000</f>
        <v>2.4062278839348902E-2</v>
      </c>
      <c r="O64" s="12">
        <f>실제값!O64/10000000</f>
        <v>1.6564417177914112E-2</v>
      </c>
      <c r="P64" s="8"/>
    </row>
    <row r="65" spans="1:16" x14ac:dyDescent="0.3">
      <c r="A65" s="1">
        <v>79</v>
      </c>
      <c r="B65" s="11">
        <f>실제값!B65/10000000</f>
        <v>0</v>
      </c>
      <c r="C65" s="11">
        <f>실제값!C65/10000000</f>
        <v>1.9108280254777069E-2</v>
      </c>
      <c r="D65" s="11">
        <f>실제값!D65/10000000</f>
        <v>1.4619883040935672E-2</v>
      </c>
      <c r="E65" s="11">
        <f>실제값!E65/10000000</f>
        <v>1.7804154302670624E-2</v>
      </c>
      <c r="F65" s="11">
        <f>실제값!F65/10000000</f>
        <v>3.4920634920634921E-2</v>
      </c>
      <c r="G65" s="11">
        <f>실제값!G65/10000000</f>
        <v>3.1161473087818695E-2</v>
      </c>
      <c r="H65" s="19">
        <f>실제값!H65/10000000</f>
        <v>2.2421524663677129E-2</v>
      </c>
      <c r="I65" s="19">
        <f>실제값!I65/10000000</f>
        <v>2.813852813852814E-2</v>
      </c>
      <c r="J65" s="19">
        <f>실제값!J65/10000000</f>
        <v>3.0060120240480961E-2</v>
      </c>
      <c r="K65" s="19">
        <f>실제값!K65/10000000</f>
        <v>2.1840873634945399E-2</v>
      </c>
      <c r="L65" s="19">
        <f>실제값!L65/10000000</f>
        <v>1.8065887353878853E-2</v>
      </c>
      <c r="M65" s="12">
        <f>실제값!M65/10000000</f>
        <v>3.2755298651252408E-2</v>
      </c>
      <c r="N65" s="12">
        <f>실제값!N65/10000000</f>
        <v>3.2200357781753133E-2</v>
      </c>
      <c r="O65" s="12">
        <f>실제값!O65/10000000</f>
        <v>2.728047740835465E-2</v>
      </c>
      <c r="P65" s="8"/>
    </row>
    <row r="66" spans="1:16" x14ac:dyDescent="0.3">
      <c r="A66" s="1">
        <v>80</v>
      </c>
      <c r="B66" s="11">
        <f>실제값!B66/10000000</f>
        <v>5.9880239520958087E-3</v>
      </c>
      <c r="C66" s="11">
        <f>실제값!C66/10000000</f>
        <v>2.8571428571428567E-2</v>
      </c>
      <c r="D66" s="11">
        <f>실제값!D66/10000000</f>
        <v>2.3166023166023165E-2</v>
      </c>
      <c r="E66" s="11">
        <f>실제값!E66/10000000</f>
        <v>2.247191011235955E-2</v>
      </c>
      <c r="F66" s="11">
        <f>실제값!F66/10000000</f>
        <v>2.4054982817869417E-2</v>
      </c>
      <c r="G66" s="11">
        <f>실제값!G66/10000000</f>
        <v>1.7793594306049824E-2</v>
      </c>
      <c r="H66" s="19">
        <f>실제값!H66/10000000</f>
        <v>1.9230769230769232E-2</v>
      </c>
      <c r="I66" s="19">
        <f>실제값!I66/10000000</f>
        <v>3.2258064516129031E-2</v>
      </c>
      <c r="J66" s="19">
        <f>실제값!J66/10000000</f>
        <v>2.8423772609819122E-2</v>
      </c>
      <c r="K66" s="19">
        <f>실제값!K66/10000000</f>
        <v>2.7334851936218679E-2</v>
      </c>
      <c r="L66" s="19">
        <f>실제값!L66/10000000</f>
        <v>1.5817223198594025E-2</v>
      </c>
      <c r="M66" s="12">
        <f>실제값!M66/10000000</f>
        <v>2.1656050955414011E-2</v>
      </c>
      <c r="N66" s="12">
        <f>실제값!N66/10000000</f>
        <v>2.2592152199762187E-2</v>
      </c>
      <c r="O66" s="12">
        <f>실제값!O66/10000000</f>
        <v>3.3333333333333333E-2</v>
      </c>
      <c r="P66" s="8"/>
    </row>
    <row r="67" spans="1:16" x14ac:dyDescent="0.3">
      <c r="A67" s="1">
        <v>81</v>
      </c>
      <c r="B67" s="11">
        <f>실제값!B67/10000000</f>
        <v>1.3513513513513514E-2</v>
      </c>
      <c r="C67" s="11">
        <f>실제값!C67/10000000</f>
        <v>5.9523809523809514E-2</v>
      </c>
      <c r="D67" s="11">
        <f>실제값!D67/10000000</f>
        <v>4.2372881355932202E-2</v>
      </c>
      <c r="E67" s="11">
        <f>실제값!E67/10000000</f>
        <v>4.7244094488188976E-2</v>
      </c>
      <c r="F67" s="11">
        <f>실제값!F67/10000000</f>
        <v>3.7267080745341616E-2</v>
      </c>
      <c r="G67" s="11">
        <f>실제값!G67/10000000</f>
        <v>5.2631578947368418E-2</v>
      </c>
      <c r="H67" s="19">
        <f>실제값!H67/10000000</f>
        <v>4.790419161676647E-2</v>
      </c>
      <c r="I67" s="19">
        <f>실제값!I67/10000000</f>
        <v>3.7634408602150539E-2</v>
      </c>
      <c r="J67" s="19">
        <f>실제값!J67/10000000</f>
        <v>3.7037037037037035E-2</v>
      </c>
      <c r="K67" s="19">
        <f>실제값!K67/10000000</f>
        <v>2.8301886792452831E-2</v>
      </c>
      <c r="L67" s="19">
        <f>실제값!L67/10000000</f>
        <v>4.230769230769231E-2</v>
      </c>
      <c r="M67" s="12">
        <f>실제값!M67/10000000</f>
        <v>2.0648967551622419E-2</v>
      </c>
      <c r="N67" s="12">
        <f>실제값!N67/10000000</f>
        <v>2.9288702928870293E-2</v>
      </c>
      <c r="O67" s="12">
        <f>실제값!O67/10000000</f>
        <v>2.9182879377431907E-2</v>
      </c>
      <c r="P67" s="8"/>
    </row>
    <row r="68" spans="1:16" x14ac:dyDescent="0.3">
      <c r="A68" s="1">
        <v>82</v>
      </c>
      <c r="B68" s="11">
        <f>실제값!B68/10000000</f>
        <v>1.4492753623188406E-2</v>
      </c>
      <c r="C68" s="11">
        <f>실제값!C68/10000000</f>
        <v>7.1428571428571425E-2</v>
      </c>
      <c r="D68" s="11">
        <f>실제값!D68/10000000</f>
        <v>3.7974683544303799E-2</v>
      </c>
      <c r="E68" s="11">
        <f>실제값!E68/10000000</f>
        <v>3.9603960396039604E-2</v>
      </c>
      <c r="F68" s="11">
        <f>실제값!F68/10000000</f>
        <v>1.8867924528301886E-2</v>
      </c>
      <c r="G68" s="11">
        <f>실제값!G68/10000000</f>
        <v>0</v>
      </c>
      <c r="H68" s="19">
        <f>실제값!H68/10000000</f>
        <v>6.9230769230769235E-2</v>
      </c>
      <c r="I68" s="19">
        <f>실제값!I68/10000000</f>
        <v>0.05</v>
      </c>
      <c r="J68" s="19">
        <f>실제값!J68/10000000</f>
        <v>5.0314465408805034E-2</v>
      </c>
      <c r="K68" s="19">
        <f>실제값!K68/10000000</f>
        <v>5.5900621118012417E-2</v>
      </c>
      <c r="L68" s="19">
        <f>실제값!L68/10000000</f>
        <v>4.2780748663101602E-2</v>
      </c>
      <c r="M68" s="12">
        <f>실제값!M68/10000000</f>
        <v>0.04</v>
      </c>
      <c r="N68" s="12">
        <f>실제값!N68/10000000</f>
        <v>5.1470588235294115E-2</v>
      </c>
      <c r="O68" s="12">
        <f>실제값!O68/10000000</f>
        <v>3.5087719298245612E-2</v>
      </c>
      <c r="P68" s="8"/>
    </row>
    <row r="69" spans="1:16" x14ac:dyDescent="0.3">
      <c r="A69" s="1">
        <v>83</v>
      </c>
      <c r="B69" s="11">
        <f>실제값!B69/10000000</f>
        <v>2.6315789473684209E-2</v>
      </c>
      <c r="C69" s="11">
        <f>실제값!C69/10000000</f>
        <v>1.7241379310344827E-2</v>
      </c>
      <c r="D69" s="11">
        <f>실제값!D69/10000000</f>
        <v>3.0303030303030304E-2</v>
      </c>
      <c r="E69" s="11">
        <f>실제값!E69/10000000</f>
        <v>4.4776119402985072E-2</v>
      </c>
      <c r="F69" s="11">
        <f>실제값!F69/10000000</f>
        <v>3.2967032967032968E-2</v>
      </c>
      <c r="G69" s="11">
        <f>실제값!G69/10000000</f>
        <v>3.125E-2</v>
      </c>
      <c r="H69" s="19">
        <f>실제값!H69/10000000</f>
        <v>4.7619047619047616E-2</v>
      </c>
      <c r="I69" s="19">
        <f>실제값!I69/10000000</f>
        <v>6.8965517241379309E-2</v>
      </c>
      <c r="J69" s="19">
        <f>실제값!J69/10000000</f>
        <v>4.1322314049586778E-2</v>
      </c>
      <c r="K69" s="19">
        <f>실제값!K69/10000000</f>
        <v>0.05</v>
      </c>
      <c r="L69" s="19">
        <f>실제값!L69/10000000</f>
        <v>5.4421768707482991E-2</v>
      </c>
      <c r="M69" s="12">
        <f>실제값!M69/10000000</f>
        <v>5.8441558441558447E-2</v>
      </c>
      <c r="N69" s="12">
        <f>실제값!N69/10000000</f>
        <v>5.2083333333333336E-2</v>
      </c>
      <c r="O69" s="12">
        <f>실제값!O69/10000000</f>
        <v>3.6734693877551024E-2</v>
      </c>
      <c r="P69" s="8"/>
    </row>
    <row r="70" spans="1:16" x14ac:dyDescent="0.3">
      <c r="A70" s="1">
        <v>84</v>
      </c>
      <c r="B70" s="11">
        <f>실제값!B70/10000000</f>
        <v>0</v>
      </c>
      <c r="C70" s="11">
        <f>실제값!C70/10000000</f>
        <v>0</v>
      </c>
      <c r="D70" s="11">
        <f>실제값!D70/10000000</f>
        <v>1.7543859649122806E-2</v>
      </c>
      <c r="E70" s="11">
        <f>실제값!E70/10000000</f>
        <v>3.2786885245901641E-2</v>
      </c>
      <c r="F70" s="11">
        <f>실제값!F70/10000000</f>
        <v>8.1967213114754092E-2</v>
      </c>
      <c r="G70" s="11">
        <f>실제값!G70/10000000</f>
        <v>7.4999999999999997E-2</v>
      </c>
      <c r="H70" s="19">
        <f>실제값!H70/10000000</f>
        <v>6.1728395061728392E-2</v>
      </c>
      <c r="I70" s="19">
        <f>실제값!I70/10000000</f>
        <v>3.7037037037037035E-2</v>
      </c>
      <c r="J70" s="19">
        <f>실제값!J70/10000000</f>
        <v>7.2164948453608241E-2</v>
      </c>
      <c r="K70" s="19">
        <f>실제값!K70/10000000</f>
        <v>1.9417475728155338E-2</v>
      </c>
      <c r="L70" s="19">
        <f>실제값!L70/10000000</f>
        <v>4.0983606557377046E-2</v>
      </c>
      <c r="M70" s="12">
        <f>실제값!M70/10000000</f>
        <v>4.7244094488188976E-2</v>
      </c>
      <c r="N70" s="12">
        <f>실제값!N70/10000000</f>
        <v>8.5271317829457363E-2</v>
      </c>
      <c r="O70" s="12">
        <f>실제값!O70/10000000</f>
        <v>4.142011834319527E-2</v>
      </c>
      <c r="P70" s="8"/>
    </row>
    <row r="71" spans="1:16" x14ac:dyDescent="0.3">
      <c r="A71" s="1">
        <v>85</v>
      </c>
      <c r="B71" s="11">
        <f>실제값!B71/10000000</f>
        <v>0</v>
      </c>
      <c r="C71" s="11">
        <f>실제값!C71/10000000</f>
        <v>0</v>
      </c>
      <c r="D71" s="11">
        <f>실제값!D71/10000000</f>
        <v>0</v>
      </c>
      <c r="E71" s="11">
        <f>실제값!E71/10000000</f>
        <v>7.3170731707317069E-2</v>
      </c>
      <c r="F71" s="11">
        <f>실제값!F71/10000000</f>
        <v>8.8888888888888892E-2</v>
      </c>
      <c r="G71" s="11">
        <f>실제값!G71/10000000</f>
        <v>9.6153846153846159E-2</v>
      </c>
      <c r="H71" s="19">
        <f>실제값!H71/10000000</f>
        <v>2.9411764705882356E-2</v>
      </c>
      <c r="I71" s="19">
        <f>실제값!I71/10000000</f>
        <v>6.4516129032258063E-2</v>
      </c>
      <c r="J71" s="19">
        <f>실제값!J71/10000000</f>
        <v>3.1914893617021274E-2</v>
      </c>
      <c r="K71" s="19">
        <f>실제값!K71/10000000</f>
        <v>7.2289156626506021E-2</v>
      </c>
      <c r="L71" s="19">
        <f>실제값!L71/10000000</f>
        <v>5.4945054945054944E-2</v>
      </c>
      <c r="M71" s="12">
        <f>실제값!M71/10000000</f>
        <v>7.0000000000000007E-2</v>
      </c>
      <c r="N71" s="12">
        <f>실제값!N71/10000000</f>
        <v>7.3394495412844041E-2</v>
      </c>
      <c r="O71" s="12">
        <f>실제값!O71/10000000</f>
        <v>5.4054054054054057E-2</v>
      </c>
      <c r="P71" s="8"/>
    </row>
    <row r="72" spans="1:16" x14ac:dyDescent="0.3">
      <c r="A72" s="1">
        <v>86</v>
      </c>
      <c r="B72" s="11">
        <f>실제값!B72/10000000</f>
        <v>0</v>
      </c>
      <c r="C72" s="11">
        <f>실제값!C72/10000000</f>
        <v>0</v>
      </c>
      <c r="D72" s="11">
        <f>실제값!D72/10000000</f>
        <v>0</v>
      </c>
      <c r="E72" s="11">
        <f>실제값!E72/10000000</f>
        <v>6.8965517241379309E-2</v>
      </c>
      <c r="F72" s="11">
        <f>실제값!F72/10000000</f>
        <v>0</v>
      </c>
      <c r="G72" s="11">
        <f>실제값!G72/10000000</f>
        <v>0.05</v>
      </c>
      <c r="H72" s="19">
        <f>실제값!H72/10000000</f>
        <v>0.10638297872340426</v>
      </c>
      <c r="I72" s="19">
        <f>실제값!I72/10000000</f>
        <v>8.6206896551724144E-2</v>
      </c>
      <c r="J72" s="19">
        <f>실제값!J72/10000000</f>
        <v>0.11764705882352942</v>
      </c>
      <c r="K72" s="19">
        <f>실제값!K72/10000000</f>
        <v>2.4096385542168676E-2</v>
      </c>
      <c r="L72" s="19">
        <f>실제값!L72/10000000</f>
        <v>8.5714285714285715E-2</v>
      </c>
      <c r="M72" s="12">
        <f>실제값!M72/10000000</f>
        <v>5.2631578947368418E-2</v>
      </c>
      <c r="N72" s="12">
        <f>실제값!N72/10000000</f>
        <v>3.8461538461538464E-2</v>
      </c>
      <c r="O72" s="12">
        <f>실제값!O72/10000000</f>
        <v>6.3829787234042548E-2</v>
      </c>
      <c r="P72" s="8"/>
    </row>
    <row r="73" spans="1:16" x14ac:dyDescent="0.3">
      <c r="A73" s="1">
        <v>87</v>
      </c>
      <c r="B73" s="11">
        <f>실제값!B73/10000000</f>
        <v>0</v>
      </c>
      <c r="C73" s="11">
        <f>실제값!C73/10000000</f>
        <v>0</v>
      </c>
      <c r="D73" s="11">
        <f>실제값!D73/10000000</f>
        <v>0</v>
      </c>
      <c r="E73" s="11">
        <f>실제값!E73/10000000</f>
        <v>0</v>
      </c>
      <c r="F73" s="11">
        <f>실제값!F73/10000000</f>
        <v>3.7037037037037035E-2</v>
      </c>
      <c r="G73" s="11">
        <f>실제값!G73/10000000</f>
        <v>3.3333333333333333E-2</v>
      </c>
      <c r="H73" s="19">
        <f>실제값!H73/10000000</f>
        <v>5.4054054054054057E-2</v>
      </c>
      <c r="I73" s="19">
        <f>실제값!I73/10000000</f>
        <v>7.6923076923076927E-2</v>
      </c>
      <c r="J73" s="19">
        <f>실제값!J73/10000000</f>
        <v>3.9215686274509803E-2</v>
      </c>
      <c r="K73" s="19">
        <f>실제값!K73/10000000</f>
        <v>0.13333333333333333</v>
      </c>
      <c r="L73" s="19">
        <f>실제값!L73/10000000</f>
        <v>2.8571428571428567E-2</v>
      </c>
      <c r="M73" s="12">
        <f>실제값!M73/10000000</f>
        <v>7.0175438596491224E-2</v>
      </c>
      <c r="N73" s="12">
        <f>실제값!N73/10000000</f>
        <v>3.0303030303030304E-2</v>
      </c>
      <c r="O73" s="12">
        <f>실제값!O73/10000000</f>
        <v>5.7971014492753624E-2</v>
      </c>
      <c r="P73" s="8"/>
    </row>
    <row r="74" spans="1:16" x14ac:dyDescent="0.3">
      <c r="A74" s="1">
        <v>88</v>
      </c>
      <c r="B74" s="11">
        <f>실제값!B74/10000000</f>
        <v>0</v>
      </c>
      <c r="C74" s="11">
        <f>실제값!C74/10000000</f>
        <v>0</v>
      </c>
      <c r="D74" s="11">
        <f>실제값!D74/10000000</f>
        <v>0</v>
      </c>
      <c r="E74" s="11">
        <f>실제값!E74/10000000</f>
        <v>0</v>
      </c>
      <c r="F74" s="11">
        <f>실제값!F74/10000000</f>
        <v>0</v>
      </c>
      <c r="G74" s="11">
        <f>실제값!G74/10000000</f>
        <v>0</v>
      </c>
      <c r="H74" s="19">
        <f>실제값!H74/10000000</f>
        <v>0</v>
      </c>
      <c r="I74" s="19">
        <f>실제값!I74/10000000</f>
        <v>9.6774193548387094E-2</v>
      </c>
      <c r="J74" s="19">
        <f>실제값!J74/10000000</f>
        <v>2.8571428571428567E-2</v>
      </c>
      <c r="K74" s="19">
        <f>실제값!K74/10000000</f>
        <v>4.5454545454545456E-2</v>
      </c>
      <c r="L74" s="19">
        <f>실제값!L74/10000000</f>
        <v>8.1081081081081086E-2</v>
      </c>
      <c r="M74" s="12">
        <f>실제값!M74/10000000</f>
        <v>7.5471698113207544E-2</v>
      </c>
      <c r="N74" s="12">
        <f>실제값!N74/10000000</f>
        <v>2.1739130434782608E-2</v>
      </c>
      <c r="O74" s="12">
        <f>실제값!O74/10000000</f>
        <v>7.6923076923076927E-2</v>
      </c>
      <c r="P74" s="8"/>
    </row>
    <row r="75" spans="1:16" x14ac:dyDescent="0.3">
      <c r="A75" s="1">
        <v>89</v>
      </c>
      <c r="B75" s="11">
        <f>실제값!B75/10000000</f>
        <v>0</v>
      </c>
      <c r="C75" s="11">
        <f>실제값!C75/10000000</f>
        <v>0</v>
      </c>
      <c r="D75" s="11">
        <f>실제값!D75/10000000</f>
        <v>0</v>
      </c>
      <c r="E75" s="11">
        <f>실제값!E75/10000000</f>
        <v>0</v>
      </c>
      <c r="F75" s="11">
        <f>실제값!F75/10000000</f>
        <v>0</v>
      </c>
      <c r="G75" s="11">
        <f>실제값!G75/10000000</f>
        <v>0</v>
      </c>
      <c r="H75" s="19">
        <f>실제값!H75/10000000</f>
        <v>0.05</v>
      </c>
      <c r="I75" s="19">
        <f>실제값!I75/10000000</f>
        <v>0.15</v>
      </c>
      <c r="J75" s="19">
        <f>실제값!J75/10000000</f>
        <v>0</v>
      </c>
      <c r="K75" s="19">
        <f>실제값!K75/10000000</f>
        <v>6.8965517241379309E-2</v>
      </c>
      <c r="L75" s="19">
        <f>실제값!L75/10000000</f>
        <v>0.125</v>
      </c>
      <c r="M75" s="12">
        <f>실제값!M75/10000000</f>
        <v>8.8235294117647065E-2</v>
      </c>
      <c r="N75" s="12">
        <f>실제값!N75/10000000</f>
        <v>0.10204081632653061</v>
      </c>
      <c r="O75" s="12">
        <f>실제값!O75/10000000</f>
        <v>0.125</v>
      </c>
      <c r="P75" s="8"/>
    </row>
    <row r="76" spans="1:16" x14ac:dyDescent="0.3">
      <c r="A76" s="1">
        <v>90</v>
      </c>
      <c r="B76" s="11">
        <f>실제값!B76/10000000</f>
        <v>0</v>
      </c>
      <c r="C76" s="11">
        <f>실제값!C76/10000000</f>
        <v>0</v>
      </c>
      <c r="D76" s="11">
        <f>실제값!D76/10000000</f>
        <v>0</v>
      </c>
      <c r="E76" s="11">
        <f>실제값!E76/10000000</f>
        <v>0</v>
      </c>
      <c r="F76" s="11">
        <f>실제값!F76/10000000</f>
        <v>0</v>
      </c>
      <c r="G76" s="11">
        <f>실제값!G76/10000000</f>
        <v>0</v>
      </c>
      <c r="H76" s="19">
        <f>실제값!H76/10000000</f>
        <v>0</v>
      </c>
      <c r="I76" s="19">
        <f>실제값!I76/10000000</f>
        <v>7.1428571428571425E-2</v>
      </c>
      <c r="J76" s="19">
        <f>실제값!J76/10000000</f>
        <v>0</v>
      </c>
      <c r="K76" s="19">
        <f>실제값!K76/10000000</f>
        <v>8.6956521739130432E-2</v>
      </c>
      <c r="L76" s="19">
        <f>실제값!L76/10000000</f>
        <v>3.8461538461538464E-2</v>
      </c>
      <c r="M76" s="12">
        <f>실제값!M76/10000000</f>
        <v>2.8571428571428567E-2</v>
      </c>
      <c r="N76" s="12">
        <f>실제값!N76/10000000</f>
        <v>9.6774193548387094E-2</v>
      </c>
      <c r="O76" s="12">
        <f>실제값!O76/10000000</f>
        <v>8.1081081081081086E-2</v>
      </c>
      <c r="P76" s="8"/>
    </row>
    <row r="77" spans="1:16" x14ac:dyDescent="0.3">
      <c r="A77" s="1">
        <v>91</v>
      </c>
      <c r="B77" s="11">
        <f>실제값!B77/10000000</f>
        <v>0</v>
      </c>
      <c r="C77" s="11">
        <f>실제값!C77/10000000</f>
        <v>0</v>
      </c>
      <c r="D77" s="11">
        <f>실제값!D77/10000000</f>
        <v>0</v>
      </c>
      <c r="E77" s="11">
        <f>실제값!E77/10000000</f>
        <v>0</v>
      </c>
      <c r="F77" s="11">
        <f>실제값!F77/10000000</f>
        <v>0</v>
      </c>
      <c r="G77" s="11">
        <f>실제값!G77/10000000</f>
        <v>0</v>
      </c>
      <c r="H77" s="19">
        <f>실제값!H77/10000000</f>
        <v>0</v>
      </c>
      <c r="I77" s="19">
        <f>실제값!I77/10000000</f>
        <v>0</v>
      </c>
      <c r="J77" s="19">
        <f>실제값!J77/10000000</f>
        <v>0</v>
      </c>
      <c r="K77" s="19">
        <f>실제값!K77/10000000</f>
        <v>0.22222222222222221</v>
      </c>
      <c r="L77" s="19">
        <f>실제값!L77/10000000</f>
        <v>7.6923076923076927E-2</v>
      </c>
      <c r="M77" s="12">
        <f>실제값!M77/10000000</f>
        <v>0</v>
      </c>
      <c r="N77" s="12">
        <f>실제값!N77/10000000</f>
        <v>4.5454545454545456E-2</v>
      </c>
      <c r="O77" s="12">
        <f>실제값!O77/10000000</f>
        <v>0.17647058823529413</v>
      </c>
      <c r="P77" s="8"/>
    </row>
    <row r="78" spans="1:16" x14ac:dyDescent="0.3">
      <c r="A78" s="1">
        <v>92</v>
      </c>
      <c r="B78" s="11">
        <f>실제값!B78/10000000</f>
        <v>0</v>
      </c>
      <c r="C78" s="11">
        <f>실제값!C78/10000000</f>
        <v>0</v>
      </c>
      <c r="D78" s="11">
        <f>실제값!D78/10000000</f>
        <v>0</v>
      </c>
      <c r="E78" s="11">
        <f>실제값!E78/10000000</f>
        <v>0</v>
      </c>
      <c r="F78" s="11">
        <f>실제값!F78/10000000</f>
        <v>0</v>
      </c>
      <c r="G78" s="11">
        <f>실제값!G78/10000000</f>
        <v>0</v>
      </c>
      <c r="H78" s="19">
        <f>실제값!H78/10000000</f>
        <v>0</v>
      </c>
      <c r="I78" s="19">
        <f>실제값!I78/10000000</f>
        <v>0</v>
      </c>
      <c r="J78" s="19">
        <f>실제값!J78/10000000</f>
        <v>0</v>
      </c>
      <c r="K78" s="19">
        <f>실제값!K78/10000000</f>
        <v>0</v>
      </c>
      <c r="L78" s="19">
        <f>실제값!L78/10000000</f>
        <v>0.22222222222222221</v>
      </c>
      <c r="M78" s="12">
        <f>실제값!M78/10000000</f>
        <v>0</v>
      </c>
      <c r="N78" s="12">
        <f>실제값!N78/10000000</f>
        <v>9.0909090909090912E-2</v>
      </c>
      <c r="O78" s="12">
        <f>실제값!O78/10000000</f>
        <v>5.2631578947368418E-2</v>
      </c>
      <c r="P78" s="8"/>
    </row>
    <row r="79" spans="1:16" x14ac:dyDescent="0.3">
      <c r="A79" s="1">
        <v>93</v>
      </c>
      <c r="B79" s="11">
        <f>실제값!B79/10000000</f>
        <v>0</v>
      </c>
      <c r="C79" s="11">
        <f>실제값!C79/10000000</f>
        <v>0</v>
      </c>
      <c r="D79" s="11">
        <f>실제값!D79/10000000</f>
        <v>0</v>
      </c>
      <c r="E79" s="11">
        <f>실제값!E79/10000000</f>
        <v>0</v>
      </c>
      <c r="F79" s="11">
        <f>실제값!F79/10000000</f>
        <v>0</v>
      </c>
      <c r="G79" s="11">
        <f>실제값!G79/10000000</f>
        <v>0</v>
      </c>
      <c r="H79" s="19">
        <f>실제값!H79/10000000</f>
        <v>0</v>
      </c>
      <c r="I79" s="19">
        <f>실제값!I79/10000000</f>
        <v>0</v>
      </c>
      <c r="J79" s="19">
        <f>실제값!J79/10000000</f>
        <v>0</v>
      </c>
      <c r="K79" s="19">
        <f>실제값!K79/10000000</f>
        <v>0</v>
      </c>
      <c r="L79" s="19">
        <f>실제값!L79/10000000</f>
        <v>0</v>
      </c>
      <c r="M79" s="12">
        <f>실제값!M79/10000000</f>
        <v>0</v>
      </c>
      <c r="N79" s="12">
        <f>실제값!N79/10000000</f>
        <v>0.1111111111111111</v>
      </c>
      <c r="O79" s="12">
        <f>실제값!O79/10000000</f>
        <v>0.18181818181818182</v>
      </c>
      <c r="P79" s="8"/>
    </row>
    <row r="80" spans="1:16" x14ac:dyDescent="0.3">
      <c r="A80" s="1">
        <v>94</v>
      </c>
      <c r="B80" s="11">
        <f>실제값!B80/10000000</f>
        <v>0</v>
      </c>
      <c r="C80" s="11">
        <f>실제값!C80/10000000</f>
        <v>0</v>
      </c>
      <c r="D80" s="11">
        <f>실제값!D80/10000000</f>
        <v>0</v>
      </c>
      <c r="E80" s="11">
        <f>실제값!E80/10000000</f>
        <v>0</v>
      </c>
      <c r="F80" s="11">
        <f>실제값!F80/10000000</f>
        <v>0</v>
      </c>
      <c r="G80" s="11">
        <f>실제값!G80/10000000</f>
        <v>0</v>
      </c>
      <c r="H80" s="19">
        <f>실제값!H80/10000000</f>
        <v>0</v>
      </c>
      <c r="I80" s="19">
        <f>실제값!I80/10000000</f>
        <v>0</v>
      </c>
      <c r="J80" s="19">
        <f>실제값!J80/10000000</f>
        <v>0</v>
      </c>
      <c r="K80" s="19">
        <f>실제값!K80/10000000</f>
        <v>0</v>
      </c>
      <c r="L80" s="19">
        <f>실제값!L80/10000000</f>
        <v>0</v>
      </c>
      <c r="M80" s="12">
        <f>실제값!M80/10000000</f>
        <v>0</v>
      </c>
      <c r="N80" s="12">
        <f>실제값!N80/10000000</f>
        <v>0</v>
      </c>
      <c r="O80" s="12">
        <f>실제값!O80/10000000</f>
        <v>0.16666666666666666</v>
      </c>
      <c r="P80" s="8"/>
    </row>
    <row r="81" spans="1:16" x14ac:dyDescent="0.3">
      <c r="A81" s="1">
        <v>95</v>
      </c>
      <c r="B81" s="11">
        <f>실제값!B81/10000000</f>
        <v>0</v>
      </c>
      <c r="C81" s="11">
        <f>실제값!C81/10000000</f>
        <v>0</v>
      </c>
      <c r="D81" s="11">
        <f>실제값!D81/10000000</f>
        <v>0</v>
      </c>
      <c r="E81" s="11">
        <f>실제값!E81/10000000</f>
        <v>0</v>
      </c>
      <c r="F81" s="11">
        <f>실제값!F81/10000000</f>
        <v>0</v>
      </c>
      <c r="G81" s="11">
        <f>실제값!G81/10000000</f>
        <v>0</v>
      </c>
      <c r="H81" s="19">
        <f>실제값!H81/10000000</f>
        <v>0</v>
      </c>
      <c r="I81" s="19">
        <f>실제값!I81/10000000</f>
        <v>0</v>
      </c>
      <c r="J81" s="19">
        <f>실제값!J81/10000000</f>
        <v>0</v>
      </c>
      <c r="K81" s="19">
        <f>실제값!K81/10000000</f>
        <v>0</v>
      </c>
      <c r="L81" s="19">
        <f>실제값!L81/10000000</f>
        <v>0</v>
      </c>
      <c r="M81" s="12">
        <f>실제값!M81/10000000</f>
        <v>0</v>
      </c>
      <c r="N81" s="12">
        <f>실제값!N81/10000000</f>
        <v>0</v>
      </c>
      <c r="O81" s="12">
        <f>실제값!O81/10000000</f>
        <v>0</v>
      </c>
      <c r="P81" s="8"/>
    </row>
    <row r="82" spans="1:16" x14ac:dyDescent="0.3">
      <c r="A82" s="1">
        <v>96</v>
      </c>
      <c r="B82" s="11">
        <f>실제값!B82/10000000</f>
        <v>0</v>
      </c>
      <c r="C82" s="11">
        <f>실제값!C82/10000000</f>
        <v>0</v>
      </c>
      <c r="D82" s="11">
        <f>실제값!D82/10000000</f>
        <v>0</v>
      </c>
      <c r="E82" s="11">
        <f>실제값!E82/10000000</f>
        <v>0</v>
      </c>
      <c r="F82" s="11">
        <f>실제값!F82/10000000</f>
        <v>0</v>
      </c>
      <c r="G82" s="11">
        <f>실제값!G82/10000000</f>
        <v>0</v>
      </c>
      <c r="H82" s="19">
        <f>실제값!H82/10000000</f>
        <v>0</v>
      </c>
      <c r="I82" s="19">
        <f>실제값!I82/10000000</f>
        <v>0</v>
      </c>
      <c r="J82" s="19">
        <f>실제값!J82/10000000</f>
        <v>0</v>
      </c>
      <c r="K82" s="19">
        <f>실제값!K82/10000000</f>
        <v>0</v>
      </c>
      <c r="L82" s="19">
        <f>실제값!L82/10000000</f>
        <v>0</v>
      </c>
      <c r="M82" s="12">
        <f>실제값!M82/10000000</f>
        <v>0</v>
      </c>
      <c r="N82" s="12">
        <f>실제값!N82/10000000</f>
        <v>0</v>
      </c>
      <c r="O82" s="12">
        <f>실제값!O82/10000000</f>
        <v>0</v>
      </c>
      <c r="P82" s="8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9D81-0288-4D89-BBC4-EC23CDAF48D8}">
  <dimension ref="A1:R82"/>
  <sheetViews>
    <sheetView topLeftCell="A7" zoomScale="85" zoomScaleNormal="85" workbookViewId="0">
      <selection activeCell="A24" sqref="A24:XFD65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1" spans="1:18" x14ac:dyDescent="0.3">
      <c r="H1" s="10"/>
    </row>
    <row r="2" spans="1:18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8" x14ac:dyDescent="0.3">
      <c r="A3" s="1"/>
      <c r="B3" s="1">
        <v>2010</v>
      </c>
      <c r="C3" s="1">
        <f t="shared" ref="C3:P3" si="0">+B3+1</f>
        <v>2011</v>
      </c>
      <c r="D3" s="1">
        <f t="shared" si="0"/>
        <v>2012</v>
      </c>
      <c r="E3" s="1">
        <f t="shared" si="0"/>
        <v>2013</v>
      </c>
      <c r="F3" s="1">
        <f t="shared" si="0"/>
        <v>2014</v>
      </c>
      <c r="G3" s="1">
        <f t="shared" si="0"/>
        <v>2015</v>
      </c>
      <c r="H3" s="1">
        <f>+G3+1</f>
        <v>2016</v>
      </c>
      <c r="I3" s="1">
        <f t="shared" si="0"/>
        <v>2017</v>
      </c>
      <c r="J3" s="1">
        <f t="shared" si="0"/>
        <v>2018</v>
      </c>
      <c r="K3" s="1">
        <f t="shared" si="0"/>
        <v>2019</v>
      </c>
      <c r="L3" s="1">
        <f t="shared" si="0"/>
        <v>2020</v>
      </c>
      <c r="M3" s="7">
        <f t="shared" si="0"/>
        <v>2021</v>
      </c>
      <c r="N3" s="7">
        <f t="shared" si="0"/>
        <v>2022</v>
      </c>
      <c r="O3" s="7">
        <f t="shared" si="0"/>
        <v>2023</v>
      </c>
      <c r="P3" s="7">
        <f t="shared" si="0"/>
        <v>2024</v>
      </c>
      <c r="R3" s="9"/>
    </row>
    <row r="4" spans="1:18" x14ac:dyDescent="0.3">
      <c r="A4" s="1">
        <v>18</v>
      </c>
      <c r="B4" s="11">
        <f>회귀모형!B4/10000000</f>
        <v>0</v>
      </c>
      <c r="C4" s="11">
        <f>회귀모형!C4/10000000</f>
        <v>0</v>
      </c>
      <c r="D4" s="11">
        <f>회귀모형!D4/10000000</f>
        <v>0</v>
      </c>
      <c r="E4" s="11">
        <f>회귀모형!E4/10000000</f>
        <v>0</v>
      </c>
      <c r="F4" s="11">
        <f>회귀모형!F4/10000000</f>
        <v>0</v>
      </c>
      <c r="G4" s="11">
        <f>회귀모형!G4/10000000</f>
        <v>0.25</v>
      </c>
      <c r="H4" s="19">
        <f>회귀모형!H4/10000000</f>
        <v>0</v>
      </c>
      <c r="I4" s="19">
        <f>회귀모형!I4/10000000</f>
        <v>0</v>
      </c>
      <c r="J4" s="19">
        <f>회귀모형!J4/10000000</f>
        <v>0</v>
      </c>
      <c r="K4" s="19">
        <f>회귀모형!K4/10000000</f>
        <v>0</v>
      </c>
      <c r="L4" s="19">
        <f>회귀모형!L4/10000000</f>
        <v>0.16666666666666666</v>
      </c>
      <c r="M4" s="12">
        <f>회귀모형!M4/10000000</f>
        <v>8.3333333333333329E-2</v>
      </c>
      <c r="N4" s="12">
        <f>회귀모형!N4/10000000</f>
        <v>9.0909090909090898E-2</v>
      </c>
      <c r="O4" s="12">
        <f>회귀모형!O4/10000000</f>
        <v>9.8484848484848481E-2</v>
      </c>
      <c r="P4" s="12"/>
    </row>
    <row r="5" spans="1:18" x14ac:dyDescent="0.3">
      <c r="A5" s="1">
        <v>19</v>
      </c>
      <c r="B5" s="11">
        <f>회귀모형!B5/10000000</f>
        <v>0</v>
      </c>
      <c r="C5" s="11">
        <f>회귀모형!C5/10000000</f>
        <v>2.1834061135371178E-3</v>
      </c>
      <c r="D5" s="11">
        <f>회귀모형!D5/10000000</f>
        <v>1.9120458891013381E-3</v>
      </c>
      <c r="E5" s="11">
        <f>회귀모형!E5/10000000</f>
        <v>4.11522633744856E-3</v>
      </c>
      <c r="F5" s="11">
        <f>회귀모형!F5/10000000</f>
        <v>0</v>
      </c>
      <c r="G5" s="11">
        <f>회귀모형!G5/10000000</f>
        <v>0</v>
      </c>
      <c r="H5" s="19">
        <f>회귀모형!H5/10000000</f>
        <v>1.4064697609001407E-3</v>
      </c>
      <c r="I5" s="19">
        <f>회귀모형!I5/10000000</f>
        <v>2.4906600249066002E-3</v>
      </c>
      <c r="J5" s="19">
        <f>회귀모형!J5/10000000</f>
        <v>1.1792452830188679E-3</v>
      </c>
      <c r="K5" s="19">
        <f>회귀모형!K5/10000000</f>
        <v>0</v>
      </c>
      <c r="L5" s="19">
        <f>회귀모형!L5/10000000</f>
        <v>0</v>
      </c>
      <c r="M5" s="12">
        <f>회귀모형!M5/10000000</f>
        <v>5.1111272063316651E-4</v>
      </c>
      <c r="N5" s="12">
        <f>회귀모형!N5/10000000</f>
        <v>3.9497918302789677E-4</v>
      </c>
      <c r="O5" s="12">
        <f>회귀모형!O5/10000000</f>
        <v>2.7884564542262724E-4</v>
      </c>
      <c r="P5" s="12"/>
    </row>
    <row r="6" spans="1:18" x14ac:dyDescent="0.3">
      <c r="A6" s="1">
        <v>20</v>
      </c>
      <c r="B6" s="11">
        <f>회귀모형!B6/10000000</f>
        <v>0</v>
      </c>
      <c r="C6" s="11">
        <f>회귀모형!C6/10000000</f>
        <v>0</v>
      </c>
      <c r="D6" s="11">
        <f>회귀모형!D6/10000000</f>
        <v>0</v>
      </c>
      <c r="E6" s="11">
        <f>회귀모형!E6/10000000</f>
        <v>0</v>
      </c>
      <c r="F6" s="11">
        <f>회귀모형!F6/10000000</f>
        <v>7.6863950807071484E-4</v>
      </c>
      <c r="G6" s="11">
        <f>회귀모형!G6/10000000</f>
        <v>6.3091482649842276E-4</v>
      </c>
      <c r="H6" s="19">
        <f>회귀모형!H6/10000000</f>
        <v>0</v>
      </c>
      <c r="I6" s="19">
        <f>회귀모형!I6/10000000</f>
        <v>8.7950747581354446E-4</v>
      </c>
      <c r="J6" s="19">
        <f>회귀모형!J6/10000000</f>
        <v>1.8373909049150207E-3</v>
      </c>
      <c r="K6" s="19">
        <f>회귀모형!K6/10000000</f>
        <v>0</v>
      </c>
      <c r="L6" s="19">
        <f>회귀모형!L6/10000000</f>
        <v>8.1201786439301664E-4</v>
      </c>
      <c r="M6" s="12">
        <f>회귀모형!M6/10000000</f>
        <v>1.0241866425318756E-3</v>
      </c>
      <c r="N6" s="12">
        <f>회귀모형!N6/10000000</f>
        <v>1.1202106196252077E-3</v>
      </c>
      <c r="O6" s="12">
        <f>회귀모형!O6/10000000</f>
        <v>1.2162345967185397E-3</v>
      </c>
      <c r="P6" s="12"/>
    </row>
    <row r="7" spans="1:18" x14ac:dyDescent="0.3">
      <c r="A7" s="1">
        <v>21</v>
      </c>
      <c r="B7" s="11">
        <f>회귀모형!B7/10000000</f>
        <v>0</v>
      </c>
      <c r="C7" s="11">
        <f>회귀모형!C7/10000000</f>
        <v>0</v>
      </c>
      <c r="D7" s="11">
        <f>회귀모형!D7/10000000</f>
        <v>4.5065344749887338E-4</v>
      </c>
      <c r="E7" s="11">
        <f>회귀모형!E7/10000000</f>
        <v>1.3140604467805519E-3</v>
      </c>
      <c r="F7" s="11">
        <f>회귀모형!F7/10000000</f>
        <v>8.7719298245614048E-4</v>
      </c>
      <c r="G7" s="11">
        <f>회귀모형!G7/10000000</f>
        <v>7.8926598263614838E-4</v>
      </c>
      <c r="H7" s="19">
        <f>회귀모형!H7/10000000</f>
        <v>6.4935064935064935E-4</v>
      </c>
      <c r="I7" s="19">
        <f>회귀모형!I7/10000000</f>
        <v>5.54016620498615E-4</v>
      </c>
      <c r="J7" s="19">
        <f>회귀모형!J7/10000000</f>
        <v>7.8926598263614838E-4</v>
      </c>
      <c r="K7" s="19">
        <f>회귀모형!K7/10000000</f>
        <v>2.8473804100227789E-4</v>
      </c>
      <c r="L7" s="19">
        <f>회귀모형!L7/10000000</f>
        <v>1.6895969104513638E-3</v>
      </c>
      <c r="M7" s="12">
        <f>회귀모형!M7/10000000</f>
        <v>1.1555497877196183E-3</v>
      </c>
      <c r="N7" s="12">
        <f>회귀모형!N7/10000000</f>
        <v>1.236048372592422E-3</v>
      </c>
      <c r="O7" s="12">
        <f>회귀모형!O7/10000000</f>
        <v>1.3165469574652256E-3</v>
      </c>
      <c r="P7" s="12"/>
    </row>
    <row r="8" spans="1:18" x14ac:dyDescent="0.3">
      <c r="A8" s="1">
        <v>22</v>
      </c>
      <c r="B8" s="11">
        <f>회귀모형!B8/10000000</f>
        <v>0</v>
      </c>
      <c r="C8" s="11">
        <f>회귀모형!C8/10000000</f>
        <v>0</v>
      </c>
      <c r="D8" s="11">
        <f>회귀모형!D8/10000000</f>
        <v>6.6688896298766251E-4</v>
      </c>
      <c r="E8" s="11">
        <f>회귀모형!E8/10000000</f>
        <v>3.0349013657056146E-4</v>
      </c>
      <c r="F8" s="11">
        <f>회귀모형!F8/10000000</f>
        <v>0</v>
      </c>
      <c r="G8" s="11">
        <f>회귀모형!G8/10000000</f>
        <v>2.618486514794449E-4</v>
      </c>
      <c r="H8" s="19">
        <f>회귀모형!H8/10000000</f>
        <v>4.6210720887245846E-4</v>
      </c>
      <c r="I8" s="19">
        <f>회귀모형!I8/10000000</f>
        <v>6.1563718448594295E-4</v>
      </c>
      <c r="J8" s="19">
        <f>회귀모형!J8/10000000</f>
        <v>3.8197097020626432E-4</v>
      </c>
      <c r="K8" s="19">
        <f>회귀모형!K8/10000000</f>
        <v>0</v>
      </c>
      <c r="L8" s="19">
        <f>회귀모형!L8/10000000</f>
        <v>6.9686411149825784E-4</v>
      </c>
      <c r="M8" s="12">
        <f>회귀모형!M8/10000000</f>
        <v>5.107625414918893E-4</v>
      </c>
      <c r="N8" s="12">
        <f>회귀모형!N8/10000000</f>
        <v>5.4454406770871038E-4</v>
      </c>
      <c r="O8" s="12">
        <f>회귀모형!O8/10000000</f>
        <v>5.7832559392553134E-4</v>
      </c>
      <c r="P8" s="12"/>
    </row>
    <row r="9" spans="1:18" x14ac:dyDescent="0.3">
      <c r="A9" s="1">
        <v>23</v>
      </c>
      <c r="B9" s="11">
        <f>회귀모형!B9/10000000</f>
        <v>0</v>
      </c>
      <c r="C9" s="11">
        <f>회귀모형!C9/10000000</f>
        <v>1.0291595197255575E-3</v>
      </c>
      <c r="D9" s="11">
        <f>회귀모형!D9/10000000</f>
        <v>0</v>
      </c>
      <c r="E9" s="11">
        <f>회귀모형!E9/10000000</f>
        <v>9.3153237074988359E-4</v>
      </c>
      <c r="F9" s="11">
        <f>회귀모형!F9/10000000</f>
        <v>2.0933640360058616E-4</v>
      </c>
      <c r="G9" s="11">
        <f>회귀모형!G9/10000000</f>
        <v>3.7972280235428136E-4</v>
      </c>
      <c r="H9" s="19">
        <f>회귀모형!H9/10000000</f>
        <v>1.6666666666666666E-4</v>
      </c>
      <c r="I9" s="19">
        <f>회귀모형!I9/10000000</f>
        <v>1.5318627450980392E-4</v>
      </c>
      <c r="J9" s="19">
        <f>회귀모형!J9/10000000</f>
        <v>1.528584530724549E-4</v>
      </c>
      <c r="K9" s="19">
        <f>회귀모형!K9/10000000</f>
        <v>1.5080681646810435E-4</v>
      </c>
      <c r="L9" s="19">
        <f>회귀모형!L9/10000000</f>
        <v>1.309757694826457E-4</v>
      </c>
      <c r="M9" s="12">
        <f>회귀모형!M9/10000000</f>
        <v>8.2241268649273387E-5</v>
      </c>
      <c r="N9" s="12">
        <f>회귀모형!N9/10000000</f>
        <v>4.5883827414607093E-5</v>
      </c>
      <c r="O9" s="12">
        <f>회귀모형!O9/10000000</f>
        <v>9.5263861799407088E-6</v>
      </c>
      <c r="P9" s="12"/>
    </row>
    <row r="10" spans="1:18" x14ac:dyDescent="0.3">
      <c r="A10" s="1">
        <v>24</v>
      </c>
      <c r="B10" s="11">
        <f>회귀모형!B10/10000000</f>
        <v>0</v>
      </c>
      <c r="C10" s="11">
        <f>회귀모형!C10/10000000</f>
        <v>2.8669724770642203E-4</v>
      </c>
      <c r="D10" s="11">
        <f>회귀모형!D10/10000000</f>
        <v>6.222775357809583E-4</v>
      </c>
      <c r="E10" s="11">
        <f>회귀모형!E10/10000000</f>
        <v>5.1572975760701394E-4</v>
      </c>
      <c r="F10" s="11">
        <f>회귀모형!F10/10000000</f>
        <v>4.9325879644853668E-4</v>
      </c>
      <c r="G10" s="11">
        <f>회귀모형!G10/10000000</f>
        <v>2.8449502133712662E-4</v>
      </c>
      <c r="H10" s="19">
        <f>회귀모형!H10/10000000</f>
        <v>1.2804097311139564E-4</v>
      </c>
      <c r="I10" s="19">
        <f>회귀모형!I10/10000000</f>
        <v>5.837711617046118E-4</v>
      </c>
      <c r="J10" s="19">
        <f>회귀모형!J10/10000000</f>
        <v>2.3161551823972203E-4</v>
      </c>
      <c r="K10" s="19">
        <f>회귀모형!K10/10000000</f>
        <v>4.8614487117160918E-4</v>
      </c>
      <c r="L10" s="19">
        <f>회귀모형!L10/10000000</f>
        <v>7.2553897180762847E-4</v>
      </c>
      <c r="M10" s="12">
        <f>회귀모형!M10/10000000</f>
        <v>5.611080387268151E-4</v>
      </c>
      <c r="N10" s="12">
        <f>회귀모형!N10/10000000</f>
        <v>5.8860225950075359E-4</v>
      </c>
      <c r="O10" s="12">
        <f>회귀모형!O10/10000000</f>
        <v>6.1609648027469209E-4</v>
      </c>
      <c r="P10" s="12"/>
    </row>
    <row r="11" spans="1:18" x14ac:dyDescent="0.3">
      <c r="A11" s="1">
        <v>25</v>
      </c>
      <c r="B11" s="11">
        <f>회귀모형!B11/10000000</f>
        <v>5.9276822762299936E-4</v>
      </c>
      <c r="C11" s="11">
        <f>회귀모형!C11/10000000</f>
        <v>4.7449584816132857E-4</v>
      </c>
      <c r="D11" s="11">
        <f>회귀모형!D11/10000000</f>
        <v>5.087332541970493E-4</v>
      </c>
      <c r="E11" s="11">
        <f>회귀모형!E11/10000000</f>
        <v>1.4394702749388226E-4</v>
      </c>
      <c r="F11" s="11">
        <f>회귀모형!F11/10000000</f>
        <v>2.5432349949135299E-4</v>
      </c>
      <c r="G11" s="11">
        <f>회귀모형!G11/10000000</f>
        <v>2.2601423889705052E-4</v>
      </c>
      <c r="H11" s="19">
        <f>회귀모형!H11/10000000</f>
        <v>4.9790878311093409E-4</v>
      </c>
      <c r="I11" s="19">
        <f>회귀모형!I11/10000000</f>
        <v>4.6550600502746485E-4</v>
      </c>
      <c r="J11" s="19">
        <f>회귀모형!J11/10000000</f>
        <v>2.7265291284195222E-4</v>
      </c>
      <c r="K11" s="19">
        <f>회귀모형!K11/10000000</f>
        <v>3.7608123354644602E-4</v>
      </c>
      <c r="L11" s="19">
        <f>회귀모형!L11/10000000</f>
        <v>4.2023869557908893E-4</v>
      </c>
      <c r="M11" s="12">
        <f>회귀모형!M11/10000000</f>
        <v>3.2599667123045208E-4</v>
      </c>
      <c r="N11" s="12">
        <f>회귀모형!N11/10000000</f>
        <v>3.161980902844737E-4</v>
      </c>
      <c r="O11" s="12">
        <f>회귀모형!O11/10000000</f>
        <v>3.0639950933849521E-4</v>
      </c>
      <c r="P11" s="12"/>
    </row>
    <row r="12" spans="1:18" x14ac:dyDescent="0.3">
      <c r="A12" s="1">
        <v>26</v>
      </c>
      <c r="B12" s="11">
        <f>회귀모형!B12/10000000</f>
        <v>4.4208664898320068E-4</v>
      </c>
      <c r="C12" s="11">
        <f>회귀모형!C12/10000000</f>
        <v>0</v>
      </c>
      <c r="D12" s="11">
        <f>회귀모형!D12/10000000</f>
        <v>1.2712941774726671E-4</v>
      </c>
      <c r="E12" s="11">
        <f>회귀모형!E12/10000000</f>
        <v>4.3501903208265368E-4</v>
      </c>
      <c r="F12" s="11">
        <f>회귀모형!F12/10000000</f>
        <v>3.8048130885570247E-4</v>
      </c>
      <c r="G12" s="11">
        <f>회귀모형!G12/10000000</f>
        <v>2.4666995559940801E-4</v>
      </c>
      <c r="H12" s="19">
        <f>회귀모형!H12/10000000</f>
        <v>3.708923670350864E-4</v>
      </c>
      <c r="I12" s="19">
        <f>회귀모형!I12/10000000</f>
        <v>2.7236824186299875E-4</v>
      </c>
      <c r="J12" s="19">
        <f>회귀모형!J12/10000000</f>
        <v>3.3449290875033451E-4</v>
      </c>
      <c r="K12" s="19">
        <f>회귀모형!K12/10000000</f>
        <v>3.4111065629690272E-4</v>
      </c>
      <c r="L12" s="19">
        <f>회귀모형!L12/10000000</f>
        <v>3.0898529230008649E-4</v>
      </c>
      <c r="M12" s="12">
        <f>회귀모형!M12/10000000</f>
        <v>3.5008339136603913E-4</v>
      </c>
      <c r="N12" s="12">
        <f>회귀모형!N12/10000000</f>
        <v>3.5904826220714201E-4</v>
      </c>
      <c r="O12" s="12">
        <f>회귀모형!O12/10000000</f>
        <v>3.6801313304824488E-4</v>
      </c>
      <c r="P12" s="12"/>
    </row>
    <row r="13" spans="1:18" x14ac:dyDescent="0.3">
      <c r="A13" s="1">
        <v>27</v>
      </c>
      <c r="B13" s="11">
        <f>회귀모형!B13/10000000</f>
        <v>0</v>
      </c>
      <c r="C13" s="11">
        <f>회귀모형!C13/10000000</f>
        <v>0</v>
      </c>
      <c r="D13" s="11">
        <f>회귀모형!D13/10000000</f>
        <v>1.1547344110854503E-4</v>
      </c>
      <c r="E13" s="11">
        <f>회귀모형!E13/10000000</f>
        <v>2.8341993386868212E-4</v>
      </c>
      <c r="F13" s="11">
        <f>회귀모형!F13/10000000</f>
        <v>3.3540164346805297E-4</v>
      </c>
      <c r="G13" s="11">
        <f>회귀모형!G13/10000000</f>
        <v>2.8822596915982132E-4</v>
      </c>
      <c r="H13" s="19">
        <f>회귀모형!H13/10000000</f>
        <v>2.4864797662709019E-4</v>
      </c>
      <c r="I13" s="19">
        <f>회귀모형!I13/10000000</f>
        <v>5.7646855364039894E-4</v>
      </c>
      <c r="J13" s="19">
        <f>회귀모형!J13/10000000</f>
        <v>1.1151379983272929E-4</v>
      </c>
      <c r="K13" s="19">
        <f>회귀모형!K13/10000000</f>
        <v>4.5372050816696913E-4</v>
      </c>
      <c r="L13" s="19">
        <f>회귀모형!L13/10000000</f>
        <v>3.0610683128411815E-4</v>
      </c>
      <c r="M13" s="12">
        <f>회귀모형!M13/10000000</f>
        <v>4.5624610544859099E-4</v>
      </c>
      <c r="N13" s="12">
        <f>회귀모형!N13/10000000</f>
        <v>4.9109047670280453E-4</v>
      </c>
      <c r="O13" s="12">
        <f>회귀모형!O13/10000000</f>
        <v>5.2593484795701812E-4</v>
      </c>
      <c r="P13" s="12"/>
    </row>
    <row r="14" spans="1:18" x14ac:dyDescent="0.3">
      <c r="A14" s="1">
        <v>28</v>
      </c>
      <c r="B14" s="11">
        <f>회귀모형!B14/10000000</f>
        <v>0</v>
      </c>
      <c r="C14" s="11">
        <f>회귀모형!C14/10000000</f>
        <v>4.8764629388816646E-4</v>
      </c>
      <c r="D14" s="11">
        <f>회귀모형!D14/10000000</f>
        <v>1.118067978533095E-4</v>
      </c>
      <c r="E14" s="11">
        <f>회귀모형!E14/10000000</f>
        <v>3.5229874933943986E-4</v>
      </c>
      <c r="F14" s="11">
        <f>회귀모형!F14/10000000</f>
        <v>1.5172204521316947E-4</v>
      </c>
      <c r="G14" s="11">
        <f>회귀모형!G14/10000000</f>
        <v>3.9458108641325792E-4</v>
      </c>
      <c r="H14" s="19">
        <f>회귀모형!H14/10000000</f>
        <v>1.7097914054485354E-4</v>
      </c>
      <c r="I14" s="19">
        <f>회귀모형!I14/10000000</f>
        <v>3.0226700251889167E-4</v>
      </c>
      <c r="J14" s="19">
        <f>회귀모형!J14/10000000</f>
        <v>3.4323820731587724E-4</v>
      </c>
      <c r="K14" s="19">
        <f>회귀모형!K14/10000000</f>
        <v>5.4283458349782868E-4</v>
      </c>
      <c r="L14" s="19">
        <f>회귀모형!L14/10000000</f>
        <v>3.556662072644823E-4</v>
      </c>
      <c r="M14" s="12">
        <f>회귀모형!M14/10000000</f>
        <v>4.3459848443208067E-4</v>
      </c>
      <c r="N14" s="12">
        <f>회귀모형!N14/10000000</f>
        <v>4.5834913920334756E-4</v>
      </c>
      <c r="O14" s="12">
        <f>회귀모형!O14/10000000</f>
        <v>4.820997939746144E-4</v>
      </c>
      <c r="P14" s="12"/>
    </row>
    <row r="15" spans="1:18" x14ac:dyDescent="0.3">
      <c r="A15" s="1">
        <v>29</v>
      </c>
      <c r="B15" s="11">
        <f>회귀모형!B15/10000000</f>
        <v>0</v>
      </c>
      <c r="C15" s="11">
        <f>회귀모형!C15/10000000</f>
        <v>3.1099362463069506E-4</v>
      </c>
      <c r="D15" s="11">
        <f>회귀모형!D15/10000000</f>
        <v>0</v>
      </c>
      <c r="E15" s="11">
        <f>회귀모형!E15/10000000</f>
        <v>1.7158544955387783E-4</v>
      </c>
      <c r="F15" s="11">
        <f>회귀모형!F15/10000000</f>
        <v>4.2866328498964069E-4</v>
      </c>
      <c r="G15" s="11">
        <f>회귀모형!G15/10000000</f>
        <v>1.2309207287050715E-4</v>
      </c>
      <c r="H15" s="19">
        <f>회귀모형!H15/10000000</f>
        <v>5.2476910159529805E-4</v>
      </c>
      <c r="I15" s="19">
        <f>회귀모형!I15/10000000</f>
        <v>2.8340654669122857E-4</v>
      </c>
      <c r="J15" s="19">
        <f>회귀모형!J15/10000000</f>
        <v>4.3890449438202251E-4</v>
      </c>
      <c r="K15" s="19">
        <f>회귀모형!K15/10000000</f>
        <v>4.7969996947363824E-4</v>
      </c>
      <c r="L15" s="19">
        <f>회귀모형!L15/10000000</f>
        <v>4.3237294131519982E-4</v>
      </c>
      <c r="M15" s="12">
        <f>회귀모형!M15/10000000</f>
        <v>5.3430713031696613E-4</v>
      </c>
      <c r="N15" s="12">
        <f>회귀모형!N15/10000000</f>
        <v>5.7497214468036804E-4</v>
      </c>
      <c r="O15" s="12">
        <f>회귀모형!O15/10000000</f>
        <v>6.1563715904376984E-4</v>
      </c>
      <c r="P15" s="12"/>
    </row>
    <row r="16" spans="1:18" x14ac:dyDescent="0.3">
      <c r="A16" s="1">
        <v>30</v>
      </c>
      <c r="B16" s="11">
        <f>회귀모형!B16/10000000</f>
        <v>0</v>
      </c>
      <c r="C16" s="11">
        <f>회귀모형!C16/10000000</f>
        <v>1.3717421124828533E-4</v>
      </c>
      <c r="D16" s="11">
        <f>회귀모형!D16/10000000</f>
        <v>3.1117104034851154E-4</v>
      </c>
      <c r="E16" s="11">
        <f>회귀모형!E16/10000000</f>
        <v>3.3341668750520962E-4</v>
      </c>
      <c r="F16" s="11">
        <f>회귀모형!F16/10000000</f>
        <v>6.9449267310229878E-5</v>
      </c>
      <c r="G16" s="11">
        <f>회귀모형!G16/10000000</f>
        <v>1.1509466536226045E-4</v>
      </c>
      <c r="H16" s="19">
        <f>회귀모형!H16/10000000</f>
        <v>1.9821605550049553E-4</v>
      </c>
      <c r="I16" s="19">
        <f>회귀모형!I16/10000000</f>
        <v>3.9680790088620434E-4</v>
      </c>
      <c r="J16" s="19">
        <f>회귀모형!J16/10000000</f>
        <v>2.0690225937267231E-4</v>
      </c>
      <c r="K16" s="19">
        <f>회귀모형!K16/10000000</f>
        <v>1.175226231049477E-4</v>
      </c>
      <c r="L16" s="19">
        <f>회귀모형!L16/10000000</f>
        <v>3.1790886612504413E-4</v>
      </c>
      <c r="M16" s="12">
        <f>회귀모형!M16/10000000</f>
        <v>2.7962473516452953E-4</v>
      </c>
      <c r="N16" s="12">
        <f>회귀모형!N16/10000000</f>
        <v>2.9284001561977148E-4</v>
      </c>
      <c r="O16" s="12">
        <f>회귀모형!O16/10000000</f>
        <v>3.0605529607501337E-4</v>
      </c>
      <c r="P16" s="12"/>
    </row>
    <row r="17" spans="1:16" x14ac:dyDescent="0.3">
      <c r="A17" s="1">
        <v>31</v>
      </c>
      <c r="B17" s="11">
        <f>회귀모형!B17/10000000</f>
        <v>0</v>
      </c>
      <c r="C17" s="11">
        <f>회귀모형!C17/10000000</f>
        <v>0</v>
      </c>
      <c r="D17" s="11">
        <f>회귀모형!D17/10000000</f>
        <v>3.7369207772795218E-4</v>
      </c>
      <c r="E17" s="11">
        <f>회귀모형!E17/10000000</f>
        <v>2.393107849393746E-4</v>
      </c>
      <c r="F17" s="11">
        <f>회귀모형!F17/10000000</f>
        <v>4.0144520272982739E-4</v>
      </c>
      <c r="G17" s="11">
        <f>회귀모형!G17/10000000</f>
        <v>2.2373867322966775E-4</v>
      </c>
      <c r="H17" s="19">
        <f>회귀모형!H17/10000000</f>
        <v>2.8340654669122857E-4</v>
      </c>
      <c r="I17" s="19">
        <f>회귀모형!I17/10000000</f>
        <v>3.7824661679414977E-4</v>
      </c>
      <c r="J17" s="19">
        <f>회귀모형!J17/10000000</f>
        <v>3.9388687568930203E-4</v>
      </c>
      <c r="K17" s="19">
        <f>회귀모형!K17/10000000</f>
        <v>3.3553293815009508E-4</v>
      </c>
      <c r="L17" s="19">
        <f>회귀모형!L17/10000000</f>
        <v>3.8698442387693897E-4</v>
      </c>
      <c r="M17" s="12">
        <f>회귀모형!M17/10000000</f>
        <v>4.6497517308659824E-4</v>
      </c>
      <c r="N17" s="12">
        <f>회귀모형!N17/10000000</f>
        <v>4.9677036648241722E-4</v>
      </c>
      <c r="O17" s="12">
        <f>회귀모형!O17/10000000</f>
        <v>5.2856555987823616E-4</v>
      </c>
      <c r="P17" s="12"/>
    </row>
    <row r="18" spans="1:16" x14ac:dyDescent="0.3">
      <c r="A18" s="1">
        <v>32</v>
      </c>
      <c r="B18" s="11">
        <f>회귀모형!B18/10000000</f>
        <v>3.1670625494853525E-4</v>
      </c>
      <c r="C18" s="11">
        <f>회귀모형!C18/10000000</f>
        <v>3.3200531208499334E-4</v>
      </c>
      <c r="D18" s="11">
        <f>회귀모형!D18/10000000</f>
        <v>2.6278906797477228E-4</v>
      </c>
      <c r="E18" s="11">
        <f>회귀모형!E18/10000000</f>
        <v>2.9772981019724598E-4</v>
      </c>
      <c r="F18" s="11">
        <f>회귀모형!F18/10000000</f>
        <v>9.8064853556485351E-4</v>
      </c>
      <c r="G18" s="11">
        <f>회귀모형!G18/10000000</f>
        <v>3.2749304077288359E-4</v>
      </c>
      <c r="H18" s="19">
        <f>회귀모형!H18/10000000</f>
        <v>5.0714615029967731E-4</v>
      </c>
      <c r="I18" s="19">
        <f>회귀모형!I18/10000000</f>
        <v>3.6160552854674758E-4</v>
      </c>
      <c r="J18" s="19">
        <f>회귀모형!J18/10000000</f>
        <v>3.3705340423938283E-4</v>
      </c>
      <c r="K18" s="19">
        <f>회귀모형!K18/10000000</f>
        <v>3.216928191014047E-4</v>
      </c>
      <c r="L18" s="19">
        <f>회귀모형!L18/10000000</f>
        <v>5.5576139310855872E-4</v>
      </c>
      <c r="M18" s="12">
        <f>회귀모형!M18/10000000</f>
        <v>4.7447927129955534E-4</v>
      </c>
      <c r="N18" s="12">
        <f>회귀모형!N18/10000000</f>
        <v>4.8385261474585915E-4</v>
      </c>
      <c r="O18" s="12">
        <f>회귀모형!O18/10000000</f>
        <v>4.932259581921629E-4</v>
      </c>
      <c r="P18" s="12"/>
    </row>
    <row r="19" spans="1:16" x14ac:dyDescent="0.3">
      <c r="A19" s="1">
        <v>33</v>
      </c>
      <c r="B19" s="11">
        <f>회귀모형!B19/10000000</f>
        <v>2.5893319523562919E-4</v>
      </c>
      <c r="C19" s="11">
        <f>회귀모형!C19/10000000</f>
        <v>4.015257980325236E-4</v>
      </c>
      <c r="D19" s="11">
        <f>회귀모형!D19/10000000</f>
        <v>3.2467532467532468E-4</v>
      </c>
      <c r="E19" s="11">
        <f>회귀모형!E19/10000000</f>
        <v>1.4021312394840157E-4</v>
      </c>
      <c r="F19" s="11">
        <f>회귀모형!F19/10000000</f>
        <v>3.6607687614399021E-4</v>
      </c>
      <c r="G19" s="11">
        <f>회귀모형!G19/10000000</f>
        <v>2.6605651040280956E-4</v>
      </c>
      <c r="H19" s="19">
        <f>회귀모형!H19/10000000</f>
        <v>4.0742417383431417E-4</v>
      </c>
      <c r="I19" s="19">
        <f>회귀모형!I19/10000000</f>
        <v>3.1735956839098697E-4</v>
      </c>
      <c r="J19" s="19">
        <f>회귀모형!J19/10000000</f>
        <v>3.6110208355902214E-4</v>
      </c>
      <c r="K19" s="19">
        <f>회귀모형!K19/10000000</f>
        <v>2.4003840614498319E-4</v>
      </c>
      <c r="L19" s="19">
        <f>회귀모형!L19/10000000</f>
        <v>6.5815059682292759E-4</v>
      </c>
      <c r="M19" s="12">
        <f>회귀모형!M19/10000000</f>
        <v>4.413263999416967E-4</v>
      </c>
      <c r="N19" s="12">
        <f>회귀모형!N19/10000000</f>
        <v>4.581905627018141E-4</v>
      </c>
      <c r="O19" s="12">
        <f>회귀모형!O19/10000000</f>
        <v>4.7505472546193161E-4</v>
      </c>
      <c r="P19" s="12"/>
    </row>
    <row r="20" spans="1:16" x14ac:dyDescent="0.3">
      <c r="A20" s="1">
        <v>34</v>
      </c>
      <c r="B20" s="11">
        <f>회귀모형!B20/10000000</f>
        <v>4.3024631601591907E-4</v>
      </c>
      <c r="C20" s="11">
        <f>회귀모형!C20/10000000</f>
        <v>8.9031339031339033E-4</v>
      </c>
      <c r="D20" s="11">
        <f>회귀모형!D20/10000000</f>
        <v>3.8346498964644528E-4</v>
      </c>
      <c r="E20" s="11">
        <f>회귀모형!E20/10000000</f>
        <v>3.9541320680110717E-4</v>
      </c>
      <c r="F20" s="11">
        <f>회귀모형!F20/10000000</f>
        <v>6.4169875160424684E-4</v>
      </c>
      <c r="G20" s="11">
        <f>회귀모형!G20/10000000</f>
        <v>2.5432349949135299E-4</v>
      </c>
      <c r="H20" s="19">
        <f>회귀모형!H20/10000000</f>
        <v>2.2096517588828001E-4</v>
      </c>
      <c r="I20" s="19">
        <f>회귀모형!I20/10000000</f>
        <v>2.347234175729599E-4</v>
      </c>
      <c r="J20" s="19">
        <f>회귀모형!J20/10000000</f>
        <v>2.8383892141209865E-4</v>
      </c>
      <c r="K20" s="19">
        <f>회귀모형!K20/10000000</f>
        <v>3.3270120105133582E-4</v>
      </c>
      <c r="L20" s="19">
        <f>회귀모형!L20/10000000</f>
        <v>4.0892627643416288E-4</v>
      </c>
      <c r="M20" s="12">
        <f>회귀모형!M20/10000000</f>
        <v>2.2270826890290172E-4</v>
      </c>
      <c r="N20" s="12">
        <f>회귀모형!N20/10000000</f>
        <v>1.9199881150442624E-4</v>
      </c>
      <c r="O20" s="12">
        <f>회귀모형!O20/10000000</f>
        <v>1.6128935410595087E-4</v>
      </c>
      <c r="P20" s="12"/>
    </row>
    <row r="21" spans="1:16" x14ac:dyDescent="0.3">
      <c r="A21" s="1">
        <v>35</v>
      </c>
      <c r="B21" s="11">
        <f>회귀모형!B21/10000000</f>
        <v>9.5292548122736796E-5</v>
      </c>
      <c r="C21" s="11">
        <f>회귀모형!C21/10000000</f>
        <v>5.5375365872953092E-4</v>
      </c>
      <c r="D21" s="11">
        <f>회귀모형!D21/10000000</f>
        <v>4.2616663115278071E-4</v>
      </c>
      <c r="E21" s="11">
        <f>회귀모형!E21/10000000</f>
        <v>1.9024668653687616E-4</v>
      </c>
      <c r="F21" s="11">
        <f>회귀모형!F21/10000000</f>
        <v>2.7808676307007786E-4</v>
      </c>
      <c r="G21" s="11">
        <f>회귀모형!G21/10000000</f>
        <v>3.4270047978067172E-4</v>
      </c>
      <c r="H21" s="19">
        <f>회귀모형!H21/10000000</f>
        <v>2.5537348371994039E-4</v>
      </c>
      <c r="I21" s="19">
        <f>회귀모형!I21/10000000</f>
        <v>3.8498556304138594E-4</v>
      </c>
      <c r="J21" s="19">
        <f>회귀모형!J21/10000000</f>
        <v>4.6037254763085203E-4</v>
      </c>
      <c r="K21" s="19">
        <f>회귀모형!K21/10000000</f>
        <v>3.2997855139415937E-4</v>
      </c>
      <c r="L21" s="19">
        <f>회귀모형!L21/10000000</f>
        <v>3.9795338260375211E-4</v>
      </c>
      <c r="M21" s="12">
        <f>회귀모형!M21/10000000</f>
        <v>3.9704198867970678E-4</v>
      </c>
      <c r="N21" s="12">
        <f>회귀모형!N21/10000000</f>
        <v>4.0692913382658582E-4</v>
      </c>
      <c r="O21" s="12">
        <f>회귀모형!O21/10000000</f>
        <v>4.168162789734648E-4</v>
      </c>
      <c r="P21" s="12"/>
    </row>
    <row r="22" spans="1:16" x14ac:dyDescent="0.3">
      <c r="A22" s="1">
        <v>36</v>
      </c>
      <c r="B22" s="11">
        <f>회귀모형!B22/10000000</f>
        <v>3.4500603760565809E-4</v>
      </c>
      <c r="C22" s="11">
        <f>회귀모형!C22/10000000</f>
        <v>2.9439905792301462E-4</v>
      </c>
      <c r="D22" s="11">
        <f>회귀모형!D22/10000000</f>
        <v>4.4920746967849583E-4</v>
      </c>
      <c r="E22" s="11">
        <f>회귀모형!E22/10000000</f>
        <v>4.190613026819923E-4</v>
      </c>
      <c r="F22" s="11">
        <f>회귀모형!F22/10000000</f>
        <v>3.7823526233317123E-4</v>
      </c>
      <c r="G22" s="11">
        <f>회귀모형!G22/10000000</f>
        <v>3.2857679309049944E-4</v>
      </c>
      <c r="H22" s="19">
        <f>회귀모형!H22/10000000</f>
        <v>4.5738045738045742E-4</v>
      </c>
      <c r="I22" s="19">
        <f>회귀모형!I22/10000000</f>
        <v>4.0499245241338682E-4</v>
      </c>
      <c r="J22" s="19">
        <f>회귀모형!J22/10000000</f>
        <v>7.9852793111828625E-4</v>
      </c>
      <c r="K22" s="19">
        <f>회귀모형!K22/10000000</f>
        <v>5.5304336510621688E-4</v>
      </c>
      <c r="L22" s="19">
        <f>회귀모형!L22/10000000</f>
        <v>2.823502837620352E-4</v>
      </c>
      <c r="M22" s="12">
        <f>회귀모형!M22/10000000</f>
        <v>5.275400741908818E-4</v>
      </c>
      <c r="N22" s="12">
        <f>회귀모형!N22/10000000</f>
        <v>5.440879590849194E-4</v>
      </c>
      <c r="O22" s="12">
        <f>회귀모형!O22/10000000</f>
        <v>5.6063584397895701E-4</v>
      </c>
      <c r="P22" s="12"/>
    </row>
    <row r="23" spans="1:16" x14ac:dyDescent="0.3">
      <c r="A23" s="1">
        <v>37</v>
      </c>
      <c r="B23" s="11">
        <f>회귀모형!B23/10000000</f>
        <v>1.5661707126076742E-4</v>
      </c>
      <c r="C23" s="11">
        <f>회귀모형!C23/10000000</f>
        <v>4.1548369226507856E-4</v>
      </c>
      <c r="D23" s="11">
        <f>회귀모형!D23/10000000</f>
        <v>6.1553613197094673E-4</v>
      </c>
      <c r="E23" s="11">
        <f>회귀모형!E23/10000000</f>
        <v>2.7887779574990241E-4</v>
      </c>
      <c r="F23" s="11">
        <f>회귀모형!F23/10000000</f>
        <v>6.7504413750129819E-4</v>
      </c>
      <c r="G23" s="11">
        <f>회귀모형!G23/10000000</f>
        <v>4.5955882352941181E-4</v>
      </c>
      <c r="H23" s="19">
        <f>회귀모형!H23/10000000</f>
        <v>4.8408568316592036E-4</v>
      </c>
      <c r="I23" s="19">
        <f>회귀모형!I23/10000000</f>
        <v>4.3763676148796501E-4</v>
      </c>
      <c r="J23" s="19">
        <f>회귀모형!J23/10000000</f>
        <v>7.3986884143265508E-4</v>
      </c>
      <c r="K23" s="19">
        <f>회귀모형!K23/10000000</f>
        <v>4.4729863573916102E-4</v>
      </c>
      <c r="L23" s="19">
        <f>회귀모형!L23/10000000</f>
        <v>3.6657925161435865E-4</v>
      </c>
      <c r="M23" s="12">
        <f>회귀모형!M23/10000000</f>
        <v>5.5296034494832361E-4</v>
      </c>
      <c r="N23" s="12">
        <f>회귀모형!N23/10000000</f>
        <v>5.6820242023187043E-4</v>
      </c>
      <c r="O23" s="12">
        <f>회귀모형!O23/10000000</f>
        <v>5.8344449551541735E-4</v>
      </c>
      <c r="P23" s="12"/>
    </row>
    <row r="24" spans="1:16" x14ac:dyDescent="0.3">
      <c r="A24" s="1">
        <v>38</v>
      </c>
      <c r="B24" s="11">
        <f>회귀모형!B24/10000000</f>
        <v>2.1240441801189462E-4</v>
      </c>
      <c r="C24" s="11">
        <f>회귀모형!C24/10000000</f>
        <v>7.7185309062841707E-4</v>
      </c>
      <c r="D24" s="11">
        <f>회귀모형!D24/10000000</f>
        <v>5.3482291419063466E-4</v>
      </c>
      <c r="E24" s="11">
        <f>회귀모형!E24/10000000</f>
        <v>3.2476319350473615E-4</v>
      </c>
      <c r="F24" s="11">
        <f>회귀모형!F24/10000000</f>
        <v>6.3922899149333723E-4</v>
      </c>
      <c r="G24" s="11">
        <f>회귀모형!G24/10000000</f>
        <v>4.0414926579550049E-4</v>
      </c>
      <c r="H24" s="19">
        <f>회귀모형!H24/10000000</f>
        <v>8.3765456721180689E-4</v>
      </c>
      <c r="I24" s="19">
        <f>회귀모형!I24/10000000</f>
        <v>7.1375040148460086E-4</v>
      </c>
      <c r="J24" s="19">
        <f>회귀모형!J24/10000000</f>
        <v>5.6555440966100001E-4</v>
      </c>
      <c r="K24" s="19">
        <f>회귀모형!K24/10000000</f>
        <v>4.9629330934582334E-4</v>
      </c>
      <c r="L24" s="19">
        <f>회귀모형!L24/10000000</f>
        <v>3.6040032158797926E-4</v>
      </c>
      <c r="M24" s="12">
        <f>회귀모형!M24/10000000</f>
        <v>5.7133416412903063E-4</v>
      </c>
      <c r="N24" s="12">
        <f>회귀모형!N24/10000000</f>
        <v>5.7775539022757009E-4</v>
      </c>
      <c r="O24" s="12">
        <f>회귀모형!O24/10000000</f>
        <v>5.8417661632610967E-4</v>
      </c>
      <c r="P24" s="12"/>
    </row>
    <row r="25" spans="1:16" x14ac:dyDescent="0.3">
      <c r="A25" s="1">
        <v>39</v>
      </c>
      <c r="B25" s="11">
        <f>회귀모형!B25/10000000</f>
        <v>3.1581606872157657E-4</v>
      </c>
      <c r="C25" s="11">
        <f>회귀모형!C25/10000000</f>
        <v>9.0057636887608055E-4</v>
      </c>
      <c r="D25" s="11">
        <f>회귀모형!D25/10000000</f>
        <v>1.2285012285012285E-3</v>
      </c>
      <c r="E25" s="11">
        <f>회귀모형!E25/10000000</f>
        <v>4.7046523784631474E-4</v>
      </c>
      <c r="F25" s="11">
        <f>회귀모형!F25/10000000</f>
        <v>4.315098048616772E-4</v>
      </c>
      <c r="G25" s="11">
        <f>회귀모형!G25/10000000</f>
        <v>6.0771801883925853E-4</v>
      </c>
      <c r="H25" s="19">
        <f>회귀모형!H25/10000000</f>
        <v>4.7177229124076113E-4</v>
      </c>
      <c r="I25" s="19">
        <f>회귀모형!I25/10000000</f>
        <v>6.7232837933474876E-4</v>
      </c>
      <c r="J25" s="19">
        <f>회귀모형!J25/10000000</f>
        <v>7.8882497945768286E-4</v>
      </c>
      <c r="K25" s="19">
        <f>회귀모형!K25/10000000</f>
        <v>3.0842303303210683E-4</v>
      </c>
      <c r="L25" s="19">
        <f>회귀모형!L25/10000000</f>
        <v>2.7162103433289871E-4</v>
      </c>
      <c r="M25" s="12">
        <f>회귀모형!M25/10000000</f>
        <v>3.9897994083526857E-4</v>
      </c>
      <c r="N25" s="12">
        <f>회귀모형!N25/10000000</f>
        <v>3.6748331817077791E-4</v>
      </c>
      <c r="O25" s="12">
        <f>회귀모형!O25/10000000</f>
        <v>3.3598669550628731E-4</v>
      </c>
      <c r="P25" s="12"/>
    </row>
    <row r="26" spans="1:16" x14ac:dyDescent="0.3">
      <c r="A26" s="1">
        <v>40</v>
      </c>
      <c r="B26" s="11">
        <f>회귀모형!B26/10000000</f>
        <v>2.3352209702843133E-4</v>
      </c>
      <c r="C26" s="11">
        <f>회귀모형!C26/10000000</f>
        <v>6.4910477632931253E-4</v>
      </c>
      <c r="D26" s="11">
        <f>회귀모형!D26/10000000</f>
        <v>7.4007506475656814E-4</v>
      </c>
      <c r="E26" s="11">
        <f>회귀모형!E26/10000000</f>
        <v>5.0087653393438513E-4</v>
      </c>
      <c r="F26" s="11">
        <f>회귀모형!F26/10000000</f>
        <v>1.4129615674453655E-4</v>
      </c>
      <c r="G26" s="11">
        <f>회귀모형!G26/10000000</f>
        <v>4.2380064417697912E-4</v>
      </c>
      <c r="H26" s="19">
        <f>회귀모형!H26/10000000</f>
        <v>5.7422861955439854E-4</v>
      </c>
      <c r="I26" s="19">
        <f>회귀모형!I26/10000000</f>
        <v>3.5239806885858265E-4</v>
      </c>
      <c r="J26" s="19">
        <f>회귀모형!J26/10000000</f>
        <v>6.160230846545407E-4</v>
      </c>
      <c r="K26" s="19">
        <f>회귀모형!K26/10000000</f>
        <v>6.110788597268478E-4</v>
      </c>
      <c r="L26" s="19">
        <f>회귀모형!L26/10000000</f>
        <v>6.1999622610992803E-4</v>
      </c>
      <c r="M26" s="12">
        <f>회귀모형!M26/10000000</f>
        <v>5.8080473406221735E-4</v>
      </c>
      <c r="N26" s="12">
        <f>회귀모형!N26/10000000</f>
        <v>5.9484188471085181E-4</v>
      </c>
      <c r="O26" s="12">
        <f>회귀모형!O26/10000000</f>
        <v>6.0887903535948649E-4</v>
      </c>
      <c r="P26" s="12"/>
    </row>
    <row r="27" spans="1:16" x14ac:dyDescent="0.3">
      <c r="A27" s="1">
        <v>41</v>
      </c>
      <c r="B27" s="11">
        <f>회귀모형!B27/10000000</f>
        <v>2.2249415952831235E-4</v>
      </c>
      <c r="C27" s="11">
        <f>회귀모형!C27/10000000</f>
        <v>4.5353759322717198E-4</v>
      </c>
      <c r="D27" s="11">
        <f>회귀모형!D27/10000000</f>
        <v>6.347966209287563E-4</v>
      </c>
      <c r="E27" s="11">
        <f>회귀모형!E27/10000000</f>
        <v>5.716463414634146E-4</v>
      </c>
      <c r="F27" s="11">
        <f>회귀모형!F27/10000000</f>
        <v>4.5291906336337697E-4</v>
      </c>
      <c r="G27" s="11">
        <f>회귀모형!G27/10000000</f>
        <v>6.7102835094782749E-4</v>
      </c>
      <c r="H27" s="19">
        <f>회귀모형!H27/10000000</f>
        <v>6.366564302299453E-4</v>
      </c>
      <c r="I27" s="19">
        <f>회귀모형!I27/10000000</f>
        <v>5.1656450168744404E-4</v>
      </c>
      <c r="J27" s="19">
        <f>회귀모형!J27/10000000</f>
        <v>8.4596863408602837E-4</v>
      </c>
      <c r="K27" s="19">
        <f>회귀모형!K27/10000000</f>
        <v>6.3676885290639494E-4</v>
      </c>
      <c r="L27" s="19">
        <f>회귀모형!L27/10000000</f>
        <v>6.4196870402567871E-4</v>
      </c>
      <c r="M27" s="12">
        <f>회귀모형!M27/10000000</f>
        <v>7.6425288592622289E-4</v>
      </c>
      <c r="N27" s="12">
        <f>회귀모형!N27/10000000</f>
        <v>7.9641095399886081E-4</v>
      </c>
      <c r="O27" s="12">
        <f>회귀모형!O27/10000000</f>
        <v>8.2856902207149874E-4</v>
      </c>
      <c r="P27" s="12"/>
    </row>
    <row r="28" spans="1:16" x14ac:dyDescent="0.3">
      <c r="A28" s="1">
        <v>42</v>
      </c>
      <c r="B28" s="11">
        <f>회귀모형!B28/10000000</f>
        <v>2.8646728543600322E-4</v>
      </c>
      <c r="C28" s="11">
        <f>회귀모형!C28/10000000</f>
        <v>6.4014181603309038E-4</v>
      </c>
      <c r="D28" s="11">
        <f>회귀모형!D28/10000000</f>
        <v>5.9042601507857209E-4</v>
      </c>
      <c r="E28" s="11">
        <f>회귀모형!E28/10000000</f>
        <v>3.1402808308285857E-4</v>
      </c>
      <c r="F28" s="11">
        <f>회귀모형!F28/10000000</f>
        <v>3.0457294522038029E-4</v>
      </c>
      <c r="G28" s="11">
        <f>회귀모형!G28/10000000</f>
        <v>5.3124106084753383E-4</v>
      </c>
      <c r="H28" s="19">
        <f>회귀모형!H28/10000000</f>
        <v>5.2730696798493413E-4</v>
      </c>
      <c r="I28" s="19">
        <f>회귀모형!I28/10000000</f>
        <v>4.7835446065534564E-4</v>
      </c>
      <c r="J28" s="19">
        <f>회귀모형!J28/10000000</f>
        <v>6.3682098961981791E-4</v>
      </c>
      <c r="K28" s="19">
        <f>회귀모형!K28/10000000</f>
        <v>6.4092781931939565E-4</v>
      </c>
      <c r="L28" s="19">
        <f>회귀모형!L28/10000000</f>
        <v>6.6943365912438082E-4</v>
      </c>
      <c r="M28" s="12">
        <f>회귀모형!M28/10000000</f>
        <v>6.5316815020677603E-4</v>
      </c>
      <c r="N28" s="12">
        <f>회귀모형!N28/10000000</f>
        <v>6.7688221914423408E-4</v>
      </c>
      <c r="O28" s="12">
        <f>회귀모형!O28/10000000</f>
        <v>7.0059628808169202E-4</v>
      </c>
      <c r="P28" s="12"/>
    </row>
    <row r="29" spans="1:16" x14ac:dyDescent="0.3">
      <c r="A29" s="1">
        <v>43</v>
      </c>
      <c r="B29" s="11">
        <f>회귀모형!B29/10000000</f>
        <v>2.3383608090728398E-4</v>
      </c>
      <c r="C29" s="11">
        <f>회귀모형!C29/10000000</f>
        <v>7.5551526140828044E-4</v>
      </c>
      <c r="D29" s="11">
        <f>회귀모형!D29/10000000</f>
        <v>7.5501865340202518E-4</v>
      </c>
      <c r="E29" s="11">
        <f>회귀모형!E29/10000000</f>
        <v>6.261218015611304E-4</v>
      </c>
      <c r="F29" s="11">
        <f>회귀모형!F29/10000000</f>
        <v>6.2006531354636026E-4</v>
      </c>
      <c r="G29" s="11">
        <f>회귀모형!G29/10000000</f>
        <v>7.9192239160562263E-4</v>
      </c>
      <c r="H29" s="19">
        <f>회귀모형!H29/10000000</f>
        <v>7.3640413859125888E-4</v>
      </c>
      <c r="I29" s="19">
        <f>회귀모형!I29/10000000</f>
        <v>7.5708042258852682E-4</v>
      </c>
      <c r="J29" s="19">
        <f>회귀모형!J29/10000000</f>
        <v>9.5693779904306234E-4</v>
      </c>
      <c r="K29" s="19">
        <f>회귀모형!K29/10000000</f>
        <v>9.6107640557424308E-4</v>
      </c>
      <c r="L29" s="19">
        <f>회귀모형!L29/10000000</f>
        <v>7.0659854331992606E-4</v>
      </c>
      <c r="M29" s="12">
        <f>회귀모형!M29/10000000</f>
        <v>9.4569264065433095E-4</v>
      </c>
      <c r="N29" s="12">
        <f>회귀모형!N29/10000000</f>
        <v>9.8360237149751144E-4</v>
      </c>
      <c r="O29" s="12">
        <f>회귀모형!O29/10000000</f>
        <v>1.0215121023406919E-3</v>
      </c>
      <c r="P29" s="12"/>
    </row>
    <row r="30" spans="1:16" x14ac:dyDescent="0.3">
      <c r="A30" s="1">
        <v>44</v>
      </c>
      <c r="B30" s="11">
        <f>회귀모형!B30/10000000</f>
        <v>2.8928488775746357E-4</v>
      </c>
      <c r="C30" s="11">
        <f>회귀모형!C30/10000000</f>
        <v>7.265179034769071E-4</v>
      </c>
      <c r="D30" s="11">
        <f>회귀모형!D30/10000000</f>
        <v>5.9311981020166078E-4</v>
      </c>
      <c r="E30" s="11">
        <f>회귀모형!E30/10000000</f>
        <v>8.6242299794661191E-4</v>
      </c>
      <c r="F30" s="11">
        <f>회귀모형!F30/10000000</f>
        <v>5.0495241794523205E-4</v>
      </c>
      <c r="G30" s="11">
        <f>회귀모형!G30/10000000</f>
        <v>5.3143030671120564E-4</v>
      </c>
      <c r="H30" s="19">
        <f>회귀모형!H30/10000000</f>
        <v>9.736045002163566E-4</v>
      </c>
      <c r="I30" s="19">
        <f>회귀모형!I30/10000000</f>
        <v>4.4216183123023031E-4</v>
      </c>
      <c r="J30" s="19">
        <f>회귀모형!J30/10000000</f>
        <v>6.7983166073162836E-4</v>
      </c>
      <c r="K30" s="19">
        <f>회귀모형!K30/10000000</f>
        <v>9.0859531164819184E-4</v>
      </c>
      <c r="L30" s="19">
        <f>회귀모형!L30/10000000</f>
        <v>9.7463248233478628E-4</v>
      </c>
      <c r="M30" s="12">
        <f>회귀모형!M30/10000000</f>
        <v>9.0114016852729838E-4</v>
      </c>
      <c r="N30" s="12">
        <f>회귀모형!N30/10000000</f>
        <v>9.3789755858184401E-4</v>
      </c>
      <c r="O30" s="12">
        <f>회귀모형!O30/10000000</f>
        <v>9.7465494863638964E-4</v>
      </c>
      <c r="P30" s="12"/>
    </row>
    <row r="31" spans="1:16" x14ac:dyDescent="0.3">
      <c r="A31" s="1">
        <v>45</v>
      </c>
      <c r="B31" s="11">
        <f>회귀모형!B31/10000000</f>
        <v>5.8445353594389242E-4</v>
      </c>
      <c r="C31" s="11">
        <f>회귀모형!C31/10000000</f>
        <v>8.8082901554404139E-4</v>
      </c>
      <c r="D31" s="11">
        <f>회귀모형!D31/10000000</f>
        <v>8.9817528599792009E-4</v>
      </c>
      <c r="E31" s="11">
        <f>회귀모형!E31/10000000</f>
        <v>9.4113620807665971E-4</v>
      </c>
      <c r="F31" s="11">
        <f>회귀모형!F31/10000000</f>
        <v>9.6120573647583531E-4</v>
      </c>
      <c r="G31" s="11">
        <f>회귀모형!G31/10000000</f>
        <v>5.0186406653283629E-4</v>
      </c>
      <c r="H31" s="19">
        <f>회귀모형!H31/10000000</f>
        <v>9.0397051665391825E-4</v>
      </c>
      <c r="I31" s="19">
        <f>회귀모형!I31/10000000</f>
        <v>8.4073177293516276E-4</v>
      </c>
      <c r="J31" s="19">
        <f>회귀모형!J31/10000000</f>
        <v>9.9260350292978126E-4</v>
      </c>
      <c r="K31" s="19">
        <f>회귀모형!K31/10000000</f>
        <v>1.1709241056296798E-3</v>
      </c>
      <c r="L31" s="19">
        <f>회귀모형!L31/10000000</f>
        <v>8.2492369455825333E-4</v>
      </c>
      <c r="M31" s="12">
        <f>회귀모형!M31/10000000</f>
        <v>9.9396367906736381E-4</v>
      </c>
      <c r="N31" s="12">
        <f>회귀모형!N31/10000000</f>
        <v>1.0156725128319549E-3</v>
      </c>
      <c r="O31" s="12">
        <f>회귀모형!O31/10000000</f>
        <v>1.0373813465965461E-3</v>
      </c>
      <c r="P31" s="12"/>
    </row>
    <row r="32" spans="1:16" x14ac:dyDescent="0.3">
      <c r="A32" s="1">
        <v>46</v>
      </c>
      <c r="B32" s="11">
        <f>회귀모형!B32/10000000</f>
        <v>2.9425612052730695E-4</v>
      </c>
      <c r="C32" s="11">
        <f>회귀모형!C32/10000000</f>
        <v>9.4063545150501664E-4</v>
      </c>
      <c r="D32" s="11">
        <f>회귀모형!D32/10000000</f>
        <v>4.2416815911018948E-4</v>
      </c>
      <c r="E32" s="11">
        <f>회귀모형!E32/10000000</f>
        <v>6.1993534959925607E-4</v>
      </c>
      <c r="F32" s="11">
        <f>회귀모형!F32/10000000</f>
        <v>1.0787917532363754E-3</v>
      </c>
      <c r="G32" s="11">
        <f>회귀모형!G32/10000000</f>
        <v>5.7238936786749186E-4</v>
      </c>
      <c r="H32" s="19">
        <f>회귀모형!H32/10000000</f>
        <v>8.6370129223001019E-4</v>
      </c>
      <c r="I32" s="19">
        <f>회귀모형!I32/10000000</f>
        <v>1.2013377057696678E-3</v>
      </c>
      <c r="J32" s="19">
        <f>회귀모형!J32/10000000</f>
        <v>8.8798680705315239E-4</v>
      </c>
      <c r="K32" s="19">
        <f>회귀모형!K32/10000000</f>
        <v>8.54883522120111E-4</v>
      </c>
      <c r="L32" s="19">
        <f>회귀모형!L32/10000000</f>
        <v>7.2933322112822237E-4</v>
      </c>
      <c r="M32" s="12">
        <f>회귀모형!M32/10000000</f>
        <v>9.9730432168398009E-4</v>
      </c>
      <c r="N32" s="12">
        <f>회귀모형!N32/10000000</f>
        <v>1.0352274851442374E-3</v>
      </c>
      <c r="O32" s="12">
        <f>회귀모형!O32/10000000</f>
        <v>1.0731506486044947E-3</v>
      </c>
      <c r="P32" s="12"/>
    </row>
    <row r="33" spans="1:16" x14ac:dyDescent="0.3">
      <c r="A33" s="1">
        <v>47</v>
      </c>
      <c r="B33" s="11">
        <f>회귀모형!B33/10000000</f>
        <v>4.1070171321286081E-4</v>
      </c>
      <c r="C33" s="11">
        <f>회귀모형!C33/10000000</f>
        <v>9.5622609434764126E-4</v>
      </c>
      <c r="D33" s="11">
        <f>회귀모형!D33/10000000</f>
        <v>1.3513513513513514E-3</v>
      </c>
      <c r="E33" s="11">
        <f>회귀모형!E33/10000000</f>
        <v>1.0653882008256758E-3</v>
      </c>
      <c r="F33" s="11">
        <f>회귀모형!F33/10000000</f>
        <v>1.1232682947123185E-3</v>
      </c>
      <c r="G33" s="11">
        <f>회귀모형!G33/10000000</f>
        <v>9.6863124953431201E-4</v>
      </c>
      <c r="H33" s="19">
        <f>회귀모형!H33/10000000</f>
        <v>1.1732761221548054E-3</v>
      </c>
      <c r="I33" s="19">
        <f>회귀모형!I33/10000000</f>
        <v>6.6083453961860404E-4</v>
      </c>
      <c r="J33" s="19">
        <f>회귀모형!J33/10000000</f>
        <v>1.2759071388560403E-3</v>
      </c>
      <c r="K33" s="19">
        <f>회귀모형!K33/10000000</f>
        <v>1.4024817829811885E-3</v>
      </c>
      <c r="L33" s="19">
        <f>회귀모형!L33/10000000</f>
        <v>9.2845285991615778E-4</v>
      </c>
      <c r="M33" s="12">
        <f>회귀모형!M33/10000000</f>
        <v>1.213593378260619E-3</v>
      </c>
      <c r="N33" s="12">
        <f>회귀모형!N33/10000000</f>
        <v>1.2443965269478287E-3</v>
      </c>
      <c r="O33" s="12">
        <f>회귀모형!O33/10000000</f>
        <v>1.2751996756350384E-3</v>
      </c>
      <c r="P33" s="12"/>
    </row>
    <row r="34" spans="1:16" x14ac:dyDescent="0.3">
      <c r="A34" s="1">
        <v>48</v>
      </c>
      <c r="B34" s="11">
        <f>회귀모형!B34/10000000</f>
        <v>7.1834780005986237E-4</v>
      </c>
      <c r="C34" s="11">
        <f>회귀모형!C34/10000000</f>
        <v>1.1684104307185725E-3</v>
      </c>
      <c r="D34" s="11">
        <f>회귀모형!D34/10000000</f>
        <v>1.1637492120448044E-3</v>
      </c>
      <c r="E34" s="11">
        <f>회귀모형!E34/10000000</f>
        <v>1.0037412172643489E-3</v>
      </c>
      <c r="F34" s="11">
        <f>회귀모형!F34/10000000</f>
        <v>1.3042197820690815E-3</v>
      </c>
      <c r="G34" s="11">
        <f>회귀모형!G34/10000000</f>
        <v>5.0607287449392713E-4</v>
      </c>
      <c r="H34" s="19">
        <f>회귀모형!H34/10000000</f>
        <v>1.149745662323183E-3</v>
      </c>
      <c r="I34" s="19">
        <f>회귀모형!I34/10000000</f>
        <v>1.1497556769186547E-3</v>
      </c>
      <c r="J34" s="19">
        <f>회귀모형!J34/10000000</f>
        <v>8.7830880125991883E-4</v>
      </c>
      <c r="K34" s="19">
        <f>회귀모형!K34/10000000</f>
        <v>1.0501995379122034E-3</v>
      </c>
      <c r="L34" s="19">
        <f>회귀모형!L34/10000000</f>
        <v>1.0175527855507504E-3</v>
      </c>
      <c r="M34" s="12">
        <f>회귀모형!M34/10000000</f>
        <v>1.0266138849706835E-3</v>
      </c>
      <c r="N34" s="12">
        <f>회귀모형!N34/10000000</f>
        <v>1.0293812933655656E-3</v>
      </c>
      <c r="O34" s="12">
        <f>회귀모형!O34/10000000</f>
        <v>1.0321487017604476E-3</v>
      </c>
      <c r="P34" s="12"/>
    </row>
    <row r="35" spans="1:16" x14ac:dyDescent="0.3">
      <c r="A35" s="1">
        <v>49</v>
      </c>
      <c r="B35" s="11">
        <f>회귀모형!B35/10000000</f>
        <v>3.1011598337778331E-4</v>
      </c>
      <c r="C35" s="11">
        <f>회귀모형!C35/10000000</f>
        <v>1.1357490535424553E-3</v>
      </c>
      <c r="D35" s="11">
        <f>회귀모형!D35/10000000</f>
        <v>1.0786428711512062E-3</v>
      </c>
      <c r="E35" s="11">
        <f>회귀모형!E35/10000000</f>
        <v>1.8023846935946021E-3</v>
      </c>
      <c r="F35" s="11">
        <f>회귀모형!F35/10000000</f>
        <v>1.2582982600772335E-3</v>
      </c>
      <c r="G35" s="11">
        <f>회귀모형!G35/10000000</f>
        <v>1.3050699992090485E-3</v>
      </c>
      <c r="H35" s="19">
        <f>회귀모형!H35/10000000</f>
        <v>1.2373985515158133E-3</v>
      </c>
      <c r="I35" s="19">
        <f>회귀모형!I35/10000000</f>
        <v>1.1371617779858858E-3</v>
      </c>
      <c r="J35" s="19">
        <f>회귀모형!J35/10000000</f>
        <v>1.3498588783899864E-3</v>
      </c>
      <c r="K35" s="19">
        <f>회귀모형!K35/10000000</f>
        <v>1.2309135136719322E-3</v>
      </c>
      <c r="L35" s="19">
        <f>회귀모형!L35/10000000</f>
        <v>1.1993417566172984E-3</v>
      </c>
      <c r="M35" s="12">
        <f>회귀모형!M35/10000000</f>
        <v>1.419853532029548E-3</v>
      </c>
      <c r="N35" s="12">
        <f>회귀모형!N35/10000000</f>
        <v>1.4588452519263932E-3</v>
      </c>
      <c r="O35" s="12">
        <f>회귀모형!O35/10000000</f>
        <v>1.4978369718232384E-3</v>
      </c>
      <c r="P35" s="12"/>
    </row>
    <row r="36" spans="1:16" x14ac:dyDescent="0.3">
      <c r="A36" s="1">
        <v>50</v>
      </c>
      <c r="B36" s="11">
        <f>회귀모형!B36/10000000</f>
        <v>5.1301782736950109E-4</v>
      </c>
      <c r="C36" s="11">
        <f>회귀모형!C36/10000000</f>
        <v>9.0019129064926296E-4</v>
      </c>
      <c r="D36" s="11">
        <f>회귀모형!D36/10000000</f>
        <v>1.4513061755580022E-3</v>
      </c>
      <c r="E36" s="11">
        <f>회귀모형!E36/10000000</f>
        <v>1.2915724895059735E-3</v>
      </c>
      <c r="F36" s="11">
        <f>회귀모형!F36/10000000</f>
        <v>1.1755997735881918E-3</v>
      </c>
      <c r="G36" s="11">
        <f>회귀모형!G36/10000000</f>
        <v>1.1442115156716113E-3</v>
      </c>
      <c r="H36" s="19">
        <f>회귀모형!H36/10000000</f>
        <v>9.2926439430546779E-4</v>
      </c>
      <c r="I36" s="19">
        <f>회귀모형!I36/10000000</f>
        <v>1.3241802278983867E-3</v>
      </c>
      <c r="J36" s="19">
        <f>회귀모형!J36/10000000</f>
        <v>1.1991573488899692E-3</v>
      </c>
      <c r="K36" s="19">
        <f>회귀모형!K36/10000000</f>
        <v>1.1033248844490831E-3</v>
      </c>
      <c r="L36" s="19">
        <f>회귀모형!L36/10000000</f>
        <v>1.4315998127907936E-3</v>
      </c>
      <c r="M36" s="12">
        <f>회귀모형!M36/10000000</f>
        <v>1.3767411356871359E-3</v>
      </c>
      <c r="N36" s="12">
        <f>회귀모형!N36/10000000</f>
        <v>1.4173582076853516E-3</v>
      </c>
      <c r="O36" s="12">
        <f>회귀모형!O36/10000000</f>
        <v>1.4579752796835676E-3</v>
      </c>
      <c r="P36" s="12"/>
    </row>
    <row r="37" spans="1:16" x14ac:dyDescent="0.3">
      <c r="A37" s="1">
        <v>51</v>
      </c>
      <c r="B37" s="11">
        <f>회귀모형!B37/10000000</f>
        <v>4.0064102564102563E-4</v>
      </c>
      <c r="C37" s="11">
        <f>회귀모형!C37/10000000</f>
        <v>1.7987698735058605E-3</v>
      </c>
      <c r="D37" s="11">
        <f>회귀모형!D37/10000000</f>
        <v>1.5590894917368258E-3</v>
      </c>
      <c r="E37" s="11">
        <f>회귀모형!E37/10000000</f>
        <v>1.2775017743080199E-3</v>
      </c>
      <c r="F37" s="11">
        <f>회귀모형!F37/10000000</f>
        <v>1.5239919881564052E-3</v>
      </c>
      <c r="G37" s="11">
        <f>회귀모형!G37/10000000</f>
        <v>1.7644645055395981E-3</v>
      </c>
      <c r="H37" s="19">
        <f>회귀모형!H37/10000000</f>
        <v>1.4601905932984938E-3</v>
      </c>
      <c r="I37" s="19">
        <f>회귀모형!I37/10000000</f>
        <v>1.577456709568709E-3</v>
      </c>
      <c r="J37" s="19">
        <f>회귀모형!J37/10000000</f>
        <v>1.0805335134222523E-3</v>
      </c>
      <c r="K37" s="19">
        <f>회귀모형!K37/10000000</f>
        <v>1.2916640413332494E-3</v>
      </c>
      <c r="L37" s="19">
        <f>회귀모형!L37/10000000</f>
        <v>1.4805709975696287E-3</v>
      </c>
      <c r="M37" s="12">
        <f>회귀모형!M37/10000000</f>
        <v>1.5179886142803142E-3</v>
      </c>
      <c r="N37" s="12">
        <f>회귀모형!N37/10000000</f>
        <v>1.5404583149318807E-3</v>
      </c>
      <c r="O37" s="12">
        <f>회귀모형!O37/10000000</f>
        <v>1.5629280155834472E-3</v>
      </c>
      <c r="P37" s="12"/>
    </row>
    <row r="38" spans="1:16" x14ac:dyDescent="0.3">
      <c r="A38" s="1">
        <v>52</v>
      </c>
      <c r="B38" s="11">
        <f>회귀모형!B38/10000000</f>
        <v>9.3263505272975103E-4</v>
      </c>
      <c r="C38" s="11">
        <f>회귀모형!C38/10000000</f>
        <v>1.4063837593249358E-3</v>
      </c>
      <c r="D38" s="11">
        <f>회귀모형!D38/10000000</f>
        <v>1.3494548202526179E-3</v>
      </c>
      <c r="E38" s="11">
        <f>회귀모형!E38/10000000</f>
        <v>9.9765550955255148E-4</v>
      </c>
      <c r="F38" s="11">
        <f>회귀모형!F38/10000000</f>
        <v>1.8044841430955927E-3</v>
      </c>
      <c r="G38" s="11">
        <f>회귀모형!G38/10000000</f>
        <v>1.0337413165729407E-3</v>
      </c>
      <c r="H38" s="19">
        <f>회귀모형!H38/10000000</f>
        <v>1.4505821931234562E-3</v>
      </c>
      <c r="I38" s="19">
        <f>회귀모형!I38/10000000</f>
        <v>1.3108123291262499E-3</v>
      </c>
      <c r="J38" s="19">
        <f>회귀모형!J38/10000000</f>
        <v>1.6551626989716865E-3</v>
      </c>
      <c r="K38" s="19">
        <f>회귀모형!K38/10000000</f>
        <v>1.299047365265472E-3</v>
      </c>
      <c r="L38" s="19">
        <f>회귀모형!L38/10000000</f>
        <v>1.1440614180340208E-3</v>
      </c>
      <c r="M38" s="12">
        <f>회귀모형!M38/10000000</f>
        <v>1.4067648683108046E-3</v>
      </c>
      <c r="N38" s="12">
        <f>회귀모형!N38/10000000</f>
        <v>1.4232859735436769E-3</v>
      </c>
      <c r="O38" s="12">
        <f>회귀모형!O38/10000000</f>
        <v>1.4398070787765493E-3</v>
      </c>
      <c r="P38" s="12"/>
    </row>
    <row r="39" spans="1:16" x14ac:dyDescent="0.3">
      <c r="A39" s="1">
        <v>53</v>
      </c>
      <c r="B39" s="11">
        <f>회귀모형!B39/10000000</f>
        <v>1.2269938650306749E-3</v>
      </c>
      <c r="C39" s="11">
        <f>회귀모형!C39/10000000</f>
        <v>2.1652122564136214E-3</v>
      </c>
      <c r="D39" s="11">
        <f>회귀모형!D39/10000000</f>
        <v>1.8804490284346689E-3</v>
      </c>
      <c r="E39" s="11">
        <f>회귀모형!E39/10000000</f>
        <v>1.3899613899613899E-3</v>
      </c>
      <c r="F39" s="11">
        <f>회귀모형!F39/10000000</f>
        <v>1.7943148550382474E-3</v>
      </c>
      <c r="G39" s="11">
        <f>회귀모형!G39/10000000</f>
        <v>1.1953041622198505E-3</v>
      </c>
      <c r="H39" s="19">
        <f>회귀모형!H39/10000000</f>
        <v>1.4893200078385264E-3</v>
      </c>
      <c r="I39" s="19">
        <f>회귀모형!I39/10000000</f>
        <v>1.6375961611699292E-3</v>
      </c>
      <c r="J39" s="19">
        <f>회귀모형!J39/10000000</f>
        <v>2.0051039008384978E-3</v>
      </c>
      <c r="K39" s="19">
        <f>회귀모형!K39/10000000</f>
        <v>1.1800638622796056E-3</v>
      </c>
      <c r="L39" s="19">
        <f>회귀모형!L39/10000000</f>
        <v>1.4899822470200354E-3</v>
      </c>
      <c r="M39" s="12">
        <f>회귀모형!M39/10000000</f>
        <v>1.474314029431709E-3</v>
      </c>
      <c r="N39" s="12">
        <f>회귀모형!N39/10000000</f>
        <v>1.4555739171211598E-3</v>
      </c>
      <c r="O39" s="12">
        <f>회귀모형!O39/10000000</f>
        <v>1.4368338048106107E-3</v>
      </c>
      <c r="P39" s="12"/>
    </row>
    <row r="40" spans="1:16" x14ac:dyDescent="0.3">
      <c r="A40" s="1">
        <v>54</v>
      </c>
      <c r="B40" s="11">
        <f>회귀모형!B40/10000000</f>
        <v>8.7343179291726205E-4</v>
      </c>
      <c r="C40" s="11">
        <f>회귀모형!C40/10000000</f>
        <v>2.0386643233743411E-3</v>
      </c>
      <c r="D40" s="11">
        <f>회귀모형!D40/10000000</f>
        <v>1.6539050535987749E-3</v>
      </c>
      <c r="E40" s="11">
        <f>회귀모형!E40/10000000</f>
        <v>1.9595035924232528E-3</v>
      </c>
      <c r="F40" s="11">
        <f>회귀모형!F40/10000000</f>
        <v>1.8661297451259638E-3</v>
      </c>
      <c r="G40" s="11">
        <f>회귀모형!G40/10000000</f>
        <v>1.3952651003690702E-3</v>
      </c>
      <c r="H40" s="19">
        <f>회귀모형!H40/10000000</f>
        <v>1.8200938359488755E-3</v>
      </c>
      <c r="I40" s="19">
        <f>회귀모형!I40/10000000</f>
        <v>2.1833224805607693E-3</v>
      </c>
      <c r="J40" s="19">
        <f>회귀모형!J40/10000000</f>
        <v>1.4933731566175099E-3</v>
      </c>
      <c r="K40" s="19">
        <f>회귀모형!K40/10000000</f>
        <v>2.3369526137916158E-3</v>
      </c>
      <c r="L40" s="19">
        <f>회귀모형!L40/10000000</f>
        <v>1.8920533758215498E-3</v>
      </c>
      <c r="M40" s="12">
        <f>회귀모형!M40/10000000</f>
        <v>2.1124050383596179E-3</v>
      </c>
      <c r="N40" s="12">
        <f>회귀모형!N40/10000000</f>
        <v>2.1688256497445694E-3</v>
      </c>
      <c r="O40" s="12">
        <f>회귀모형!O40/10000000</f>
        <v>2.225246261129521E-3</v>
      </c>
      <c r="P40" s="12"/>
    </row>
    <row r="41" spans="1:16" x14ac:dyDescent="0.3">
      <c r="A41" s="1">
        <v>55</v>
      </c>
      <c r="B41" s="11">
        <f>회귀모형!B41/10000000</f>
        <v>1.3082155939298796E-3</v>
      </c>
      <c r="C41" s="11">
        <f>회귀모형!C41/10000000</f>
        <v>1.6817782977478794E-3</v>
      </c>
      <c r="D41" s="11">
        <f>회귀모형!D41/10000000</f>
        <v>2.1796565389696171E-3</v>
      </c>
      <c r="E41" s="11">
        <f>회귀모형!E41/10000000</f>
        <v>2.442144435399465E-3</v>
      </c>
      <c r="F41" s="11">
        <f>회귀모형!F41/10000000</f>
        <v>2.2316794685488892E-3</v>
      </c>
      <c r="G41" s="11">
        <f>회귀모형!G41/10000000</f>
        <v>1.8153889121631059E-3</v>
      </c>
      <c r="H41" s="19">
        <f>회귀모형!H41/10000000</f>
        <v>2.3112480739599386E-3</v>
      </c>
      <c r="I41" s="19">
        <f>회귀모형!I41/10000000</f>
        <v>2.1037589806692336E-3</v>
      </c>
      <c r="J41" s="19">
        <f>회귀모형!J41/10000000</f>
        <v>1.9630790139303109E-3</v>
      </c>
      <c r="K41" s="19">
        <f>회귀모형!K41/10000000</f>
        <v>2.0578400029397713E-3</v>
      </c>
      <c r="L41" s="19">
        <f>회귀모형!L41/10000000</f>
        <v>2.3538371006265359E-3</v>
      </c>
      <c r="M41" s="12">
        <f>회귀모형!M41/10000000</f>
        <v>2.3399889185395212E-3</v>
      </c>
      <c r="N41" s="12">
        <f>회귀모형!N41/10000000</f>
        <v>2.3898563683130078E-3</v>
      </c>
      <c r="O41" s="12">
        <f>회귀모형!O41/10000000</f>
        <v>2.4397238180864944E-3</v>
      </c>
      <c r="P41" s="12"/>
    </row>
    <row r="42" spans="1:16" x14ac:dyDescent="0.3">
      <c r="A42" s="1">
        <v>56</v>
      </c>
      <c r="B42" s="11">
        <f>회귀모형!B42/10000000</f>
        <v>1.0342233922527265E-3</v>
      </c>
      <c r="C42" s="11">
        <f>회귀모형!C42/10000000</f>
        <v>2.7150043919188693E-3</v>
      </c>
      <c r="D42" s="11">
        <f>회귀모형!D42/10000000</f>
        <v>2.6536027760767503E-3</v>
      </c>
      <c r="E42" s="11">
        <f>회귀모형!E42/10000000</f>
        <v>2.0804438280166435E-3</v>
      </c>
      <c r="F42" s="11">
        <f>회귀모형!F42/10000000</f>
        <v>1.757565771406602E-3</v>
      </c>
      <c r="G42" s="11">
        <f>회귀모형!G42/10000000</f>
        <v>1.8712759147092137E-3</v>
      </c>
      <c r="H42" s="19">
        <f>회귀모형!H42/10000000</f>
        <v>1.6337704773259152E-3</v>
      </c>
      <c r="I42" s="19">
        <f>회귀모형!I42/10000000</f>
        <v>2.4230271128378661E-3</v>
      </c>
      <c r="J42" s="19">
        <f>회귀모형!J42/10000000</f>
        <v>1.6451233842538189E-3</v>
      </c>
      <c r="K42" s="19">
        <f>회귀모형!K42/10000000</f>
        <v>1.8154872174879586E-3</v>
      </c>
      <c r="L42" s="19">
        <f>회귀모형!L42/10000000</f>
        <v>2.0360164285463545E-3</v>
      </c>
      <c r="M42" s="12">
        <f>회귀모형!M42/10000000</f>
        <v>1.9121489495577452E-3</v>
      </c>
      <c r="N42" s="12">
        <f>회귀모형!N42/10000000</f>
        <v>1.9025746730471768E-3</v>
      </c>
      <c r="O42" s="12">
        <f>회귀모형!O42/10000000</f>
        <v>1.8930003965366082E-3</v>
      </c>
      <c r="P42" s="12"/>
    </row>
    <row r="43" spans="1:16" x14ac:dyDescent="0.3">
      <c r="A43" s="1">
        <v>57</v>
      </c>
      <c r="B43" s="11">
        <f>회귀모형!B43/10000000</f>
        <v>1.1267028577281574E-3</v>
      </c>
      <c r="C43" s="11">
        <f>회귀모형!C43/10000000</f>
        <v>2.6788800553059107E-3</v>
      </c>
      <c r="D43" s="11">
        <f>회귀모형!D43/10000000</f>
        <v>3.1667043655281609E-3</v>
      </c>
      <c r="E43" s="11">
        <f>회귀모형!E43/10000000</f>
        <v>1.6981255306642285E-3</v>
      </c>
      <c r="F43" s="11">
        <f>회귀모형!F43/10000000</f>
        <v>2.2243597451003967E-3</v>
      </c>
      <c r="G43" s="11">
        <f>회귀모형!G43/10000000</f>
        <v>2.3104389834068474E-3</v>
      </c>
      <c r="H43" s="19">
        <f>회귀모형!H43/10000000</f>
        <v>2.1765874893536481E-3</v>
      </c>
      <c r="I43" s="19">
        <f>회귀모형!I43/10000000</f>
        <v>2.1813105313672454E-3</v>
      </c>
      <c r="J43" s="19">
        <f>회귀모형!J43/10000000</f>
        <v>2.5018764073054789E-3</v>
      </c>
      <c r="K43" s="19">
        <f>회귀모형!K43/10000000</f>
        <v>2.4644994718929702E-3</v>
      </c>
      <c r="L43" s="19">
        <f>회귀모형!L43/10000000</f>
        <v>2.8034360061819359E-3</v>
      </c>
      <c r="M43" s="12">
        <f>회귀모형!M43/10000000</f>
        <v>2.6548250737818179E-3</v>
      </c>
      <c r="N43" s="12">
        <f>회귀모형!N43/10000000</f>
        <v>2.7134637763237121E-3</v>
      </c>
      <c r="O43" s="12">
        <f>회귀모형!O43/10000000</f>
        <v>2.7721024788656067E-3</v>
      </c>
      <c r="P43" s="12"/>
    </row>
    <row r="44" spans="1:16" x14ac:dyDescent="0.3">
      <c r="A44" s="1">
        <v>58</v>
      </c>
      <c r="B44" s="11">
        <f>회귀모형!B44/10000000</f>
        <v>1.9077544607788129E-3</v>
      </c>
      <c r="C44" s="11">
        <f>회귀모형!C44/10000000</f>
        <v>2.6467530012288494E-3</v>
      </c>
      <c r="D44" s="11">
        <f>회귀모형!D44/10000000</f>
        <v>2.7640029265913338E-3</v>
      </c>
      <c r="E44" s="11">
        <f>회귀모형!E44/10000000</f>
        <v>3.0085959885386821E-3</v>
      </c>
      <c r="F44" s="11">
        <f>회귀모형!F44/10000000</f>
        <v>2.5043826696719259E-3</v>
      </c>
      <c r="G44" s="11">
        <f>회귀모형!G44/10000000</f>
        <v>2.9753390169937632E-3</v>
      </c>
      <c r="H44" s="19">
        <f>회귀모형!H44/10000000</f>
        <v>2.2019817836052449E-3</v>
      </c>
      <c r="I44" s="19">
        <f>회귀모형!I44/10000000</f>
        <v>2.9373368146214099E-3</v>
      </c>
      <c r="J44" s="19">
        <f>회귀모형!J44/10000000</f>
        <v>2.3927608109283911E-3</v>
      </c>
      <c r="K44" s="19">
        <f>회귀모형!K44/10000000</f>
        <v>1.9796263455272817E-3</v>
      </c>
      <c r="L44" s="19">
        <f>회귀모형!L44/10000000</f>
        <v>2.6006331976481229E-3</v>
      </c>
      <c r="M44" s="12">
        <f>회귀모형!M44/10000000</f>
        <v>2.4965010822294502E-3</v>
      </c>
      <c r="N44" s="12">
        <f>회귀모형!N44/10000000</f>
        <v>2.4895669138717252E-3</v>
      </c>
      <c r="O44" s="12">
        <f>회귀모형!O44/10000000</f>
        <v>2.4826327455139997E-3</v>
      </c>
      <c r="P44" s="12"/>
    </row>
    <row r="45" spans="1:16" x14ac:dyDescent="0.3">
      <c r="A45" s="1">
        <v>59</v>
      </c>
      <c r="B45" s="11">
        <f>회귀모형!B45/10000000</f>
        <v>1.652892561983471E-3</v>
      </c>
      <c r="C45" s="11">
        <f>회귀모형!C45/10000000</f>
        <v>2.6101482564209648E-3</v>
      </c>
      <c r="D45" s="11">
        <f>회귀모형!D45/10000000</f>
        <v>2.2285612408628991E-3</v>
      </c>
      <c r="E45" s="11">
        <f>회귀모형!E45/10000000</f>
        <v>2.9627319507250895E-3</v>
      </c>
      <c r="F45" s="11">
        <f>회귀모형!F45/10000000</f>
        <v>2.9446004245702938E-3</v>
      </c>
      <c r="G45" s="11">
        <f>회귀모형!G45/10000000</f>
        <v>2.8277480296011069E-3</v>
      </c>
      <c r="H45" s="19">
        <f>회귀모형!H45/10000000</f>
        <v>2.3995200959808036E-3</v>
      </c>
      <c r="I45" s="19">
        <f>회귀모형!I45/10000000</f>
        <v>2.0771513353115725E-3</v>
      </c>
      <c r="J45" s="19">
        <f>회귀모형!J45/10000000</f>
        <v>2.6563519433311584E-3</v>
      </c>
      <c r="K45" s="19">
        <f>회귀모형!K45/10000000</f>
        <v>2.4619903248099518E-3</v>
      </c>
      <c r="L45" s="19">
        <f>회귀모형!L45/10000000</f>
        <v>2.4374650363621834E-3</v>
      </c>
      <c r="M45" s="12">
        <f>회귀모형!M45/10000000</f>
        <v>2.603416174183833E-3</v>
      </c>
      <c r="N45" s="12">
        <f>회귀모형!N45/10000000</f>
        <v>2.6243012759423583E-3</v>
      </c>
      <c r="O45" s="12">
        <f>회귀모형!O45/10000000</f>
        <v>2.645186377700883E-3</v>
      </c>
      <c r="P45" s="12"/>
    </row>
    <row r="46" spans="1:16" x14ac:dyDescent="0.3">
      <c r="A46" s="1">
        <v>60</v>
      </c>
      <c r="B46" s="11">
        <f>회귀모형!B46/10000000</f>
        <v>2.1156558533145277E-3</v>
      </c>
      <c r="C46" s="11">
        <f>회귀모형!C46/10000000</f>
        <v>3.2883147386964179E-3</v>
      </c>
      <c r="D46" s="11">
        <f>회귀모형!D46/10000000</f>
        <v>3.376700764723409E-3</v>
      </c>
      <c r="E46" s="11">
        <f>회귀모형!E46/10000000</f>
        <v>3.3456292356523975E-3</v>
      </c>
      <c r="F46" s="11">
        <f>회귀모형!F46/10000000</f>
        <v>2.4896265560165973E-3</v>
      </c>
      <c r="G46" s="11">
        <f>회귀모형!G46/10000000</f>
        <v>2.6872910795044899E-3</v>
      </c>
      <c r="H46" s="19">
        <f>회귀모형!H46/10000000</f>
        <v>3.1802937434948536E-3</v>
      </c>
      <c r="I46" s="19">
        <f>회귀모형!I46/10000000</f>
        <v>2.3890970299180105E-3</v>
      </c>
      <c r="J46" s="19">
        <f>회귀모형!J46/10000000</f>
        <v>2.3648815095826969E-3</v>
      </c>
      <c r="K46" s="19">
        <f>회귀모형!K46/10000000</f>
        <v>2.7069915056473445E-3</v>
      </c>
      <c r="L46" s="19">
        <f>회귀모형!L46/10000000</f>
        <v>2.7458600878675229E-3</v>
      </c>
      <c r="M46" s="12">
        <f>회귀모형!M46/10000000</f>
        <v>2.6028241868283537E-3</v>
      </c>
      <c r="N46" s="12">
        <f>회귀모형!N46/10000000</f>
        <v>2.5716230345661359E-3</v>
      </c>
      <c r="O46" s="12">
        <f>회귀모형!O46/10000000</f>
        <v>2.5404218823039176E-3</v>
      </c>
      <c r="P46" s="12"/>
    </row>
    <row r="47" spans="1:16" x14ac:dyDescent="0.3">
      <c r="A47" s="1">
        <v>61</v>
      </c>
      <c r="B47" s="11">
        <f>회귀모형!B47/10000000</f>
        <v>2.165506573859242E-3</v>
      </c>
      <c r="C47" s="11">
        <f>회귀모형!C47/10000000</f>
        <v>3.1458906802988595E-3</v>
      </c>
      <c r="D47" s="11">
        <f>회귀모형!D47/10000000</f>
        <v>3.2460264159391091E-3</v>
      </c>
      <c r="E47" s="11">
        <f>회귀모형!E47/10000000</f>
        <v>3.2517214996174446E-3</v>
      </c>
      <c r="F47" s="11">
        <f>회귀모형!F47/10000000</f>
        <v>3.5402601679565288E-3</v>
      </c>
      <c r="G47" s="11">
        <f>회귀모형!G47/10000000</f>
        <v>3.2281205164992827E-3</v>
      </c>
      <c r="H47" s="19">
        <f>회귀모형!H47/10000000</f>
        <v>2.8497245266290924E-3</v>
      </c>
      <c r="I47" s="19">
        <f>회귀모형!I47/10000000</f>
        <v>3.2625493675233243E-3</v>
      </c>
      <c r="J47" s="19">
        <f>회귀모형!J47/10000000</f>
        <v>3.2740368874822658E-3</v>
      </c>
      <c r="K47" s="19">
        <f>회귀모형!K47/10000000</f>
        <v>2.6141856565058694E-3</v>
      </c>
      <c r="L47" s="19">
        <f>회귀모형!L47/10000000</f>
        <v>4.0337367070040339E-3</v>
      </c>
      <c r="M47" s="12">
        <f>회귀모형!M47/10000000</f>
        <v>3.5081316588285931E-3</v>
      </c>
      <c r="N47" s="12">
        <f>회귀모형!N47/10000000</f>
        <v>3.5683996777346461E-3</v>
      </c>
      <c r="O47" s="12">
        <f>회귀모형!O47/10000000</f>
        <v>3.6286676966406986E-3</v>
      </c>
      <c r="P47" s="12"/>
    </row>
    <row r="48" spans="1:16" x14ac:dyDescent="0.3">
      <c r="A48" s="1">
        <v>62</v>
      </c>
      <c r="B48" s="11">
        <f>회귀모형!B48/10000000</f>
        <v>3.448275862068965E-3</v>
      </c>
      <c r="C48" s="11">
        <f>회귀모형!C48/10000000</f>
        <v>2.3467292461132297E-3</v>
      </c>
      <c r="D48" s="11">
        <f>회귀모형!D48/10000000</f>
        <v>3.8226299694189597E-3</v>
      </c>
      <c r="E48" s="11">
        <f>회귀모형!E48/10000000</f>
        <v>3.1014621178555605E-3</v>
      </c>
      <c r="F48" s="11">
        <f>회귀모형!F48/10000000</f>
        <v>4.1482040162157067E-3</v>
      </c>
      <c r="G48" s="11">
        <f>회귀모형!G48/10000000</f>
        <v>3.3311667208319792E-3</v>
      </c>
      <c r="H48" s="19">
        <f>회귀모형!H48/10000000</f>
        <v>3.1964767722687882E-3</v>
      </c>
      <c r="I48" s="19">
        <f>회귀모형!I48/10000000</f>
        <v>2.8859103443853013E-3</v>
      </c>
      <c r="J48" s="19">
        <f>회귀모형!J48/10000000</f>
        <v>2.6895866222300183E-3</v>
      </c>
      <c r="K48" s="19">
        <f>회귀모형!K48/10000000</f>
        <v>3.481047629572328E-3</v>
      </c>
      <c r="L48" s="19">
        <f>회귀모형!L48/10000000</f>
        <v>3.6552235119782666E-3</v>
      </c>
      <c r="M48" s="12">
        <f>회귀모형!M48/10000000</f>
        <v>3.3255221257723895E-3</v>
      </c>
      <c r="N48" s="12">
        <f>회귀모형!N48/10000000</f>
        <v>3.332704407144468E-3</v>
      </c>
      <c r="O48" s="12">
        <f>회귀모형!O48/10000000</f>
        <v>3.3398866885165465E-3</v>
      </c>
      <c r="P48" s="12"/>
    </row>
    <row r="49" spans="1:16" x14ac:dyDescent="0.3">
      <c r="A49" s="1">
        <v>63</v>
      </c>
      <c r="B49" s="11">
        <f>회귀모형!B49/10000000</f>
        <v>1.56128024980484E-3</v>
      </c>
      <c r="C49" s="11">
        <f>회귀모형!C49/10000000</f>
        <v>4.3866774979691306E-3</v>
      </c>
      <c r="D49" s="11">
        <f>회귀모형!D49/10000000</f>
        <v>3.113941967445152E-3</v>
      </c>
      <c r="E49" s="11">
        <f>회귀모형!E49/10000000</f>
        <v>3.8514101130575225E-3</v>
      </c>
      <c r="F49" s="11">
        <f>회귀모형!F49/10000000</f>
        <v>4.4967880085653106E-3</v>
      </c>
      <c r="G49" s="11">
        <f>회귀모형!G49/10000000</f>
        <v>3.5918216982869775E-3</v>
      </c>
      <c r="H49" s="19">
        <f>회귀모형!H49/10000000</f>
        <v>3.3251524028184627E-3</v>
      </c>
      <c r="I49" s="19">
        <f>회귀모형!I49/10000000</f>
        <v>3.079567428203108E-3</v>
      </c>
      <c r="J49" s="19">
        <f>회귀모형!J49/10000000</f>
        <v>3.6217824343551933E-3</v>
      </c>
      <c r="K49" s="19">
        <f>회귀모형!K49/10000000</f>
        <v>3.1981048267693221E-3</v>
      </c>
      <c r="L49" s="19">
        <f>회귀모형!L49/10000000</f>
        <v>4.3636765355722492E-3</v>
      </c>
      <c r="M49" s="12">
        <f>회귀모형!M49/10000000</f>
        <v>3.948157987675875E-3</v>
      </c>
      <c r="N49" s="12">
        <f>회귀모형!N49/10000000</f>
        <v>4.0214842710332589E-3</v>
      </c>
      <c r="O49" s="12">
        <f>회귀모형!O49/10000000</f>
        <v>4.0948105543906427E-3</v>
      </c>
      <c r="P49" s="12"/>
    </row>
    <row r="50" spans="1:16" x14ac:dyDescent="0.3">
      <c r="A50" s="1">
        <v>64</v>
      </c>
      <c r="B50" s="11">
        <f>회귀모형!B50/10000000</f>
        <v>2.2462732285072492E-3</v>
      </c>
      <c r="C50" s="11">
        <f>회귀모형!C50/10000000</f>
        <v>6.0795873249815773E-3</v>
      </c>
      <c r="D50" s="11">
        <f>회귀모형!D50/10000000</f>
        <v>3.7783375314861464E-3</v>
      </c>
      <c r="E50" s="11">
        <f>회귀모형!E50/10000000</f>
        <v>4.0305767894371087E-3</v>
      </c>
      <c r="F50" s="11">
        <f>회귀모형!F50/10000000</f>
        <v>4.4675199227239793E-3</v>
      </c>
      <c r="G50" s="11">
        <f>회귀모형!G50/10000000</f>
        <v>3.5639412997903563E-3</v>
      </c>
      <c r="H50" s="19">
        <f>회귀모형!H50/10000000</f>
        <v>4.4955943175687824E-3</v>
      </c>
      <c r="I50" s="19">
        <f>회귀모형!I50/10000000</f>
        <v>3.4284803061712644E-3</v>
      </c>
      <c r="J50" s="19">
        <f>회귀모형!J50/10000000</f>
        <v>3.9728402195897137E-3</v>
      </c>
      <c r="K50" s="19">
        <f>회귀모형!K50/10000000</f>
        <v>4.1163018621365568E-3</v>
      </c>
      <c r="L50" s="19">
        <f>회귀모형!L50/10000000</f>
        <v>5.1032518395442679E-3</v>
      </c>
      <c r="M50" s="12">
        <f>회귀모형!M50/10000000</f>
        <v>4.4351080963449365E-3</v>
      </c>
      <c r="N50" s="12">
        <f>회귀모형!N50/10000000</f>
        <v>4.4881911935851981E-3</v>
      </c>
      <c r="O50" s="12">
        <f>회귀모형!O50/10000000</f>
        <v>4.5412742908254597E-3</v>
      </c>
      <c r="P50" s="12"/>
    </row>
    <row r="51" spans="1:16" x14ac:dyDescent="0.3">
      <c r="A51" s="1">
        <v>65</v>
      </c>
      <c r="B51" s="11">
        <f>회귀모형!B51/10000000</f>
        <v>4.5271629778672034E-3</v>
      </c>
      <c r="C51" s="11">
        <f>회귀모형!C51/10000000</f>
        <v>6.1863899421273202E-3</v>
      </c>
      <c r="D51" s="11">
        <f>회귀모형!D51/10000000</f>
        <v>5.7512580877066861E-3</v>
      </c>
      <c r="E51" s="11">
        <f>회귀모형!E51/10000000</f>
        <v>6.8269976726144307E-3</v>
      </c>
      <c r="F51" s="11">
        <f>회귀모형!F51/10000000</f>
        <v>5.8344640434192675E-3</v>
      </c>
      <c r="G51" s="11">
        <f>회귀모형!G51/10000000</f>
        <v>5.8277830637488105E-3</v>
      </c>
      <c r="H51" s="19">
        <f>회귀모형!H51/10000000</f>
        <v>4.4508850015526347E-3</v>
      </c>
      <c r="I51" s="19">
        <f>회귀모형!I51/10000000</f>
        <v>2.6505803857051458E-3</v>
      </c>
      <c r="J51" s="19">
        <f>회귀모형!J51/10000000</f>
        <v>4.6492659053833608E-3</v>
      </c>
      <c r="K51" s="19">
        <f>회귀모형!K51/10000000</f>
        <v>3.010057998678511E-3</v>
      </c>
      <c r="L51" s="19">
        <f>회귀모형!L51/10000000</f>
        <v>4.4928972580112322E-3</v>
      </c>
      <c r="M51" s="12">
        <f>회귀모형!M51/10000000</f>
        <v>3.5142104013978592E-3</v>
      </c>
      <c r="N51" s="12">
        <f>회귀모형!N51/10000000</f>
        <v>3.2785827056184928E-3</v>
      </c>
      <c r="O51" s="12">
        <f>회귀모형!O51/10000000</f>
        <v>3.0429550098391264E-3</v>
      </c>
      <c r="P51" s="12"/>
    </row>
    <row r="52" spans="1:16" x14ac:dyDescent="0.3">
      <c r="A52" s="1">
        <v>66</v>
      </c>
      <c r="B52" s="11">
        <f>회귀모형!B52/10000000</f>
        <v>3.5633300939423387E-3</v>
      </c>
      <c r="C52" s="11">
        <f>회귀모형!C52/10000000</f>
        <v>6.5581734272528542E-3</v>
      </c>
      <c r="D52" s="11">
        <f>회귀모형!D52/10000000</f>
        <v>4.0016006402561026E-3</v>
      </c>
      <c r="E52" s="11">
        <f>회귀모형!E52/10000000</f>
        <v>5.601734730755331E-3</v>
      </c>
      <c r="F52" s="11">
        <f>회귀모형!F52/10000000</f>
        <v>6.0549604098742429E-3</v>
      </c>
      <c r="G52" s="11">
        <f>회귀모형!G52/10000000</f>
        <v>5.9580230196343937E-3</v>
      </c>
      <c r="H52" s="19">
        <f>회귀모형!H52/10000000</f>
        <v>5.7272401861353057E-3</v>
      </c>
      <c r="I52" s="19">
        <f>회귀모형!I52/10000000</f>
        <v>6.142241379310345E-3</v>
      </c>
      <c r="J52" s="19">
        <f>회귀모형!J52/10000000</f>
        <v>5.2341073467834032E-3</v>
      </c>
      <c r="K52" s="19">
        <f>회귀모형!K52/10000000</f>
        <v>5.772495755517827E-3</v>
      </c>
      <c r="L52" s="19">
        <f>회귀모형!L52/10000000</f>
        <v>5.4508289802407449E-3</v>
      </c>
      <c r="M52" s="12">
        <f>회귀모형!M52/10000000</f>
        <v>6.0465540120187124E-3</v>
      </c>
      <c r="N52" s="12">
        <f>회귀모형!N52/10000000</f>
        <v>6.1442412569051212E-3</v>
      </c>
      <c r="O52" s="12">
        <f>회귀모형!O52/10000000</f>
        <v>6.2419285017915292E-3</v>
      </c>
      <c r="P52" s="12"/>
    </row>
    <row r="53" spans="1:16" x14ac:dyDescent="0.3">
      <c r="A53" s="1">
        <v>67</v>
      </c>
      <c r="B53" s="11">
        <f>회귀모형!B53/10000000</f>
        <v>3.0874785591766723E-3</v>
      </c>
      <c r="C53" s="11">
        <f>회귀모형!C53/10000000</f>
        <v>8.4745762711864406E-3</v>
      </c>
      <c r="D53" s="11">
        <f>회귀모형!D53/10000000</f>
        <v>5.3789731051344745E-3</v>
      </c>
      <c r="E53" s="11">
        <f>회귀모형!E53/10000000</f>
        <v>5.9232026143790847E-3</v>
      </c>
      <c r="F53" s="11">
        <f>회귀모형!F53/10000000</f>
        <v>5.3830970751839223E-3</v>
      </c>
      <c r="G53" s="11">
        <f>회귀모형!G53/10000000</f>
        <v>5.6382145653876272E-3</v>
      </c>
      <c r="H53" s="19">
        <f>회귀모형!H53/10000000</f>
        <v>5.3490604855301058E-3</v>
      </c>
      <c r="I53" s="19">
        <f>회귀모형!I53/10000000</f>
        <v>5.4495912806539508E-3</v>
      </c>
      <c r="J53" s="19">
        <f>회귀모형!J53/10000000</f>
        <v>5.6255625562556255E-3</v>
      </c>
      <c r="K53" s="19">
        <f>회귀모형!K53/10000000</f>
        <v>4.625528983367779E-3</v>
      </c>
      <c r="L53" s="19">
        <f>회귀모형!L53/10000000</f>
        <v>4.4367116137451063E-3</v>
      </c>
      <c r="M53" s="12">
        <f>회귀모형!M53/10000000</f>
        <v>4.912462567336082E-3</v>
      </c>
      <c r="N53" s="12">
        <f>회귀모형!N53/10000000</f>
        <v>4.8316306147708722E-3</v>
      </c>
      <c r="O53" s="12">
        <f>회귀모형!O53/10000000</f>
        <v>4.7507986622056615E-3</v>
      </c>
      <c r="P53" s="12"/>
    </row>
    <row r="54" spans="1:16" x14ac:dyDescent="0.3">
      <c r="A54" s="1">
        <v>68</v>
      </c>
      <c r="B54" s="11">
        <f>회귀모형!B54/10000000</f>
        <v>3.8109756097560975E-3</v>
      </c>
      <c r="C54" s="11">
        <f>회귀모형!C54/10000000</f>
        <v>9.3302232589136946E-3</v>
      </c>
      <c r="D54" s="11">
        <f>회귀모형!D54/10000000</f>
        <v>7.8789788843365901E-3</v>
      </c>
      <c r="E54" s="11">
        <f>회귀모형!E54/10000000</f>
        <v>5.2750565184626974E-3</v>
      </c>
      <c r="F54" s="11">
        <f>회귀모형!F54/10000000</f>
        <v>5.7003257328990227E-3</v>
      </c>
      <c r="G54" s="11">
        <f>회귀모형!G54/10000000</f>
        <v>6.1338625293162544E-3</v>
      </c>
      <c r="H54" s="19">
        <f>회귀모형!H54/10000000</f>
        <v>5.7921102066374455E-3</v>
      </c>
      <c r="I54" s="19">
        <f>회귀모형!I54/10000000</f>
        <v>6.2464508801817146E-3</v>
      </c>
      <c r="J54" s="19">
        <f>회귀모형!J54/10000000</f>
        <v>6.4028684850813162E-3</v>
      </c>
      <c r="K54" s="19">
        <f>회귀모형!K54/10000000</f>
        <v>6.7504655493482307E-3</v>
      </c>
      <c r="L54" s="19">
        <f>회귀모형!L54/10000000</f>
        <v>6.6251756675366402E-3</v>
      </c>
      <c r="M54" s="12">
        <f>회귀모형!M54/10000000</f>
        <v>6.4328563811364183E-3</v>
      </c>
      <c r="N54" s="12">
        <f>회귀모형!N54/10000000</f>
        <v>6.4452037579550685E-3</v>
      </c>
      <c r="O54" s="12">
        <f>회귀모형!O54/10000000</f>
        <v>6.4575511347737188E-3</v>
      </c>
      <c r="P54" s="12"/>
    </row>
    <row r="55" spans="1:16" x14ac:dyDescent="0.3">
      <c r="A55" s="1">
        <v>69</v>
      </c>
      <c r="B55" s="11">
        <f>회귀모형!B55/10000000</f>
        <v>4.0214477211796247E-3</v>
      </c>
      <c r="C55" s="11">
        <f>회귀모형!C55/10000000</f>
        <v>7.5018754688672166E-3</v>
      </c>
      <c r="D55" s="11">
        <f>회귀모형!D55/10000000</f>
        <v>6.3887020847343641E-3</v>
      </c>
      <c r="E55" s="11">
        <f>회귀모형!E55/10000000</f>
        <v>9.0614886731391585E-3</v>
      </c>
      <c r="F55" s="11">
        <f>회귀모형!F55/10000000</f>
        <v>6.3645621181262733E-3</v>
      </c>
      <c r="G55" s="11">
        <f>회귀모형!G55/10000000</f>
        <v>4.9638055842812822E-3</v>
      </c>
      <c r="H55" s="19">
        <f>회귀모형!H55/10000000</f>
        <v>7.3059360730593605E-3</v>
      </c>
      <c r="I55" s="19">
        <f>회귀모형!I55/10000000</f>
        <v>6.6666666666666671E-3</v>
      </c>
      <c r="J55" s="19">
        <f>회귀모형!J55/10000000</f>
        <v>7.5044143613890524E-3</v>
      </c>
      <c r="K55" s="19">
        <f>회귀모형!K55/10000000</f>
        <v>5.1958433253397286E-3</v>
      </c>
      <c r="L55" s="19">
        <f>회귀모형!L55/10000000</f>
        <v>6.6547831253713609E-3</v>
      </c>
      <c r="M55" s="12">
        <f>회귀모형!M55/10000000</f>
        <v>6.699488575766784E-3</v>
      </c>
      <c r="N55" s="12">
        <f>회귀모형!N55/10000000</f>
        <v>6.7307741686649736E-3</v>
      </c>
      <c r="O55" s="12">
        <f>회귀모형!O55/10000000</f>
        <v>6.7620597615631632E-3</v>
      </c>
      <c r="P55" s="12"/>
    </row>
    <row r="56" spans="1:16" x14ac:dyDescent="0.3">
      <c r="A56" s="1">
        <v>70</v>
      </c>
      <c r="B56" s="11">
        <f>회귀모형!B56/10000000</f>
        <v>5.084745762711864E-3</v>
      </c>
      <c r="C56" s="11">
        <f>회귀모형!C56/10000000</f>
        <v>9.2715231788079479E-3</v>
      </c>
      <c r="D56" s="11">
        <f>회귀모형!D56/10000000</f>
        <v>6.1871616395978348E-3</v>
      </c>
      <c r="E56" s="11">
        <f>회귀모형!E56/10000000</f>
        <v>9.8626276858048614E-3</v>
      </c>
      <c r="F56" s="11">
        <f>회귀모형!F56/10000000</f>
        <v>9.673115410273516E-3</v>
      </c>
      <c r="G56" s="11">
        <f>회귀모형!G56/10000000</f>
        <v>8.5293357456707151E-3</v>
      </c>
      <c r="H56" s="19">
        <f>회귀모형!H56/10000000</f>
        <v>7.0063694267515925E-3</v>
      </c>
      <c r="I56" s="19">
        <f>회귀모형!I56/10000000</f>
        <v>6.675567423230974E-3</v>
      </c>
      <c r="J56" s="19">
        <f>회귀모형!J56/10000000</f>
        <v>9.1587516960651288E-3</v>
      </c>
      <c r="K56" s="19">
        <f>회귀모형!K56/10000000</f>
        <v>6.8712780577187349E-3</v>
      </c>
      <c r="L56" s="19">
        <f>회귀모형!L56/10000000</f>
        <v>6.5897858319604605E-3</v>
      </c>
      <c r="M56" s="12">
        <f>회귀모형!M56/10000000</f>
        <v>7.5990123611058766E-3</v>
      </c>
      <c r="N56" s="12">
        <f>회귀모형!N56/10000000</f>
        <v>7.5789953022205878E-3</v>
      </c>
      <c r="O56" s="12">
        <f>회귀모형!O56/10000000</f>
        <v>7.5589782433352999E-3</v>
      </c>
      <c r="P56" s="12"/>
    </row>
    <row r="57" spans="1:16" x14ac:dyDescent="0.3">
      <c r="A57" s="1">
        <v>71</v>
      </c>
      <c r="B57" s="11">
        <f>회귀모형!B57/10000000</f>
        <v>2.158273381294964E-3</v>
      </c>
      <c r="C57" s="11">
        <f>회귀모형!C57/10000000</f>
        <v>1.1143695014662757E-2</v>
      </c>
      <c r="D57" s="11">
        <f>회귀모형!D57/10000000</f>
        <v>1.2143858010275572E-2</v>
      </c>
      <c r="E57" s="11">
        <f>회귀모형!E57/10000000</f>
        <v>1.1092150170648464E-2</v>
      </c>
      <c r="F57" s="11">
        <f>회귀모형!F57/10000000</f>
        <v>1.0018552875695733E-2</v>
      </c>
      <c r="G57" s="11">
        <f>회귀모형!G57/10000000</f>
        <v>9.2067988668555235E-3</v>
      </c>
      <c r="H57" s="19">
        <f>회귀모형!H57/10000000</f>
        <v>6.374722838137472E-3</v>
      </c>
      <c r="I57" s="19">
        <f>회귀모형!I57/10000000</f>
        <v>9.2293493308721729E-3</v>
      </c>
      <c r="J57" s="19">
        <f>회귀모형!J57/10000000</f>
        <v>1.1040686976078512E-2</v>
      </c>
      <c r="K57" s="19">
        <f>회귀모형!K57/10000000</f>
        <v>5.8907533023920032E-3</v>
      </c>
      <c r="L57" s="19">
        <f>회귀모형!L57/10000000</f>
        <v>6.447554646957069E-3</v>
      </c>
      <c r="M57" s="12">
        <f>회귀모형!M57/10000000</f>
        <v>8.0545283826895936E-3</v>
      </c>
      <c r="N57" s="12">
        <f>회귀모형!N57/10000000</f>
        <v>7.9613983341398249E-3</v>
      </c>
      <c r="O57" s="12">
        <f>회귀모형!O57/10000000</f>
        <v>7.868268285590058E-3</v>
      </c>
      <c r="P57" s="12"/>
    </row>
    <row r="58" spans="1:16" x14ac:dyDescent="0.3">
      <c r="A58" s="1">
        <v>72</v>
      </c>
      <c r="B58" s="11">
        <f>회귀모형!B58/10000000</f>
        <v>5.4298642533936649E-3</v>
      </c>
      <c r="C58" s="11">
        <f>회귀모형!C58/10000000</f>
        <v>9.4191522762951327E-3</v>
      </c>
      <c r="D58" s="11">
        <f>회귀모형!D58/10000000</f>
        <v>1.3990672884743507E-2</v>
      </c>
      <c r="E58" s="11">
        <f>회귀모형!E58/10000000</f>
        <v>7.7841203943954333E-3</v>
      </c>
      <c r="F58" s="11">
        <f>회귀모형!F58/10000000</f>
        <v>7.8813166434863243E-3</v>
      </c>
      <c r="G58" s="11">
        <f>회귀모형!G58/10000000</f>
        <v>7.3740270380991393E-3</v>
      </c>
      <c r="H58" s="19">
        <f>회귀모형!H58/10000000</f>
        <v>1.4357780364765229E-2</v>
      </c>
      <c r="I58" s="19">
        <f>회귀모형!I58/10000000</f>
        <v>7.1229482812016093E-3</v>
      </c>
      <c r="J58" s="19">
        <f>회귀모형!J58/10000000</f>
        <v>9.8609355246523384E-3</v>
      </c>
      <c r="K58" s="19">
        <f>회귀모형!K58/10000000</f>
        <v>7.9435127978817292E-3</v>
      </c>
      <c r="L58" s="19">
        <f>회귀모형!L58/10000000</f>
        <v>7.7220077220077222E-3</v>
      </c>
      <c r="M58" s="12">
        <f>회귀모형!M58/10000000</f>
        <v>8.898198026122045E-3</v>
      </c>
      <c r="N58" s="12">
        <f>회귀모형!N58/10000000</f>
        <v>8.8829531792496298E-3</v>
      </c>
      <c r="O58" s="12">
        <f>회귀모형!O58/10000000</f>
        <v>8.8677083323772162E-3</v>
      </c>
      <c r="P58" s="12"/>
    </row>
    <row r="59" spans="1:16" x14ac:dyDescent="0.3">
      <c r="A59" s="1">
        <v>73</v>
      </c>
      <c r="B59" s="11">
        <f>회귀모형!B59/10000000</f>
        <v>6.41025641025641E-3</v>
      </c>
      <c r="C59" s="11">
        <f>회귀모형!C59/10000000</f>
        <v>1.762977473065622E-2</v>
      </c>
      <c r="D59" s="11">
        <f>회귀모형!D59/10000000</f>
        <v>1.391304347826087E-2</v>
      </c>
      <c r="E59" s="11">
        <f>회귀모형!E59/10000000</f>
        <v>1.412639405204461E-2</v>
      </c>
      <c r="F59" s="11">
        <f>회귀모형!F59/10000000</f>
        <v>1.0067114093959731E-2</v>
      </c>
      <c r="G59" s="11">
        <f>회귀모형!G59/10000000</f>
        <v>1.1116725618999495E-2</v>
      </c>
      <c r="H59" s="19">
        <f>회귀모형!H59/10000000</f>
        <v>1.0810810810810811E-2</v>
      </c>
      <c r="I59" s="19">
        <f>회귀모형!I59/10000000</f>
        <v>1.0956595027391488E-2</v>
      </c>
      <c r="J59" s="19">
        <f>회귀모형!J59/10000000</f>
        <v>1.0888057162300102E-2</v>
      </c>
      <c r="K59" s="19">
        <f>회귀모형!K59/10000000</f>
        <v>8.7407812073204035E-3</v>
      </c>
      <c r="L59" s="19">
        <f>회귀모형!L59/10000000</f>
        <v>8.7449775466792723E-3</v>
      </c>
      <c r="M59" s="12">
        <f>회귀모형!M59/10000000</f>
        <v>9.1156902657945106E-3</v>
      </c>
      <c r="N59" s="12">
        <f>회귀모형!N59/10000000</f>
        <v>8.7652063685984532E-3</v>
      </c>
      <c r="O59" s="12">
        <f>회귀모형!O59/10000000</f>
        <v>8.414722471402394E-3</v>
      </c>
      <c r="P59" s="12"/>
    </row>
    <row r="60" spans="1:16" x14ac:dyDescent="0.3">
      <c r="A60" s="1">
        <v>74</v>
      </c>
      <c r="B60" s="11">
        <f>회귀모형!B60/10000000</f>
        <v>9.3209054593874838E-3</v>
      </c>
      <c r="C60" s="11">
        <f>회귀모형!C60/10000000</f>
        <v>1.1560693641618497E-2</v>
      </c>
      <c r="D60" s="11">
        <f>회귀모형!D60/10000000</f>
        <v>8.5744908896034297E-3</v>
      </c>
      <c r="E60" s="11">
        <f>회귀모형!E60/10000000</f>
        <v>7.7972709551656907E-3</v>
      </c>
      <c r="F60" s="11">
        <f>회귀모형!F60/10000000</f>
        <v>1.2028869286287089E-2</v>
      </c>
      <c r="G60" s="11">
        <f>회귀모형!G60/10000000</f>
        <v>9.085402786190187E-3</v>
      </c>
      <c r="H60" s="19">
        <f>회귀모형!H60/10000000</f>
        <v>1.334816462736374E-2</v>
      </c>
      <c r="I60" s="19">
        <f>회귀모형!I60/10000000</f>
        <v>1.8027040560841263E-2</v>
      </c>
      <c r="J60" s="19">
        <f>회귀모형!J60/10000000</f>
        <v>1.5610651974288337E-2</v>
      </c>
      <c r="K60" s="19">
        <f>회귀모형!K60/10000000</f>
        <v>1.2217697149203998E-2</v>
      </c>
      <c r="L60" s="19">
        <f>회귀모형!L60/10000000</f>
        <v>1.080607476635514E-2</v>
      </c>
      <c r="M60" s="12">
        <f>회귀모형!M60/10000000</f>
        <v>1.4558360829027501E-2</v>
      </c>
      <c r="N60" s="12">
        <f>회귀모형!N60/10000000</f>
        <v>1.503964426876989E-2</v>
      </c>
      <c r="O60" s="12">
        <f>회귀모형!O60/10000000</f>
        <v>1.552092770851228E-2</v>
      </c>
      <c r="P60" s="12"/>
    </row>
    <row r="61" spans="1:16" x14ac:dyDescent="0.3">
      <c r="A61" s="1">
        <v>75</v>
      </c>
      <c r="B61" s="11">
        <f>회귀모형!B61/10000000</f>
        <v>1.4778325123152707E-2</v>
      </c>
      <c r="C61" s="11">
        <f>회귀모형!C61/10000000</f>
        <v>7.3206442166910699E-3</v>
      </c>
      <c r="D61" s="11">
        <f>회귀모형!D61/10000000</f>
        <v>1.6602809706257982E-2</v>
      </c>
      <c r="E61" s="11">
        <f>회귀모형!E61/10000000</f>
        <v>2.0833333333333332E-2</v>
      </c>
      <c r="F61" s="11">
        <f>회귀모형!F61/10000000</f>
        <v>1.0515247108307046E-2</v>
      </c>
      <c r="G61" s="11">
        <f>회귀모형!G61/10000000</f>
        <v>2.2341376228775692E-2</v>
      </c>
      <c r="H61" s="19">
        <f>회귀모형!H61/10000000</f>
        <v>1.5572105619498986E-2</v>
      </c>
      <c r="I61" s="19">
        <f>회귀모형!I61/10000000</f>
        <v>1.5644555694618274E-2</v>
      </c>
      <c r="J61" s="19">
        <f>회귀모형!J61/10000000</f>
        <v>1.3904338153503894E-2</v>
      </c>
      <c r="K61" s="19">
        <f>회귀모형!K61/10000000</f>
        <v>1.9431988041853511E-2</v>
      </c>
      <c r="L61" s="19">
        <f>회귀모형!L61/10000000</f>
        <v>1.082598235765838E-2</v>
      </c>
      <c r="M61" s="12">
        <f>회귀모형!M61/10000000</f>
        <v>1.6084657782987045E-2</v>
      </c>
      <c r="N61" s="12">
        <f>회귀모형!N61/10000000</f>
        <v>1.6223453692520477E-2</v>
      </c>
      <c r="O61" s="12">
        <f>회귀모형!O61/10000000</f>
        <v>1.6362249602053913E-2</v>
      </c>
      <c r="P61" s="12"/>
    </row>
    <row r="62" spans="1:16" x14ac:dyDescent="0.3">
      <c r="A62" s="1">
        <v>76</v>
      </c>
      <c r="B62" s="11">
        <f>회귀모형!B62/10000000</f>
        <v>5.6285178236397749E-3</v>
      </c>
      <c r="C62" s="11">
        <f>회귀모형!C62/10000000</f>
        <v>9.5602294455066923E-3</v>
      </c>
      <c r="D62" s="11">
        <f>회귀모형!D62/10000000</f>
        <v>1.8803418803418803E-2</v>
      </c>
      <c r="E62" s="11">
        <f>회귀모형!E62/10000000</f>
        <v>2.2421524663677129E-2</v>
      </c>
      <c r="F62" s="11">
        <f>회귀모형!F62/10000000</f>
        <v>2.4147727272727272E-2</v>
      </c>
      <c r="G62" s="11">
        <f>회귀모형!G62/10000000</f>
        <v>1.61892901618929E-2</v>
      </c>
      <c r="H62" s="19">
        <f>회귀모형!H62/10000000</f>
        <v>1.7543859649122806E-2</v>
      </c>
      <c r="I62" s="19">
        <f>회귀모형!I62/10000000</f>
        <v>1.7350157728706624E-2</v>
      </c>
      <c r="J62" s="19">
        <f>회귀모형!J62/10000000</f>
        <v>1.6300496102055279E-2</v>
      </c>
      <c r="K62" s="19">
        <f>회귀모형!K62/10000000</f>
        <v>1.9777503090234856E-2</v>
      </c>
      <c r="L62" s="19">
        <f>회귀모형!L62/10000000</f>
        <v>2.2174148188209845E-2</v>
      </c>
      <c r="M62" s="12">
        <f>회귀모형!M62/10000000</f>
        <v>2.268199991015165E-2</v>
      </c>
      <c r="N62" s="12">
        <f>회귀모형!N62/10000000</f>
        <v>2.3585107881098258E-2</v>
      </c>
      <c r="O62" s="12">
        <f>회귀모형!O62/10000000</f>
        <v>2.4488215852044866E-2</v>
      </c>
      <c r="P62" s="12"/>
    </row>
    <row r="63" spans="1:16" x14ac:dyDescent="0.3">
      <c r="A63" s="1">
        <v>77</v>
      </c>
      <c r="B63" s="11">
        <f>회귀모형!B63/10000000</f>
        <v>8.988764044943821E-3</v>
      </c>
      <c r="C63" s="11">
        <f>회귀모형!C63/10000000</f>
        <v>1.7130620985010708E-2</v>
      </c>
      <c r="D63" s="11">
        <f>회귀모형!D63/10000000</f>
        <v>1.3215859030837005E-2</v>
      </c>
      <c r="E63" s="11">
        <f>회귀모형!E63/10000000</f>
        <v>1.8987341772151899E-2</v>
      </c>
      <c r="F63" s="11">
        <f>회귀모형!F63/10000000</f>
        <v>2.2184300341296929E-2</v>
      </c>
      <c r="G63" s="11">
        <f>회귀모형!G63/10000000</f>
        <v>1.6051364365971106E-2</v>
      </c>
      <c r="H63" s="19">
        <f>회귀모형!H63/10000000</f>
        <v>2.4147727272727272E-2</v>
      </c>
      <c r="I63" s="19">
        <f>회귀모형!I63/10000000</f>
        <v>1.684717208182912E-2</v>
      </c>
      <c r="J63" s="19">
        <f>회귀모형!J63/10000000</f>
        <v>1.6028495102404273E-2</v>
      </c>
      <c r="K63" s="19">
        <f>회귀모형!K63/10000000</f>
        <v>2.3328149300155521E-2</v>
      </c>
      <c r="L63" s="19">
        <f>회귀모형!L63/10000000</f>
        <v>2.0120724346076459E-2</v>
      </c>
      <c r="M63" s="12">
        <f>회귀모형!M63/10000000</f>
        <v>2.2633914996585597E-2</v>
      </c>
      <c r="N63" s="12">
        <f>회귀모형!N63/10000000</f>
        <v>2.3420923274146768E-2</v>
      </c>
      <c r="O63" s="12">
        <f>회귀모형!O63/10000000</f>
        <v>2.4207931551707942E-2</v>
      </c>
      <c r="P63" s="12"/>
    </row>
    <row r="64" spans="1:16" x14ac:dyDescent="0.3">
      <c r="A64" s="1">
        <v>78</v>
      </c>
      <c r="B64" s="11">
        <f>회귀모형!B64/10000000</f>
        <v>8.3798882681564244E-3</v>
      </c>
      <c r="C64" s="11">
        <f>회귀모형!C64/10000000</f>
        <v>2.2499999999999999E-2</v>
      </c>
      <c r="D64" s="11">
        <f>회귀모형!D64/10000000</f>
        <v>1.2345679012345678E-2</v>
      </c>
      <c r="E64" s="11">
        <f>회귀모형!E64/10000000</f>
        <v>2.4930747922437674E-2</v>
      </c>
      <c r="F64" s="11">
        <f>회귀모형!F64/10000000</f>
        <v>2.9484029484029489E-2</v>
      </c>
      <c r="G64" s="11">
        <f>회귀모형!G64/10000000</f>
        <v>2.1359223300970873E-2</v>
      </c>
      <c r="H64" s="19">
        <f>회귀모형!H64/10000000</f>
        <v>3.4671532846715328E-2</v>
      </c>
      <c r="I64" s="19">
        <f>회귀모형!I64/10000000</f>
        <v>1.9801980198019802E-2</v>
      </c>
      <c r="J64" s="19">
        <f>회귀모형!J64/10000000</f>
        <v>2.8011204481792718E-2</v>
      </c>
      <c r="K64" s="19">
        <f>회귀모형!K64/10000000</f>
        <v>1.6569200779727095E-2</v>
      </c>
      <c r="L64" s="19">
        <f>회귀모형!L64/10000000</f>
        <v>1.9591141396933562E-2</v>
      </c>
      <c r="M64" s="12">
        <f>회귀모형!M64/10000000</f>
        <v>2.5654581412919982E-2</v>
      </c>
      <c r="N64" s="12">
        <f>회귀모형!N64/10000000</f>
        <v>2.6329668804601667E-2</v>
      </c>
      <c r="O64" s="12">
        <f>회귀모형!O64/10000000</f>
        <v>2.7004756196283352E-2</v>
      </c>
      <c r="P64" s="12"/>
    </row>
    <row r="65" spans="1:16" x14ac:dyDescent="0.3">
      <c r="A65" s="1">
        <v>79</v>
      </c>
      <c r="B65" s="11">
        <f>회귀모형!B65/10000000</f>
        <v>0</v>
      </c>
      <c r="C65" s="11">
        <f>회귀모형!C65/10000000</f>
        <v>1.9108280254777069E-2</v>
      </c>
      <c r="D65" s="11">
        <f>회귀모형!D65/10000000</f>
        <v>1.4619883040935672E-2</v>
      </c>
      <c r="E65" s="11">
        <f>회귀모형!E65/10000000</f>
        <v>1.7804154302670624E-2</v>
      </c>
      <c r="F65" s="11">
        <f>회귀모형!F65/10000000</f>
        <v>3.4920634920634921E-2</v>
      </c>
      <c r="G65" s="11">
        <f>회귀모형!G65/10000000</f>
        <v>3.1161473087818695E-2</v>
      </c>
      <c r="H65" s="19">
        <f>회귀모형!H65/10000000</f>
        <v>2.2421524663677129E-2</v>
      </c>
      <c r="I65" s="19">
        <f>회귀모형!I65/10000000</f>
        <v>2.813852813852814E-2</v>
      </c>
      <c r="J65" s="19">
        <f>회귀모형!J65/10000000</f>
        <v>3.0060120240480961E-2</v>
      </c>
      <c r="K65" s="19">
        <f>회귀모형!K65/10000000</f>
        <v>2.1840873634945399E-2</v>
      </c>
      <c r="L65" s="19">
        <f>회귀모형!L65/10000000</f>
        <v>1.8065887353878853E-2</v>
      </c>
      <c r="M65" s="12">
        <f>회귀모형!M65/10000000</f>
        <v>3.0144677747311263E-2</v>
      </c>
      <c r="N65" s="12">
        <f>회귀모형!N65/10000000</f>
        <v>3.1560588286433634E-2</v>
      </c>
      <c r="O65" s="12">
        <f>회귀모형!O65/10000000</f>
        <v>3.2976498825556005E-2</v>
      </c>
      <c r="P65" s="12"/>
    </row>
    <row r="66" spans="1:16" x14ac:dyDescent="0.3">
      <c r="A66" s="1">
        <v>80</v>
      </c>
      <c r="B66" s="11">
        <f>회귀모형!B66/10000000</f>
        <v>5.9880239520958087E-3</v>
      </c>
      <c r="C66" s="11">
        <f>회귀모형!C66/10000000</f>
        <v>2.8571428571428567E-2</v>
      </c>
      <c r="D66" s="11">
        <f>회귀모형!D66/10000000</f>
        <v>2.3166023166023165E-2</v>
      </c>
      <c r="E66" s="11">
        <f>회귀모형!E66/10000000</f>
        <v>2.247191011235955E-2</v>
      </c>
      <c r="F66" s="11">
        <f>회귀모형!F66/10000000</f>
        <v>2.4054982817869417E-2</v>
      </c>
      <c r="G66" s="11">
        <f>회귀모형!G66/10000000</f>
        <v>1.7793594306049824E-2</v>
      </c>
      <c r="H66" s="19">
        <f>회귀모형!H66/10000000</f>
        <v>1.9230769230769232E-2</v>
      </c>
      <c r="I66" s="19">
        <f>회귀모형!I66/10000000</f>
        <v>3.2258064516129031E-2</v>
      </c>
      <c r="J66" s="19">
        <f>회귀모형!J66/10000000</f>
        <v>2.8423772609819122E-2</v>
      </c>
      <c r="K66" s="19">
        <f>회귀모형!K66/10000000</f>
        <v>2.7334851936218679E-2</v>
      </c>
      <c r="L66" s="19">
        <f>회귀모형!L66/10000000</f>
        <v>1.5817223198594025E-2</v>
      </c>
      <c r="M66" s="12">
        <f>회귀모형!M66/10000000</f>
        <v>2.635847857849485E-2</v>
      </c>
      <c r="N66" s="12">
        <f>회귀모형!N66/10000000</f>
        <v>2.703776069889011E-2</v>
      </c>
      <c r="O66" s="12">
        <f>회귀모형!O66/10000000</f>
        <v>2.7717042819285369E-2</v>
      </c>
      <c r="P66" s="12"/>
    </row>
    <row r="67" spans="1:16" x14ac:dyDescent="0.3">
      <c r="A67" s="1">
        <v>81</v>
      </c>
      <c r="B67" s="11">
        <f>회귀모형!B67/10000000</f>
        <v>1.3513513513513514E-2</v>
      </c>
      <c r="C67" s="11">
        <f>회귀모형!C67/10000000</f>
        <v>5.9523809523809514E-2</v>
      </c>
      <c r="D67" s="11">
        <f>회귀모형!D67/10000000</f>
        <v>4.2372881355932202E-2</v>
      </c>
      <c r="E67" s="11">
        <f>회귀모형!E67/10000000</f>
        <v>4.7244094488188976E-2</v>
      </c>
      <c r="F67" s="11">
        <f>회귀모형!F67/10000000</f>
        <v>3.7267080745341616E-2</v>
      </c>
      <c r="G67" s="11">
        <f>회귀모형!G67/10000000</f>
        <v>5.2631578947368418E-2</v>
      </c>
      <c r="H67" s="19">
        <f>회귀모형!H67/10000000</f>
        <v>4.790419161676647E-2</v>
      </c>
      <c r="I67" s="19">
        <f>회귀모형!I67/10000000</f>
        <v>3.7634408602150539E-2</v>
      </c>
      <c r="J67" s="19">
        <f>회귀모형!J67/10000000</f>
        <v>3.7037037037037035E-2</v>
      </c>
      <c r="K67" s="19">
        <f>회귀모형!K67/10000000</f>
        <v>2.8301886792452831E-2</v>
      </c>
      <c r="L67" s="19">
        <f>회귀모형!L67/10000000</f>
        <v>4.230769230769231E-2</v>
      </c>
      <c r="M67" s="12">
        <f>회귀모형!M67/10000000</f>
        <v>4.0221292767557391E-2</v>
      </c>
      <c r="N67" s="12">
        <f>회귀모형!N67/10000000</f>
        <v>4.0171232851085842E-2</v>
      </c>
      <c r="O67" s="12">
        <f>회귀모형!O67/10000000</f>
        <v>4.0121172934614299E-2</v>
      </c>
      <c r="P67" s="12"/>
    </row>
    <row r="68" spans="1:16" x14ac:dyDescent="0.3">
      <c r="A68" s="1">
        <v>82</v>
      </c>
      <c r="B68" s="11">
        <f>회귀모형!B68/10000000</f>
        <v>1.4492753623188406E-2</v>
      </c>
      <c r="C68" s="11">
        <f>회귀모형!C68/10000000</f>
        <v>7.1428571428571425E-2</v>
      </c>
      <c r="D68" s="11">
        <f>회귀모형!D68/10000000</f>
        <v>3.7974683544303799E-2</v>
      </c>
      <c r="E68" s="11">
        <f>회귀모형!E68/10000000</f>
        <v>3.9603960396039604E-2</v>
      </c>
      <c r="F68" s="11">
        <f>회귀모형!F68/10000000</f>
        <v>1.8867924528301886E-2</v>
      </c>
      <c r="G68" s="11">
        <f>회귀모형!G68/10000000</f>
        <v>0</v>
      </c>
      <c r="H68" s="19">
        <f>회귀모형!H68/10000000</f>
        <v>6.9230769230769235E-2</v>
      </c>
      <c r="I68" s="19">
        <f>회귀모형!I68/10000000</f>
        <v>0.05</v>
      </c>
      <c r="J68" s="19">
        <f>회귀모형!J68/10000000</f>
        <v>5.0314465408805034E-2</v>
      </c>
      <c r="K68" s="19">
        <f>회귀모형!K68/10000000</f>
        <v>5.5900621118012417E-2</v>
      </c>
      <c r="L68" s="19">
        <f>회귀모형!L68/10000000</f>
        <v>4.2780748663101602E-2</v>
      </c>
      <c r="M68" s="12">
        <f>회귀모형!M68/10000000</f>
        <v>5.1190542183438763E-2</v>
      </c>
      <c r="N68" s="12">
        <f>회귀모형!N68/10000000</f>
        <v>5.2895109851268052E-2</v>
      </c>
      <c r="O68" s="12">
        <f>회귀모형!O68/10000000</f>
        <v>5.4599677519097341E-2</v>
      </c>
      <c r="P68" s="12"/>
    </row>
    <row r="69" spans="1:16" x14ac:dyDescent="0.3">
      <c r="A69" s="1">
        <v>83</v>
      </c>
      <c r="B69" s="11">
        <f>회귀모형!B69/10000000</f>
        <v>2.6315789473684209E-2</v>
      </c>
      <c r="C69" s="11">
        <f>회귀모형!C69/10000000</f>
        <v>1.7241379310344827E-2</v>
      </c>
      <c r="D69" s="11">
        <f>회귀모형!D69/10000000</f>
        <v>3.0303030303030304E-2</v>
      </c>
      <c r="E69" s="11">
        <f>회귀모형!E69/10000000</f>
        <v>4.4776119402985072E-2</v>
      </c>
      <c r="F69" s="11">
        <f>회귀모형!F69/10000000</f>
        <v>3.2967032967032968E-2</v>
      </c>
      <c r="G69" s="11">
        <f>회귀모형!G69/10000000</f>
        <v>3.125E-2</v>
      </c>
      <c r="H69" s="19">
        <f>회귀모형!H69/10000000</f>
        <v>4.7619047619047616E-2</v>
      </c>
      <c r="I69" s="19">
        <f>회귀모형!I69/10000000</f>
        <v>6.8965517241379309E-2</v>
      </c>
      <c r="J69" s="19">
        <f>회귀모형!J69/10000000</f>
        <v>4.1322314049586778E-2</v>
      </c>
      <c r="K69" s="19">
        <f>회귀모형!K69/10000000</f>
        <v>0.05</v>
      </c>
      <c r="L69" s="19">
        <f>회귀모형!L69/10000000</f>
        <v>5.4421768707482991E-2</v>
      </c>
      <c r="M69" s="12">
        <f>회귀모형!M69/10000000</f>
        <v>6.0524893033838761E-2</v>
      </c>
      <c r="N69" s="12">
        <f>회귀모형!N69/10000000</f>
        <v>6.3867193401985003E-2</v>
      </c>
      <c r="O69" s="12">
        <f>회귀모형!O69/10000000</f>
        <v>6.7209493770131246E-2</v>
      </c>
      <c r="P69" s="12"/>
    </row>
    <row r="70" spans="1:16" x14ac:dyDescent="0.3">
      <c r="A70" s="1">
        <v>84</v>
      </c>
      <c r="B70" s="11">
        <f>회귀모형!B70/10000000</f>
        <v>0</v>
      </c>
      <c r="C70" s="11">
        <f>회귀모형!C70/10000000</f>
        <v>0</v>
      </c>
      <c r="D70" s="11">
        <f>회귀모형!D70/10000000</f>
        <v>1.7543859649122806E-2</v>
      </c>
      <c r="E70" s="11">
        <f>회귀모형!E70/10000000</f>
        <v>3.2786885245901641E-2</v>
      </c>
      <c r="F70" s="11">
        <f>회귀모형!F70/10000000</f>
        <v>8.1967213114754092E-2</v>
      </c>
      <c r="G70" s="11">
        <f>회귀모형!G70/10000000</f>
        <v>7.4999999999999997E-2</v>
      </c>
      <c r="H70" s="19">
        <f>회귀모형!H70/10000000</f>
        <v>6.1728395061728392E-2</v>
      </c>
      <c r="I70" s="19">
        <f>회귀모형!I70/10000000</f>
        <v>3.7037037037037035E-2</v>
      </c>
      <c r="J70" s="19">
        <f>회귀모형!J70/10000000</f>
        <v>7.2164948453608241E-2</v>
      </c>
      <c r="K70" s="19">
        <f>회귀모형!K70/10000000</f>
        <v>1.9417475728155338E-2</v>
      </c>
      <c r="L70" s="19">
        <f>회귀모형!L70/10000000</f>
        <v>4.0983606557377046E-2</v>
      </c>
      <c r="M70" s="12">
        <f>회귀모형!M70/10000000</f>
        <v>6.3587003039364487E-2</v>
      </c>
      <c r="N70" s="12">
        <f>회귀모형!N70/10000000</f>
        <v>6.7538936563384569E-2</v>
      </c>
      <c r="O70" s="12">
        <f>회귀모형!O70/10000000</f>
        <v>7.1490870087404637E-2</v>
      </c>
      <c r="P70" s="12"/>
    </row>
    <row r="71" spans="1:16" x14ac:dyDescent="0.3">
      <c r="A71" s="1">
        <v>85</v>
      </c>
      <c r="B71" s="11">
        <f>회귀모형!B71/10000000</f>
        <v>0</v>
      </c>
      <c r="C71" s="11">
        <f>회귀모형!C71/10000000</f>
        <v>0</v>
      </c>
      <c r="D71" s="11">
        <f>회귀모형!D71/10000000</f>
        <v>0</v>
      </c>
      <c r="E71" s="11">
        <f>회귀모형!E71/10000000</f>
        <v>7.3170731707317069E-2</v>
      </c>
      <c r="F71" s="11">
        <f>회귀모형!F71/10000000</f>
        <v>8.8888888888888892E-2</v>
      </c>
      <c r="G71" s="11">
        <f>회귀모형!G71/10000000</f>
        <v>9.6153846153846159E-2</v>
      </c>
      <c r="H71" s="19">
        <f>회귀모형!H71/10000000</f>
        <v>2.9411764705882356E-2</v>
      </c>
      <c r="I71" s="19">
        <f>회귀모형!I71/10000000</f>
        <v>6.4516129032258063E-2</v>
      </c>
      <c r="J71" s="19">
        <f>회귀모형!J71/10000000</f>
        <v>3.1914893617021274E-2</v>
      </c>
      <c r="K71" s="19">
        <f>회귀모형!K71/10000000</f>
        <v>7.2289156626506021E-2</v>
      </c>
      <c r="L71" s="19">
        <f>회귀모형!L71/10000000</f>
        <v>5.4945054945054944E-2</v>
      </c>
      <c r="M71" s="12">
        <f>회귀모형!M71/10000000</f>
        <v>7.8272237927847058E-2</v>
      </c>
      <c r="N71" s="12">
        <f>회귀모형!N71/10000000</f>
        <v>8.3570785678294651E-2</v>
      </c>
      <c r="O71" s="12">
        <f>회귀모형!O71/10000000</f>
        <v>8.8869333428742273E-2</v>
      </c>
      <c r="P71" s="12"/>
    </row>
    <row r="72" spans="1:16" x14ac:dyDescent="0.3">
      <c r="A72" s="1">
        <v>86</v>
      </c>
      <c r="B72" s="11">
        <f>회귀모형!B72/10000000</f>
        <v>0</v>
      </c>
      <c r="C72" s="11">
        <f>회귀모형!C72/10000000</f>
        <v>0</v>
      </c>
      <c r="D72" s="11">
        <f>회귀모형!D72/10000000</f>
        <v>0</v>
      </c>
      <c r="E72" s="11">
        <f>회귀모형!E72/10000000</f>
        <v>6.8965517241379309E-2</v>
      </c>
      <c r="F72" s="11">
        <f>회귀모형!F72/10000000</f>
        <v>0</v>
      </c>
      <c r="G72" s="11">
        <f>회귀모형!G72/10000000</f>
        <v>0.05</v>
      </c>
      <c r="H72" s="19">
        <f>회귀모형!H72/10000000</f>
        <v>0.10638297872340426</v>
      </c>
      <c r="I72" s="19">
        <f>회귀모형!I72/10000000</f>
        <v>8.6206896551724144E-2</v>
      </c>
      <c r="J72" s="19">
        <f>회귀모형!J72/10000000</f>
        <v>0.11764705882352942</v>
      </c>
      <c r="K72" s="19">
        <f>회귀모형!K72/10000000</f>
        <v>2.4096385542168676E-2</v>
      </c>
      <c r="L72" s="19">
        <f>회귀모형!L72/10000000</f>
        <v>8.5714285714285715E-2</v>
      </c>
      <c r="M72" s="12">
        <f>회귀모형!M72/10000000</f>
        <v>0.10457013212085116</v>
      </c>
      <c r="N72" s="12">
        <f>회귀모형!N72/10000000</f>
        <v>0.1138316219804401</v>
      </c>
      <c r="O72" s="12">
        <f>회귀모형!O72/10000000</f>
        <v>0.12309311184002907</v>
      </c>
      <c r="P72" s="12"/>
    </row>
    <row r="73" spans="1:16" x14ac:dyDescent="0.3">
      <c r="A73" s="1">
        <v>87</v>
      </c>
      <c r="B73" s="11">
        <f>회귀모형!B73/10000000</f>
        <v>0</v>
      </c>
      <c r="C73" s="11">
        <f>회귀모형!C73/10000000</f>
        <v>0</v>
      </c>
      <c r="D73" s="11">
        <f>회귀모형!D73/10000000</f>
        <v>0</v>
      </c>
      <c r="E73" s="11">
        <f>회귀모형!E73/10000000</f>
        <v>0</v>
      </c>
      <c r="F73" s="11">
        <f>회귀모형!F73/10000000</f>
        <v>3.7037037037037035E-2</v>
      </c>
      <c r="G73" s="11">
        <f>회귀모형!G73/10000000</f>
        <v>3.3333333333333333E-2</v>
      </c>
      <c r="H73" s="19">
        <f>회귀모형!H73/10000000</f>
        <v>5.4054054054054057E-2</v>
      </c>
      <c r="I73" s="19">
        <f>회귀모형!I73/10000000</f>
        <v>7.6923076923076927E-2</v>
      </c>
      <c r="J73" s="19">
        <f>회귀모형!J73/10000000</f>
        <v>3.9215686274509803E-2</v>
      </c>
      <c r="K73" s="19">
        <f>회귀모형!K73/10000000</f>
        <v>0.13333333333333333</v>
      </c>
      <c r="L73" s="19">
        <f>회귀모형!L73/10000000</f>
        <v>2.8571428571428567E-2</v>
      </c>
      <c r="M73" s="12">
        <f>회귀모형!M73/10000000</f>
        <v>8.9208033913916254E-2</v>
      </c>
      <c r="N73" s="12">
        <f>회귀모형!N73/10000000</f>
        <v>9.7978040330981508E-2</v>
      </c>
      <c r="O73" s="12">
        <f>회귀모형!O73/10000000</f>
        <v>0.10674804674804673</v>
      </c>
      <c r="P73" s="12"/>
    </row>
    <row r="74" spans="1:16" x14ac:dyDescent="0.3">
      <c r="A74" s="1">
        <v>88</v>
      </c>
      <c r="B74" s="11">
        <f>회귀모형!B74/10000000</f>
        <v>0</v>
      </c>
      <c r="C74" s="11">
        <f>회귀모형!C74/10000000</f>
        <v>0</v>
      </c>
      <c r="D74" s="11">
        <f>회귀모형!D74/10000000</f>
        <v>0</v>
      </c>
      <c r="E74" s="11">
        <f>회귀모형!E74/10000000</f>
        <v>0</v>
      </c>
      <c r="F74" s="11">
        <f>회귀모형!F74/10000000</f>
        <v>0</v>
      </c>
      <c r="G74" s="11">
        <f>회귀모형!G74/10000000</f>
        <v>0</v>
      </c>
      <c r="H74" s="19">
        <f>회귀모형!H74/10000000</f>
        <v>0</v>
      </c>
      <c r="I74" s="19">
        <f>회귀모형!I74/10000000</f>
        <v>9.6774193548387094E-2</v>
      </c>
      <c r="J74" s="19">
        <f>회귀모형!J74/10000000</f>
        <v>2.8571428571428567E-2</v>
      </c>
      <c r="K74" s="19">
        <f>회귀모형!K74/10000000</f>
        <v>4.5454545454545456E-2</v>
      </c>
      <c r="L74" s="19">
        <f>회귀모형!L74/10000000</f>
        <v>8.1081081081081086E-2</v>
      </c>
      <c r="M74" s="12">
        <f>회귀모형!M74/10000000</f>
        <v>7.0161182243293679E-2</v>
      </c>
      <c r="N74" s="12">
        <f>회귀모형!N74/10000000</f>
        <v>7.8038330061790465E-2</v>
      </c>
      <c r="O74" s="12">
        <f>회귀모형!O74/10000000</f>
        <v>8.5915477880287264E-2</v>
      </c>
      <c r="P74" s="12"/>
    </row>
    <row r="75" spans="1:16" x14ac:dyDescent="0.3">
      <c r="A75" s="1">
        <v>89</v>
      </c>
      <c r="B75" s="11">
        <f>회귀모형!B75/10000000</f>
        <v>0</v>
      </c>
      <c r="C75" s="11">
        <f>회귀모형!C75/10000000</f>
        <v>0</v>
      </c>
      <c r="D75" s="11">
        <f>회귀모형!D75/10000000</f>
        <v>0</v>
      </c>
      <c r="E75" s="11">
        <f>회귀모형!E75/10000000</f>
        <v>0</v>
      </c>
      <c r="F75" s="11">
        <f>회귀모형!F75/10000000</f>
        <v>0</v>
      </c>
      <c r="G75" s="11">
        <f>회귀모형!G75/10000000</f>
        <v>0</v>
      </c>
      <c r="H75" s="19">
        <f>회귀모형!H75/10000000</f>
        <v>0.05</v>
      </c>
      <c r="I75" s="19">
        <f>회귀모형!I75/10000000</f>
        <v>0.15</v>
      </c>
      <c r="J75" s="19">
        <f>회귀모형!J75/10000000</f>
        <v>0</v>
      </c>
      <c r="K75" s="19">
        <f>회귀모형!K75/10000000</f>
        <v>6.8965517241379309E-2</v>
      </c>
      <c r="L75" s="19">
        <f>회귀모형!L75/10000000</f>
        <v>0.125</v>
      </c>
      <c r="M75" s="12">
        <f>회귀모형!M75/10000000</f>
        <v>0.10404388714733542</v>
      </c>
      <c r="N75" s="12">
        <f>회귀모형!N75/10000000</f>
        <v>0.11541536050156739</v>
      </c>
      <c r="O75" s="12">
        <f>회귀모형!O75/10000000</f>
        <v>0.12678683385579936</v>
      </c>
      <c r="P75" s="12"/>
    </row>
    <row r="76" spans="1:16" x14ac:dyDescent="0.3">
      <c r="A76" s="1">
        <v>90</v>
      </c>
      <c r="B76" s="11">
        <f>회귀모형!B76/10000000</f>
        <v>0</v>
      </c>
      <c r="C76" s="11">
        <f>회귀모형!C76/10000000</f>
        <v>0</v>
      </c>
      <c r="D76" s="11">
        <f>회귀모형!D76/10000000</f>
        <v>0</v>
      </c>
      <c r="E76" s="11">
        <f>회귀모형!E76/10000000</f>
        <v>0</v>
      </c>
      <c r="F76" s="11">
        <f>회귀모형!F76/10000000</f>
        <v>0</v>
      </c>
      <c r="G76" s="11">
        <f>회귀모형!G76/10000000</f>
        <v>0</v>
      </c>
      <c r="H76" s="19">
        <f>회귀모형!H76/10000000</f>
        <v>0</v>
      </c>
      <c r="I76" s="19">
        <f>회귀모형!I76/10000000</f>
        <v>7.1428571428571425E-2</v>
      </c>
      <c r="J76" s="19">
        <f>회귀모형!J76/10000000</f>
        <v>0</v>
      </c>
      <c r="K76" s="19">
        <f>회귀모형!K76/10000000</f>
        <v>8.6956521739130432E-2</v>
      </c>
      <c r="L76" s="19">
        <f>회귀모형!L76/10000000</f>
        <v>3.8461538461538464E-2</v>
      </c>
      <c r="M76" s="12">
        <f>회귀모형!M76/10000000</f>
        <v>5.5149198627459491E-2</v>
      </c>
      <c r="N76" s="12">
        <f>회귀모형!N76/10000000</f>
        <v>6.1358207010380923E-2</v>
      </c>
      <c r="O76" s="12">
        <f>회귀모형!O76/10000000</f>
        <v>6.7567215393302363E-2</v>
      </c>
      <c r="P76" s="12"/>
    </row>
    <row r="77" spans="1:16" x14ac:dyDescent="0.3">
      <c r="A77" s="1">
        <v>91</v>
      </c>
      <c r="B77" s="11">
        <f>회귀모형!B77/10000000</f>
        <v>0</v>
      </c>
      <c r="C77" s="11">
        <f>회귀모형!C77/10000000</f>
        <v>0</v>
      </c>
      <c r="D77" s="11">
        <f>회귀모형!D77/10000000</f>
        <v>0</v>
      </c>
      <c r="E77" s="11">
        <f>회귀모형!E77/10000000</f>
        <v>0</v>
      </c>
      <c r="F77" s="11">
        <f>회귀모형!F77/10000000</f>
        <v>0</v>
      </c>
      <c r="G77" s="11">
        <f>회귀모형!G77/10000000</f>
        <v>0</v>
      </c>
      <c r="H77" s="19">
        <f>회귀모형!H77/10000000</f>
        <v>0</v>
      </c>
      <c r="I77" s="19">
        <f>회귀모형!I77/10000000</f>
        <v>0</v>
      </c>
      <c r="J77" s="19">
        <f>회귀모형!J77/10000000</f>
        <v>0</v>
      </c>
      <c r="K77" s="19">
        <f>회귀모형!K77/10000000</f>
        <v>0.22222222222222221</v>
      </c>
      <c r="L77" s="19">
        <f>회귀모형!L77/10000000</f>
        <v>7.6923076923076927E-2</v>
      </c>
      <c r="M77" s="12">
        <f>회귀모형!M77/10000000</f>
        <v>9.6658896658896667E-2</v>
      </c>
      <c r="N77" s="12">
        <f>회귀모형!N77/10000000</f>
        <v>0.10823620823620823</v>
      </c>
      <c r="O77" s="12">
        <f>회귀모형!O77/10000000</f>
        <v>0.11981351981351981</v>
      </c>
      <c r="P77" s="12"/>
    </row>
    <row r="78" spans="1:16" x14ac:dyDescent="0.3">
      <c r="A78" s="1">
        <v>92</v>
      </c>
      <c r="B78" s="11">
        <f>회귀모형!B78/10000000</f>
        <v>0</v>
      </c>
      <c r="C78" s="11">
        <f>회귀모형!C78/10000000</f>
        <v>0</v>
      </c>
      <c r="D78" s="11">
        <f>회귀모형!D78/10000000</f>
        <v>0</v>
      </c>
      <c r="E78" s="11">
        <f>회귀모형!E78/10000000</f>
        <v>0</v>
      </c>
      <c r="F78" s="11">
        <f>회귀모형!F78/10000000</f>
        <v>0</v>
      </c>
      <c r="G78" s="11">
        <f>회귀모형!G78/10000000</f>
        <v>0</v>
      </c>
      <c r="H78" s="19">
        <f>회귀모형!H78/10000000</f>
        <v>0</v>
      </c>
      <c r="I78" s="19">
        <f>회귀모형!I78/10000000</f>
        <v>0</v>
      </c>
      <c r="J78" s="19">
        <f>회귀모형!J78/10000000</f>
        <v>0</v>
      </c>
      <c r="K78" s="19">
        <f>회귀모형!K78/10000000</f>
        <v>0</v>
      </c>
      <c r="L78" s="19">
        <f>회귀모형!L78/10000000</f>
        <v>0.22222222222222221</v>
      </c>
      <c r="M78" s="12">
        <f>회귀모형!M78/10000000</f>
        <v>8.0808080808080801E-2</v>
      </c>
      <c r="N78" s="12">
        <f>회귀모형!N78/10000000</f>
        <v>9.0909090909090912E-2</v>
      </c>
      <c r="O78" s="12">
        <f>회귀모형!O78/10000000</f>
        <v>0.10101010101010101</v>
      </c>
      <c r="P78" s="12"/>
    </row>
    <row r="79" spans="1:16" x14ac:dyDescent="0.3">
      <c r="A79" s="1">
        <v>93</v>
      </c>
      <c r="B79" s="11">
        <f>회귀모형!B79/10000000</f>
        <v>0</v>
      </c>
      <c r="C79" s="11">
        <f>회귀모형!C79/10000000</f>
        <v>0</v>
      </c>
      <c r="D79" s="11">
        <f>회귀모형!D79/10000000</f>
        <v>0</v>
      </c>
      <c r="E79" s="11">
        <f>회귀모형!E79/10000000</f>
        <v>0</v>
      </c>
      <c r="F79" s="11">
        <f>회귀모형!F79/10000000</f>
        <v>0</v>
      </c>
      <c r="G79" s="11">
        <f>회귀모형!G79/10000000</f>
        <v>0</v>
      </c>
      <c r="H79" s="19">
        <f>회귀모형!H79/10000000</f>
        <v>0</v>
      </c>
      <c r="I79" s="19">
        <f>회귀모형!I79/10000000</f>
        <v>0</v>
      </c>
      <c r="J79" s="19">
        <f>회귀모형!J79/10000000</f>
        <v>0</v>
      </c>
      <c r="K79" s="19">
        <f>회귀모형!K79/10000000</f>
        <v>0</v>
      </c>
      <c r="L79" s="19">
        <f>회귀모형!L79/10000000</f>
        <v>0</v>
      </c>
      <c r="M79" s="12">
        <f>회귀모형!M79/10000000</f>
        <v>0</v>
      </c>
      <c r="N79" s="12">
        <f>회귀모형!N79/10000000</f>
        <v>0</v>
      </c>
      <c r="O79" s="12">
        <f>회귀모형!O79/10000000</f>
        <v>0</v>
      </c>
      <c r="P79" s="12"/>
    </row>
    <row r="80" spans="1:16" x14ac:dyDescent="0.3">
      <c r="A80" s="1">
        <v>94</v>
      </c>
      <c r="B80" s="11">
        <f>회귀모형!B80/10000000</f>
        <v>0</v>
      </c>
      <c r="C80" s="11">
        <f>회귀모형!C80/10000000</f>
        <v>0</v>
      </c>
      <c r="D80" s="11">
        <f>회귀모형!D80/10000000</f>
        <v>0</v>
      </c>
      <c r="E80" s="11">
        <f>회귀모형!E80/10000000</f>
        <v>0</v>
      </c>
      <c r="F80" s="11">
        <f>회귀모형!F80/10000000</f>
        <v>0</v>
      </c>
      <c r="G80" s="11">
        <f>회귀모형!G80/10000000</f>
        <v>0</v>
      </c>
      <c r="H80" s="19">
        <f>회귀모형!H80/10000000</f>
        <v>0</v>
      </c>
      <c r="I80" s="19">
        <f>회귀모형!I80/10000000</f>
        <v>0</v>
      </c>
      <c r="J80" s="19">
        <f>회귀모형!J80/10000000</f>
        <v>0</v>
      </c>
      <c r="K80" s="19">
        <f>회귀모형!K80/10000000</f>
        <v>0</v>
      </c>
      <c r="L80" s="19">
        <f>회귀모형!L80/10000000</f>
        <v>0</v>
      </c>
      <c r="M80" s="12">
        <f>회귀모형!M80/10000000</f>
        <v>0</v>
      </c>
      <c r="N80" s="12">
        <f>회귀모형!N80/10000000</f>
        <v>0</v>
      </c>
      <c r="O80" s="12">
        <f>회귀모형!O80/10000000</f>
        <v>0</v>
      </c>
      <c r="P80" s="12"/>
    </row>
    <row r="81" spans="1:16" x14ac:dyDescent="0.3">
      <c r="A81" s="1">
        <v>95</v>
      </c>
      <c r="B81" s="11">
        <f>회귀모형!B81/10000000</f>
        <v>0</v>
      </c>
      <c r="C81" s="11">
        <f>회귀모형!C81/10000000</f>
        <v>0</v>
      </c>
      <c r="D81" s="11">
        <f>회귀모형!D81/10000000</f>
        <v>0</v>
      </c>
      <c r="E81" s="11">
        <f>회귀모형!E81/10000000</f>
        <v>0</v>
      </c>
      <c r="F81" s="11">
        <f>회귀모형!F81/10000000</f>
        <v>0</v>
      </c>
      <c r="G81" s="11">
        <f>회귀모형!G81/10000000</f>
        <v>0</v>
      </c>
      <c r="H81" s="19">
        <f>회귀모형!H81/10000000</f>
        <v>0</v>
      </c>
      <c r="I81" s="19">
        <f>회귀모형!I81/10000000</f>
        <v>0</v>
      </c>
      <c r="J81" s="19">
        <f>회귀모형!J81/10000000</f>
        <v>0</v>
      </c>
      <c r="K81" s="19">
        <f>회귀모형!K81/10000000</f>
        <v>0</v>
      </c>
      <c r="L81" s="19">
        <f>회귀모형!L81/10000000</f>
        <v>0</v>
      </c>
      <c r="M81" s="12">
        <f>회귀모형!M81/10000000</f>
        <v>0</v>
      </c>
      <c r="N81" s="12">
        <f>회귀모형!N81/10000000</f>
        <v>0</v>
      </c>
      <c r="O81" s="12">
        <f>회귀모형!O81/10000000</f>
        <v>0</v>
      </c>
      <c r="P81" s="12"/>
    </row>
    <row r="82" spans="1:16" x14ac:dyDescent="0.3">
      <c r="A82" s="1">
        <v>96</v>
      </c>
      <c r="B82" s="11">
        <f>회귀모형!B82/10000000</f>
        <v>0</v>
      </c>
      <c r="C82" s="11">
        <f>회귀모형!C82/10000000</f>
        <v>0</v>
      </c>
      <c r="D82" s="11">
        <f>회귀모형!D82/10000000</f>
        <v>0</v>
      </c>
      <c r="E82" s="11">
        <f>회귀모형!E82/10000000</f>
        <v>0</v>
      </c>
      <c r="F82" s="11">
        <f>회귀모형!F82/10000000</f>
        <v>0</v>
      </c>
      <c r="G82" s="11">
        <f>회귀모형!G82/10000000</f>
        <v>0</v>
      </c>
      <c r="H82" s="19">
        <f>회귀모형!H82/10000000</f>
        <v>0</v>
      </c>
      <c r="I82" s="19">
        <f>회귀모형!I82/10000000</f>
        <v>0</v>
      </c>
      <c r="J82" s="19">
        <f>회귀모형!J82/10000000</f>
        <v>0</v>
      </c>
      <c r="K82" s="19">
        <f>회귀모형!K82/10000000</f>
        <v>0</v>
      </c>
      <c r="L82" s="19">
        <f>회귀모형!L82/10000000</f>
        <v>0</v>
      </c>
      <c r="M82" s="12">
        <f>회귀모형!M82/10000000</f>
        <v>0</v>
      </c>
      <c r="N82" s="12">
        <f>회귀모형!N82/10000000</f>
        <v>0</v>
      </c>
      <c r="O82" s="12">
        <f>회귀모형!O82/10000000</f>
        <v>0</v>
      </c>
      <c r="P82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E6874-50F3-4A1D-ACE7-30C17691E3DA}">
  <dimension ref="A3:R82"/>
  <sheetViews>
    <sheetView zoomScale="85" zoomScaleNormal="85" workbookViewId="0">
      <selection activeCell="P4" sqref="P4:P82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f t="shared" ref="C3:G3" si="0">+B3+1</f>
        <v>2011</v>
      </c>
      <c r="D3" s="1">
        <f t="shared" si="0"/>
        <v>2012</v>
      </c>
      <c r="E3" s="1">
        <f t="shared" si="0"/>
        <v>2013</v>
      </c>
      <c r="F3" s="1">
        <f t="shared" si="0"/>
        <v>2014</v>
      </c>
      <c r="G3" s="1">
        <f t="shared" si="0"/>
        <v>2015</v>
      </c>
      <c r="H3" s="1">
        <f>+G3+1</f>
        <v>2016</v>
      </c>
      <c r="I3" s="1">
        <f t="shared" ref="I3:P3" si="1">+H3+1</f>
        <v>2017</v>
      </c>
      <c r="J3" s="1">
        <f t="shared" si="1"/>
        <v>2018</v>
      </c>
      <c r="K3" s="1">
        <f t="shared" si="1"/>
        <v>2019</v>
      </c>
      <c r="L3" s="1">
        <f t="shared" si="1"/>
        <v>2020</v>
      </c>
      <c r="M3" s="7">
        <f t="shared" si="1"/>
        <v>2021</v>
      </c>
      <c r="N3" s="7">
        <f t="shared" si="1"/>
        <v>2022</v>
      </c>
      <c r="O3" s="7">
        <f t="shared" si="1"/>
        <v>2023</v>
      </c>
      <c r="P3" s="7">
        <f t="shared" si="1"/>
        <v>2024</v>
      </c>
      <c r="R3" s="9"/>
    </row>
    <row r="4" spans="1:18" x14ac:dyDescent="0.3">
      <c r="A4" s="1">
        <v>18</v>
      </c>
      <c r="B4" s="11">
        <f>ARIMA1차!B4/10000000</f>
        <v>0</v>
      </c>
      <c r="C4" s="11">
        <f>ARIMA1차!C4/10000000</f>
        <v>0</v>
      </c>
      <c r="D4" s="11">
        <f>ARIMA1차!D4/10000000</f>
        <v>0</v>
      </c>
      <c r="E4" s="11">
        <f>ARIMA1차!E4/10000000</f>
        <v>0</v>
      </c>
      <c r="F4" s="11">
        <f>ARIMA1차!F4/10000000</f>
        <v>0</v>
      </c>
      <c r="G4" s="11">
        <f>ARIMA1차!G4/10000000</f>
        <v>0.25</v>
      </c>
      <c r="H4" s="19">
        <f>ARIMA1차!H4/10000000</f>
        <v>0</v>
      </c>
      <c r="I4" s="19">
        <f>ARIMA1차!I4/10000000</f>
        <v>0</v>
      </c>
      <c r="J4" s="19">
        <f>ARIMA1차!J4/10000000</f>
        <v>0</v>
      </c>
      <c r="K4" s="19">
        <f>ARIMA1차!K4/10000000</f>
        <v>0</v>
      </c>
      <c r="L4" s="19">
        <f>ARIMA1차!L4/10000000</f>
        <v>0.16666666666666666</v>
      </c>
      <c r="M4" s="12">
        <f>ARIMA1차!M4/10000000</f>
        <v>3.8029193413980256E-2</v>
      </c>
      <c r="N4" s="12">
        <f>ARIMA1차!N4/10000000</f>
        <v>3.8048010431998056E-2</v>
      </c>
      <c r="O4" s="12">
        <f>ARIMA1차!O4/10000000</f>
        <v>3.8066827450015862E-2</v>
      </c>
      <c r="P4" s="12"/>
    </row>
    <row r="5" spans="1:18" x14ac:dyDescent="0.3">
      <c r="A5" s="1">
        <v>19</v>
      </c>
      <c r="B5" s="11">
        <f>ARIMA1차!B5/10000000</f>
        <v>0</v>
      </c>
      <c r="C5" s="11">
        <f>ARIMA1차!C5/10000000</f>
        <v>2.1834061135371178E-3</v>
      </c>
      <c r="D5" s="11">
        <f>ARIMA1차!D5/10000000</f>
        <v>1.9120458891013381E-3</v>
      </c>
      <c r="E5" s="11">
        <f>ARIMA1차!E5/10000000</f>
        <v>4.11522633744856E-3</v>
      </c>
      <c r="F5" s="11">
        <f>ARIMA1차!F5/10000000</f>
        <v>0</v>
      </c>
      <c r="G5" s="11">
        <f>ARIMA1차!G5/10000000</f>
        <v>0</v>
      </c>
      <c r="H5" s="19">
        <f>ARIMA1차!H5/10000000</f>
        <v>1.4064697609001407E-3</v>
      </c>
      <c r="I5" s="19">
        <f>ARIMA1차!I5/10000000</f>
        <v>2.4906600249066002E-3</v>
      </c>
      <c r="J5" s="19">
        <f>ARIMA1차!J5/10000000</f>
        <v>1.1792452830188679E-3</v>
      </c>
      <c r="K5" s="19">
        <f>ARIMA1차!K5/10000000</f>
        <v>0</v>
      </c>
      <c r="L5" s="19">
        <f>ARIMA1차!L5/10000000</f>
        <v>0</v>
      </c>
      <c r="M5" s="12">
        <f>ARIMA1차!M5/10000000</f>
        <v>1.2109296686739243E-3</v>
      </c>
      <c r="N5" s="12">
        <f>ARIMA1차!N5/10000000</f>
        <v>1.2115288421863804E-3</v>
      </c>
      <c r="O5" s="12">
        <f>ARIMA1차!O5/10000000</f>
        <v>1.2121280156988366E-3</v>
      </c>
      <c r="P5" s="12"/>
    </row>
    <row r="6" spans="1:18" x14ac:dyDescent="0.3">
      <c r="A6" s="1">
        <v>20</v>
      </c>
      <c r="B6" s="11">
        <f>ARIMA1차!B6/10000000</f>
        <v>0</v>
      </c>
      <c r="C6" s="11">
        <f>ARIMA1차!C6/10000000</f>
        <v>0</v>
      </c>
      <c r="D6" s="11">
        <f>ARIMA1차!D6/10000000</f>
        <v>0</v>
      </c>
      <c r="E6" s="11">
        <f>ARIMA1차!E6/10000000</f>
        <v>0</v>
      </c>
      <c r="F6" s="11">
        <f>ARIMA1차!F6/10000000</f>
        <v>7.6863950807071484E-4</v>
      </c>
      <c r="G6" s="11">
        <f>ARIMA1차!G6/10000000</f>
        <v>6.3091482649842276E-4</v>
      </c>
      <c r="H6" s="19">
        <f>ARIMA1차!H6/10000000</f>
        <v>0</v>
      </c>
      <c r="I6" s="19">
        <f>ARIMA1차!I6/10000000</f>
        <v>8.7950747581354446E-4</v>
      </c>
      <c r="J6" s="19">
        <f>ARIMA1차!J6/10000000</f>
        <v>1.8373909049150207E-3</v>
      </c>
      <c r="K6" s="19">
        <f>ARIMA1차!K6/10000000</f>
        <v>0</v>
      </c>
      <c r="L6" s="19">
        <f>ARIMA1차!L6/10000000</f>
        <v>8.1201786439301664E-4</v>
      </c>
      <c r="M6" s="12">
        <f>ARIMA1차!M6/10000000</f>
        <v>4.4985375922779267E-4</v>
      </c>
      <c r="N6" s="12">
        <f>ARIMA1차!N6/10000000</f>
        <v>4.5007634891568366E-4</v>
      </c>
      <c r="O6" s="12">
        <f>ARIMA1차!O6/10000000</f>
        <v>4.5029893860357476E-4</v>
      </c>
      <c r="P6" s="12"/>
    </row>
    <row r="7" spans="1:18" x14ac:dyDescent="0.3">
      <c r="A7" s="1">
        <v>21</v>
      </c>
      <c r="B7" s="11">
        <f>ARIMA1차!B7/10000000</f>
        <v>0</v>
      </c>
      <c r="C7" s="11">
        <f>ARIMA1차!C7/10000000</f>
        <v>0</v>
      </c>
      <c r="D7" s="11">
        <f>ARIMA1차!D7/10000000</f>
        <v>4.5065344749887338E-4</v>
      </c>
      <c r="E7" s="11">
        <f>ARIMA1차!E7/10000000</f>
        <v>1.3140604467805519E-3</v>
      </c>
      <c r="F7" s="11">
        <f>ARIMA1차!F7/10000000</f>
        <v>8.7719298245614048E-4</v>
      </c>
      <c r="G7" s="11">
        <f>ARIMA1차!G7/10000000</f>
        <v>7.8926598263614838E-4</v>
      </c>
      <c r="H7" s="19">
        <f>ARIMA1차!H7/10000000</f>
        <v>6.4935064935064935E-4</v>
      </c>
      <c r="I7" s="19">
        <f>ARIMA1차!I7/10000000</f>
        <v>5.54016620498615E-4</v>
      </c>
      <c r="J7" s="19">
        <f>ARIMA1차!J7/10000000</f>
        <v>7.8926598263614838E-4</v>
      </c>
      <c r="K7" s="19">
        <f>ARIMA1차!K7/10000000</f>
        <v>2.8473804100227789E-4</v>
      </c>
      <c r="L7" s="19">
        <f>ARIMA1차!L7/10000000</f>
        <v>1.6895969104513638E-3</v>
      </c>
      <c r="M7" s="12">
        <f>ARIMA1차!M7/10000000</f>
        <v>6.749599573029519E-4</v>
      </c>
      <c r="N7" s="12">
        <f>ARIMA1차!N7/10000000</f>
        <v>6.7529393056237942E-4</v>
      </c>
      <c r="O7" s="12">
        <f>ARIMA1차!O7/10000000</f>
        <v>6.7562790382180694E-4</v>
      </c>
      <c r="P7" s="12"/>
    </row>
    <row r="8" spans="1:18" x14ac:dyDescent="0.3">
      <c r="A8" s="1">
        <v>22</v>
      </c>
      <c r="B8" s="11">
        <f>ARIMA1차!B8/10000000</f>
        <v>0</v>
      </c>
      <c r="C8" s="11">
        <f>ARIMA1차!C8/10000000</f>
        <v>0</v>
      </c>
      <c r="D8" s="11">
        <f>ARIMA1차!D8/10000000</f>
        <v>6.6688896298766251E-4</v>
      </c>
      <c r="E8" s="11">
        <f>ARIMA1차!E8/10000000</f>
        <v>3.0349013657056146E-4</v>
      </c>
      <c r="F8" s="11">
        <f>ARIMA1차!F8/10000000</f>
        <v>0</v>
      </c>
      <c r="G8" s="11">
        <f>ARIMA1차!G8/10000000</f>
        <v>2.618486514794449E-4</v>
      </c>
      <c r="H8" s="19">
        <f>ARIMA1차!H8/10000000</f>
        <v>4.6210720887245846E-4</v>
      </c>
      <c r="I8" s="19">
        <f>ARIMA1차!I8/10000000</f>
        <v>6.1563718448594295E-4</v>
      </c>
      <c r="J8" s="19">
        <f>ARIMA1차!J8/10000000</f>
        <v>3.8197097020626432E-4</v>
      </c>
      <c r="K8" s="19">
        <f>ARIMA1차!K8/10000000</f>
        <v>0</v>
      </c>
      <c r="L8" s="19">
        <f>ARIMA1차!L8/10000000</f>
        <v>6.9686411149825784E-4</v>
      </c>
      <c r="M8" s="12">
        <f>ARIMA1차!M8/10000000</f>
        <v>3.0915811232267668E-4</v>
      </c>
      <c r="N8" s="12">
        <f>ARIMA1차!N8/10000000</f>
        <v>3.093110851640041E-4</v>
      </c>
      <c r="O8" s="12">
        <f>ARIMA1차!O8/10000000</f>
        <v>3.0946405800533146E-4</v>
      </c>
      <c r="P8" s="12"/>
    </row>
    <row r="9" spans="1:18" x14ac:dyDescent="0.3">
      <c r="A9" s="1">
        <v>23</v>
      </c>
      <c r="B9" s="11">
        <f>ARIMA1차!B9/10000000</f>
        <v>0</v>
      </c>
      <c r="C9" s="11">
        <f>ARIMA1차!C9/10000000</f>
        <v>1.0291595197255575E-3</v>
      </c>
      <c r="D9" s="11">
        <f>ARIMA1차!D9/10000000</f>
        <v>0</v>
      </c>
      <c r="E9" s="11">
        <f>ARIMA1차!E9/10000000</f>
        <v>9.3153237074988359E-4</v>
      </c>
      <c r="F9" s="11">
        <f>ARIMA1차!F9/10000000</f>
        <v>2.0933640360058616E-4</v>
      </c>
      <c r="G9" s="11">
        <f>ARIMA1차!G9/10000000</f>
        <v>3.7972280235428136E-4</v>
      </c>
      <c r="H9" s="19">
        <f>ARIMA1차!H9/10000000</f>
        <v>1.6666666666666666E-4</v>
      </c>
      <c r="I9" s="19">
        <f>ARIMA1차!I9/10000000</f>
        <v>1.5318627450980392E-4</v>
      </c>
      <c r="J9" s="19">
        <f>ARIMA1차!J9/10000000</f>
        <v>1.528584530724549E-4</v>
      </c>
      <c r="K9" s="19">
        <f>ARIMA1차!K9/10000000</f>
        <v>1.5080681646810435E-4</v>
      </c>
      <c r="L9" s="19">
        <f>ARIMA1차!L9/10000000</f>
        <v>1.309757694826457E-4</v>
      </c>
      <c r="M9" s="12">
        <f>ARIMA1차!M9/10000000</f>
        <v>-5.4243156175092859E-5</v>
      </c>
      <c r="N9" s="12">
        <f>ARIMA1차!N9/10000000</f>
        <v>1.7918242094580897E-5</v>
      </c>
      <c r="O9" s="12">
        <f>ARIMA1차!O9/10000000</f>
        <v>-1.5041021771094074E-4</v>
      </c>
      <c r="P9" s="12"/>
    </row>
    <row r="10" spans="1:18" x14ac:dyDescent="0.3">
      <c r="A10" s="1">
        <v>24</v>
      </c>
      <c r="B10" s="11">
        <f>ARIMA1차!B10/10000000</f>
        <v>0</v>
      </c>
      <c r="C10" s="11">
        <f>ARIMA1차!C10/10000000</f>
        <v>2.8669724770642203E-4</v>
      </c>
      <c r="D10" s="11">
        <f>ARIMA1차!D10/10000000</f>
        <v>6.222775357809583E-4</v>
      </c>
      <c r="E10" s="11">
        <f>ARIMA1차!E10/10000000</f>
        <v>5.1572975760701394E-4</v>
      </c>
      <c r="F10" s="11">
        <f>ARIMA1차!F10/10000000</f>
        <v>4.9325879644853668E-4</v>
      </c>
      <c r="G10" s="11">
        <f>ARIMA1차!G10/10000000</f>
        <v>2.8449502133712662E-4</v>
      </c>
      <c r="H10" s="19">
        <f>ARIMA1차!H10/10000000</f>
        <v>1.2804097311139564E-4</v>
      </c>
      <c r="I10" s="19">
        <f>ARIMA1차!I10/10000000</f>
        <v>5.837711617046118E-4</v>
      </c>
      <c r="J10" s="19">
        <f>ARIMA1차!J10/10000000</f>
        <v>2.3161551823972203E-4</v>
      </c>
      <c r="K10" s="19">
        <f>ARIMA1차!K10/10000000</f>
        <v>4.8614487117160918E-4</v>
      </c>
      <c r="L10" s="19">
        <f>ARIMA1차!L10/10000000</f>
        <v>7.2553897180762847E-4</v>
      </c>
      <c r="M10" s="12">
        <f>ARIMA1차!M10/10000000</f>
        <v>3.9745817050084608E-4</v>
      </c>
      <c r="N10" s="12">
        <f>ARIMA1차!N10/10000000</f>
        <v>3.9765483461291968E-4</v>
      </c>
      <c r="O10" s="12">
        <f>ARIMA1차!O10/10000000</f>
        <v>3.9785149872499339E-4</v>
      </c>
      <c r="P10" s="12"/>
    </row>
    <row r="11" spans="1:18" x14ac:dyDescent="0.3">
      <c r="A11" s="1">
        <v>25</v>
      </c>
      <c r="B11" s="11">
        <f>ARIMA1차!B11/10000000</f>
        <v>5.9276822762299936E-4</v>
      </c>
      <c r="C11" s="11">
        <f>ARIMA1차!C11/10000000</f>
        <v>4.7449584816132857E-4</v>
      </c>
      <c r="D11" s="11">
        <f>ARIMA1차!D11/10000000</f>
        <v>5.087332541970493E-4</v>
      </c>
      <c r="E11" s="11">
        <f>ARIMA1차!E11/10000000</f>
        <v>1.4394702749388226E-4</v>
      </c>
      <c r="F11" s="11">
        <f>ARIMA1차!F11/10000000</f>
        <v>2.5432349949135299E-4</v>
      </c>
      <c r="G11" s="11">
        <f>ARIMA1차!G11/10000000</f>
        <v>2.2601423889705052E-4</v>
      </c>
      <c r="H11" s="19">
        <f>ARIMA1차!H11/10000000</f>
        <v>4.9790878311093409E-4</v>
      </c>
      <c r="I11" s="19">
        <f>ARIMA1차!I11/10000000</f>
        <v>4.6550600502746485E-4</v>
      </c>
      <c r="J11" s="19">
        <f>ARIMA1차!J11/10000000</f>
        <v>2.7265291284195222E-4</v>
      </c>
      <c r="K11" s="19">
        <f>ARIMA1차!K11/10000000</f>
        <v>3.7608123354644602E-4</v>
      </c>
      <c r="L11" s="19">
        <f>ARIMA1차!L11/10000000</f>
        <v>4.2023869557908893E-4</v>
      </c>
      <c r="M11" s="12">
        <f>ARIMA1차!M11/10000000</f>
        <v>3.8588420469852215E-4</v>
      </c>
      <c r="N11" s="12">
        <f>ARIMA1차!N11/10000000</f>
        <v>3.8607514195962975E-4</v>
      </c>
      <c r="O11" s="12">
        <f>ARIMA1차!O11/10000000</f>
        <v>3.8626607922073741E-4</v>
      </c>
      <c r="P11" s="12"/>
    </row>
    <row r="12" spans="1:18" x14ac:dyDescent="0.3">
      <c r="A12" s="1">
        <v>26</v>
      </c>
      <c r="B12" s="11">
        <f>ARIMA1차!B12/10000000</f>
        <v>4.4208664898320068E-4</v>
      </c>
      <c r="C12" s="11">
        <f>ARIMA1차!C12/10000000</f>
        <v>0</v>
      </c>
      <c r="D12" s="11">
        <f>ARIMA1차!D12/10000000</f>
        <v>1.2712941774726671E-4</v>
      </c>
      <c r="E12" s="11">
        <f>ARIMA1차!E12/10000000</f>
        <v>4.3501903208265368E-4</v>
      </c>
      <c r="F12" s="11">
        <f>ARIMA1차!F12/10000000</f>
        <v>3.8048130885570247E-4</v>
      </c>
      <c r="G12" s="11">
        <f>ARIMA1차!G12/10000000</f>
        <v>2.4666995559940801E-4</v>
      </c>
      <c r="H12" s="19">
        <f>ARIMA1차!H12/10000000</f>
        <v>3.708923670350864E-4</v>
      </c>
      <c r="I12" s="19">
        <f>ARIMA1차!I12/10000000</f>
        <v>2.7236824186299875E-4</v>
      </c>
      <c r="J12" s="19">
        <f>ARIMA1차!J12/10000000</f>
        <v>3.3449290875033451E-4</v>
      </c>
      <c r="K12" s="19">
        <f>ARIMA1차!K12/10000000</f>
        <v>3.4111065629690272E-4</v>
      </c>
      <c r="L12" s="19">
        <f>ARIMA1차!L12/10000000</f>
        <v>3.0898529230008649E-4</v>
      </c>
      <c r="M12" s="12">
        <f>ARIMA1차!M12/10000000</f>
        <v>2.9722032295046341E-4</v>
      </c>
      <c r="N12" s="12">
        <f>ARIMA1차!N12/10000000</f>
        <v>2.9736738891926625E-4</v>
      </c>
      <c r="O12" s="12">
        <f>ARIMA1차!O12/10000000</f>
        <v>2.9751445488806902E-4</v>
      </c>
      <c r="P12" s="12"/>
    </row>
    <row r="13" spans="1:18" x14ac:dyDescent="0.3">
      <c r="A13" s="1">
        <v>27</v>
      </c>
      <c r="B13" s="11">
        <f>ARIMA1차!B13/10000000</f>
        <v>0</v>
      </c>
      <c r="C13" s="11">
        <f>ARIMA1차!C13/10000000</f>
        <v>0</v>
      </c>
      <c r="D13" s="11">
        <f>ARIMA1차!D13/10000000</f>
        <v>1.1547344110854503E-4</v>
      </c>
      <c r="E13" s="11">
        <f>ARIMA1차!E13/10000000</f>
        <v>2.8341993386868212E-4</v>
      </c>
      <c r="F13" s="11">
        <f>ARIMA1차!F13/10000000</f>
        <v>3.3540164346805297E-4</v>
      </c>
      <c r="G13" s="11">
        <f>ARIMA1차!G13/10000000</f>
        <v>2.8822596915982132E-4</v>
      </c>
      <c r="H13" s="19">
        <f>ARIMA1차!H13/10000000</f>
        <v>2.4864797662709019E-4</v>
      </c>
      <c r="I13" s="19">
        <f>ARIMA1차!I13/10000000</f>
        <v>5.7646855364039894E-4</v>
      </c>
      <c r="J13" s="19">
        <f>ARIMA1차!J13/10000000</f>
        <v>1.1151379983272929E-4</v>
      </c>
      <c r="K13" s="19">
        <f>ARIMA1차!K13/10000000</f>
        <v>4.5372050816696913E-4</v>
      </c>
      <c r="L13" s="19">
        <f>ARIMA1차!L13/10000000</f>
        <v>3.0610683128411815E-4</v>
      </c>
      <c r="M13" s="12">
        <f>ARIMA1차!M13/10000000</f>
        <v>4.5624610544490861E-4</v>
      </c>
      <c r="N13" s="12">
        <f>ARIMA1차!N13/10000000</f>
        <v>4.9109047669850989E-4</v>
      </c>
      <c r="O13" s="12">
        <f>ARIMA1차!O13/10000000</f>
        <v>5.2593484795209952E-4</v>
      </c>
      <c r="P13" s="12"/>
    </row>
    <row r="14" spans="1:18" x14ac:dyDescent="0.3">
      <c r="A14" s="1">
        <v>28</v>
      </c>
      <c r="B14" s="11">
        <f>ARIMA1차!B14/10000000</f>
        <v>0</v>
      </c>
      <c r="C14" s="11">
        <f>ARIMA1차!C14/10000000</f>
        <v>4.8764629388816646E-4</v>
      </c>
      <c r="D14" s="11">
        <f>ARIMA1차!D14/10000000</f>
        <v>1.118067978533095E-4</v>
      </c>
      <c r="E14" s="11">
        <f>ARIMA1차!E14/10000000</f>
        <v>3.5229874933943986E-4</v>
      </c>
      <c r="F14" s="11">
        <f>ARIMA1차!F14/10000000</f>
        <v>1.5172204521316947E-4</v>
      </c>
      <c r="G14" s="11">
        <f>ARIMA1차!G14/10000000</f>
        <v>3.9458108641325792E-4</v>
      </c>
      <c r="H14" s="19">
        <f>ARIMA1차!H14/10000000</f>
        <v>1.7097914054485354E-4</v>
      </c>
      <c r="I14" s="19">
        <f>ARIMA1차!I14/10000000</f>
        <v>3.0226700251889167E-4</v>
      </c>
      <c r="J14" s="19">
        <f>ARIMA1차!J14/10000000</f>
        <v>3.4323820731587724E-4</v>
      </c>
      <c r="K14" s="19">
        <f>ARIMA1차!K14/10000000</f>
        <v>5.4283458349782868E-4</v>
      </c>
      <c r="L14" s="19">
        <f>ARIMA1차!L14/10000000</f>
        <v>3.556662072644823E-4</v>
      </c>
      <c r="M14" s="12">
        <f>ARIMA1차!M14/10000000</f>
        <v>4.6048341544748834E-4</v>
      </c>
      <c r="N14" s="12">
        <f>ARIMA1차!N14/10000000</f>
        <v>4.1891490436217667E-4</v>
      </c>
      <c r="O14" s="12">
        <f>ARIMA1차!O14/10000000</f>
        <v>4.8515001458278057E-4</v>
      </c>
      <c r="P14" s="12"/>
    </row>
    <row r="15" spans="1:18" x14ac:dyDescent="0.3">
      <c r="A15" s="1">
        <v>29</v>
      </c>
      <c r="B15" s="11">
        <f>ARIMA1차!B15/10000000</f>
        <v>0</v>
      </c>
      <c r="C15" s="11">
        <f>ARIMA1차!C15/10000000</f>
        <v>3.1099362463069506E-4</v>
      </c>
      <c r="D15" s="11">
        <f>ARIMA1차!D15/10000000</f>
        <v>0</v>
      </c>
      <c r="E15" s="11">
        <f>ARIMA1차!E15/10000000</f>
        <v>1.7158544955387783E-4</v>
      </c>
      <c r="F15" s="11">
        <f>ARIMA1차!F15/10000000</f>
        <v>4.2866328498964069E-4</v>
      </c>
      <c r="G15" s="11">
        <f>ARIMA1차!G15/10000000</f>
        <v>1.2309207287050715E-4</v>
      </c>
      <c r="H15" s="19">
        <f>ARIMA1차!H15/10000000</f>
        <v>5.2476910159529805E-4</v>
      </c>
      <c r="I15" s="19">
        <f>ARIMA1차!I15/10000000</f>
        <v>2.8340654669122857E-4</v>
      </c>
      <c r="J15" s="19">
        <f>ARIMA1차!J15/10000000</f>
        <v>4.3890449438202251E-4</v>
      </c>
      <c r="K15" s="19">
        <f>ARIMA1차!K15/10000000</f>
        <v>4.7969996947363824E-4</v>
      </c>
      <c r="L15" s="19">
        <f>ARIMA1차!L15/10000000</f>
        <v>4.3237294131519982E-4</v>
      </c>
      <c r="M15" s="12">
        <f>ARIMA1차!M15/10000000</f>
        <v>5.8168653294115062E-4</v>
      </c>
      <c r="N15" s="12">
        <f>ARIMA1차!N15/10000000</f>
        <v>5.4388898977251771E-4</v>
      </c>
      <c r="O15" s="12">
        <f>ARIMA1차!O15/10000000</f>
        <v>6.3918959481491983E-4</v>
      </c>
      <c r="P15" s="12"/>
    </row>
    <row r="16" spans="1:18" x14ac:dyDescent="0.3">
      <c r="A16" s="1">
        <v>30</v>
      </c>
      <c r="B16" s="11">
        <f>ARIMA1차!B16/10000000</f>
        <v>0</v>
      </c>
      <c r="C16" s="11">
        <f>ARIMA1차!C16/10000000</f>
        <v>1.3717421124828533E-4</v>
      </c>
      <c r="D16" s="11">
        <f>ARIMA1차!D16/10000000</f>
        <v>3.1117104034851154E-4</v>
      </c>
      <c r="E16" s="11">
        <f>ARIMA1차!E16/10000000</f>
        <v>3.3341668750520962E-4</v>
      </c>
      <c r="F16" s="11">
        <f>ARIMA1차!F16/10000000</f>
        <v>6.9449267310229878E-5</v>
      </c>
      <c r="G16" s="11">
        <f>ARIMA1차!G16/10000000</f>
        <v>1.1509466536226045E-4</v>
      </c>
      <c r="H16" s="19">
        <f>ARIMA1차!H16/10000000</f>
        <v>1.9821605550049553E-4</v>
      </c>
      <c r="I16" s="19">
        <f>ARIMA1차!I16/10000000</f>
        <v>3.9680790088620434E-4</v>
      </c>
      <c r="J16" s="19">
        <f>ARIMA1차!J16/10000000</f>
        <v>2.0690225937267231E-4</v>
      </c>
      <c r="K16" s="19">
        <f>ARIMA1차!K16/10000000</f>
        <v>1.175226231049477E-4</v>
      </c>
      <c r="L16" s="19">
        <f>ARIMA1차!L16/10000000</f>
        <v>3.1790886612504413E-4</v>
      </c>
      <c r="M16" s="12">
        <f>ARIMA1차!M16/10000000</f>
        <v>2.009948624247147E-4</v>
      </c>
      <c r="N16" s="12">
        <f>ARIMA1차!N16/10000000</f>
        <v>2.0109431559761165E-4</v>
      </c>
      <c r="O16" s="12">
        <f>ARIMA1차!O16/10000000</f>
        <v>2.0119376877050858E-4</v>
      </c>
      <c r="P16" s="12"/>
    </row>
    <row r="17" spans="1:16" x14ac:dyDescent="0.3">
      <c r="A17" s="1">
        <v>31</v>
      </c>
      <c r="B17" s="11">
        <f>ARIMA1차!B17/10000000</f>
        <v>0</v>
      </c>
      <c r="C17" s="11">
        <f>ARIMA1차!C17/10000000</f>
        <v>0</v>
      </c>
      <c r="D17" s="11">
        <f>ARIMA1차!D17/10000000</f>
        <v>3.7369207772795218E-4</v>
      </c>
      <c r="E17" s="11">
        <f>ARIMA1차!E17/10000000</f>
        <v>2.393107849393746E-4</v>
      </c>
      <c r="F17" s="11">
        <f>ARIMA1차!F17/10000000</f>
        <v>4.0144520272982739E-4</v>
      </c>
      <c r="G17" s="11">
        <f>ARIMA1차!G17/10000000</f>
        <v>2.2373867322966775E-4</v>
      </c>
      <c r="H17" s="19">
        <f>ARIMA1차!H17/10000000</f>
        <v>2.8340654669122857E-4</v>
      </c>
      <c r="I17" s="19">
        <f>ARIMA1차!I17/10000000</f>
        <v>3.7824661679414977E-4</v>
      </c>
      <c r="J17" s="19">
        <f>ARIMA1차!J17/10000000</f>
        <v>3.9388687568930203E-4</v>
      </c>
      <c r="K17" s="19">
        <f>ARIMA1차!K17/10000000</f>
        <v>3.3553293815009508E-4</v>
      </c>
      <c r="L17" s="19">
        <f>ARIMA1차!L17/10000000</f>
        <v>3.8698442387693897E-4</v>
      </c>
      <c r="M17" s="12">
        <f>ARIMA1차!M17/10000000</f>
        <v>4.6497517308660317E-4</v>
      </c>
      <c r="N17" s="12">
        <f>ARIMA1차!N17/10000000</f>
        <v>4.9677036648242503E-4</v>
      </c>
      <c r="O17" s="12">
        <f>ARIMA1차!O17/10000000</f>
        <v>5.2856555987823518E-4</v>
      </c>
      <c r="P17" s="12"/>
    </row>
    <row r="18" spans="1:16" x14ac:dyDescent="0.3">
      <c r="A18" s="1">
        <v>32</v>
      </c>
      <c r="B18" s="11">
        <f>ARIMA1차!B18/10000000</f>
        <v>3.1670625494853525E-4</v>
      </c>
      <c r="C18" s="11">
        <f>ARIMA1차!C18/10000000</f>
        <v>3.3200531208499334E-4</v>
      </c>
      <c r="D18" s="11">
        <f>ARIMA1차!D18/10000000</f>
        <v>2.6278906797477228E-4</v>
      </c>
      <c r="E18" s="11">
        <f>ARIMA1차!E18/10000000</f>
        <v>2.9772981019724598E-4</v>
      </c>
      <c r="F18" s="11">
        <f>ARIMA1차!F18/10000000</f>
        <v>9.8064853556485351E-4</v>
      </c>
      <c r="G18" s="11">
        <f>ARIMA1차!G18/10000000</f>
        <v>3.2749304077288359E-4</v>
      </c>
      <c r="H18" s="19">
        <f>ARIMA1차!H18/10000000</f>
        <v>5.0714615029967731E-4</v>
      </c>
      <c r="I18" s="19">
        <f>ARIMA1차!I18/10000000</f>
        <v>3.6160552854674758E-4</v>
      </c>
      <c r="J18" s="19">
        <f>ARIMA1차!J18/10000000</f>
        <v>3.3705340423938283E-4</v>
      </c>
      <c r="K18" s="19">
        <f>ARIMA1차!K18/10000000</f>
        <v>3.216928191014047E-4</v>
      </c>
      <c r="L18" s="19">
        <f>ARIMA1차!L18/10000000</f>
        <v>5.5576139310855872E-4</v>
      </c>
      <c r="M18" s="12">
        <f>ARIMA1차!M18/10000000</f>
        <v>4.195302110035723E-4</v>
      </c>
      <c r="N18" s="12">
        <f>ARIMA1차!N18/10000000</f>
        <v>4.1973779646176307E-4</v>
      </c>
      <c r="O18" s="12">
        <f>ARIMA1차!O18/10000000</f>
        <v>4.199453819199538E-4</v>
      </c>
      <c r="P18" s="12"/>
    </row>
    <row r="19" spans="1:16" x14ac:dyDescent="0.3">
      <c r="A19" s="1">
        <v>33</v>
      </c>
      <c r="B19" s="11">
        <f>ARIMA1차!B19/10000000</f>
        <v>2.5893319523562919E-4</v>
      </c>
      <c r="C19" s="11">
        <f>ARIMA1차!C19/10000000</f>
        <v>4.015257980325236E-4</v>
      </c>
      <c r="D19" s="11">
        <f>ARIMA1차!D19/10000000</f>
        <v>3.2467532467532468E-4</v>
      </c>
      <c r="E19" s="11">
        <f>ARIMA1차!E19/10000000</f>
        <v>1.4021312394840157E-4</v>
      </c>
      <c r="F19" s="11">
        <f>ARIMA1차!F19/10000000</f>
        <v>3.6607687614399021E-4</v>
      </c>
      <c r="G19" s="11">
        <f>ARIMA1차!G19/10000000</f>
        <v>2.6605651040280956E-4</v>
      </c>
      <c r="H19" s="19">
        <f>ARIMA1차!H19/10000000</f>
        <v>4.0742417383431417E-4</v>
      </c>
      <c r="I19" s="19">
        <f>ARIMA1차!I19/10000000</f>
        <v>3.1735956839098697E-4</v>
      </c>
      <c r="J19" s="19">
        <f>ARIMA1차!J19/10000000</f>
        <v>3.6110208355902214E-4</v>
      </c>
      <c r="K19" s="19">
        <f>ARIMA1차!K19/10000000</f>
        <v>2.4003840614498319E-4</v>
      </c>
      <c r="L19" s="19">
        <f>ARIMA1차!L19/10000000</f>
        <v>6.5815059682292759E-4</v>
      </c>
      <c r="M19" s="12">
        <f>ARIMA1차!M19/10000000</f>
        <v>3.412373533268755E-4</v>
      </c>
      <c r="N19" s="12">
        <f>ARIMA1차!N19/10000000</f>
        <v>3.4140619912268296E-4</v>
      </c>
      <c r="O19" s="12">
        <f>ARIMA1차!O19/10000000</f>
        <v>3.4157504491849047E-4</v>
      </c>
      <c r="P19" s="12"/>
    </row>
    <row r="20" spans="1:16" x14ac:dyDescent="0.3">
      <c r="A20" s="1">
        <v>34</v>
      </c>
      <c r="B20" s="11">
        <f>ARIMA1차!B20/10000000</f>
        <v>4.3024631601591907E-4</v>
      </c>
      <c r="C20" s="11">
        <f>ARIMA1차!C20/10000000</f>
        <v>8.9031339031339033E-4</v>
      </c>
      <c r="D20" s="11">
        <f>ARIMA1차!D20/10000000</f>
        <v>3.8346498964644528E-4</v>
      </c>
      <c r="E20" s="11">
        <f>ARIMA1차!E20/10000000</f>
        <v>3.9541320680110717E-4</v>
      </c>
      <c r="F20" s="11">
        <f>ARIMA1차!F20/10000000</f>
        <v>6.4169875160424684E-4</v>
      </c>
      <c r="G20" s="11">
        <f>ARIMA1차!G20/10000000</f>
        <v>2.5432349949135299E-4</v>
      </c>
      <c r="H20" s="19">
        <f>ARIMA1차!H20/10000000</f>
        <v>2.2096517588828001E-4</v>
      </c>
      <c r="I20" s="19">
        <f>ARIMA1차!I20/10000000</f>
        <v>2.347234175729599E-4</v>
      </c>
      <c r="J20" s="19">
        <f>ARIMA1차!J20/10000000</f>
        <v>2.8383892141209865E-4</v>
      </c>
      <c r="K20" s="19">
        <f>ARIMA1차!K20/10000000</f>
        <v>3.3270120105133582E-4</v>
      </c>
      <c r="L20" s="19">
        <f>ARIMA1차!L20/10000000</f>
        <v>4.0892627643416288E-4</v>
      </c>
      <c r="M20" s="12">
        <f>ARIMA1차!M20/10000000</f>
        <v>4.0802295679371583E-4</v>
      </c>
      <c r="N20" s="12">
        <f>ARIMA1차!N20/10000000</f>
        <v>4.0822484841014026E-4</v>
      </c>
      <c r="O20" s="12">
        <f>ARIMA1차!O20/10000000</f>
        <v>4.0842674002656464E-4</v>
      </c>
      <c r="P20" s="12"/>
    </row>
    <row r="21" spans="1:16" x14ac:dyDescent="0.3">
      <c r="A21" s="1">
        <v>35</v>
      </c>
      <c r="B21" s="11">
        <f>ARIMA1차!B21/10000000</f>
        <v>9.5292548122736796E-5</v>
      </c>
      <c r="C21" s="11">
        <f>ARIMA1차!C21/10000000</f>
        <v>5.5375365872953092E-4</v>
      </c>
      <c r="D21" s="11">
        <f>ARIMA1차!D21/10000000</f>
        <v>4.2616663115278071E-4</v>
      </c>
      <c r="E21" s="11">
        <f>ARIMA1차!E21/10000000</f>
        <v>1.9024668653687616E-4</v>
      </c>
      <c r="F21" s="11">
        <f>ARIMA1차!F21/10000000</f>
        <v>2.7808676307007786E-4</v>
      </c>
      <c r="G21" s="11">
        <f>ARIMA1차!G21/10000000</f>
        <v>3.4270047978067172E-4</v>
      </c>
      <c r="H21" s="19">
        <f>ARIMA1차!H21/10000000</f>
        <v>2.5537348371994039E-4</v>
      </c>
      <c r="I21" s="19">
        <f>ARIMA1차!I21/10000000</f>
        <v>3.8498556304138594E-4</v>
      </c>
      <c r="J21" s="19">
        <f>ARIMA1차!J21/10000000</f>
        <v>4.6037254763085203E-4</v>
      </c>
      <c r="K21" s="19">
        <f>ARIMA1차!K21/10000000</f>
        <v>3.2997855139415937E-4</v>
      </c>
      <c r="L21" s="19">
        <f>ARIMA1차!L21/10000000</f>
        <v>3.9795338260375211E-4</v>
      </c>
      <c r="M21" s="12">
        <f>ARIMA1차!M21/10000000</f>
        <v>3.3877311249244055E-4</v>
      </c>
      <c r="N21" s="12">
        <f>ARIMA1차!N21/10000000</f>
        <v>3.389407389706654E-4</v>
      </c>
      <c r="O21" s="12">
        <f>ARIMA1차!O21/10000000</f>
        <v>3.3910836544889024E-4</v>
      </c>
      <c r="P21" s="12"/>
    </row>
    <row r="22" spans="1:16" x14ac:dyDescent="0.3">
      <c r="A22" s="1">
        <v>36</v>
      </c>
      <c r="B22" s="11">
        <f>ARIMA1차!B22/10000000</f>
        <v>3.4500603760565809E-4</v>
      </c>
      <c r="C22" s="11">
        <f>ARIMA1차!C22/10000000</f>
        <v>2.9439905792301462E-4</v>
      </c>
      <c r="D22" s="11">
        <f>ARIMA1차!D22/10000000</f>
        <v>4.4920746967849583E-4</v>
      </c>
      <c r="E22" s="11">
        <f>ARIMA1차!E22/10000000</f>
        <v>4.190613026819923E-4</v>
      </c>
      <c r="F22" s="11">
        <f>ARIMA1차!F22/10000000</f>
        <v>3.7823526233317123E-4</v>
      </c>
      <c r="G22" s="11">
        <f>ARIMA1차!G22/10000000</f>
        <v>3.2857679309049944E-4</v>
      </c>
      <c r="H22" s="19">
        <f>ARIMA1차!H22/10000000</f>
        <v>4.5738045738045742E-4</v>
      </c>
      <c r="I22" s="19">
        <f>ARIMA1차!I22/10000000</f>
        <v>4.0499245241338682E-4</v>
      </c>
      <c r="J22" s="19">
        <f>ARIMA1차!J22/10000000</f>
        <v>7.9852793111828625E-4</v>
      </c>
      <c r="K22" s="19">
        <f>ARIMA1차!K22/10000000</f>
        <v>5.5304336510621688E-4</v>
      </c>
      <c r="L22" s="19">
        <f>ARIMA1차!L22/10000000</f>
        <v>2.823502837620352E-4</v>
      </c>
      <c r="M22" s="12">
        <f>ARIMA1차!M22/10000000</f>
        <v>4.296092691060422E-4</v>
      </c>
      <c r="N22" s="12">
        <f>ARIMA1차!N22/10000000</f>
        <v>4.2982184172806403E-4</v>
      </c>
      <c r="O22" s="12">
        <f>ARIMA1차!O22/10000000</f>
        <v>4.300344143500858E-4</v>
      </c>
      <c r="P22" s="12"/>
    </row>
    <row r="23" spans="1:16" x14ac:dyDescent="0.3">
      <c r="A23" s="1">
        <v>37</v>
      </c>
      <c r="B23" s="11">
        <f>ARIMA1차!B23/10000000</f>
        <v>1.5661707126076742E-4</v>
      </c>
      <c r="C23" s="11">
        <f>ARIMA1차!C23/10000000</f>
        <v>4.1548369226507856E-4</v>
      </c>
      <c r="D23" s="11">
        <f>ARIMA1차!D23/10000000</f>
        <v>6.1553613197094673E-4</v>
      </c>
      <c r="E23" s="11">
        <f>ARIMA1차!E23/10000000</f>
        <v>2.7887779574990241E-4</v>
      </c>
      <c r="F23" s="11">
        <f>ARIMA1차!F23/10000000</f>
        <v>6.7504413750129819E-4</v>
      </c>
      <c r="G23" s="11">
        <f>ARIMA1차!G23/10000000</f>
        <v>4.5955882352941181E-4</v>
      </c>
      <c r="H23" s="19">
        <f>ARIMA1차!H23/10000000</f>
        <v>4.8408568316592036E-4</v>
      </c>
      <c r="I23" s="19">
        <f>ARIMA1차!I23/10000000</f>
        <v>4.3763676148796501E-4</v>
      </c>
      <c r="J23" s="19">
        <f>ARIMA1차!J23/10000000</f>
        <v>7.3986884143265508E-4</v>
      </c>
      <c r="K23" s="19">
        <f>ARIMA1차!K23/10000000</f>
        <v>4.4729863573916102E-4</v>
      </c>
      <c r="L23" s="19">
        <f>ARIMA1차!L23/10000000</f>
        <v>3.6657925161435865E-4</v>
      </c>
      <c r="M23" s="12">
        <f>ARIMA1차!M23/10000000</f>
        <v>4.629568383676831E-4</v>
      </c>
      <c r="N23" s="12">
        <f>ARIMA1차!N23/10000000</f>
        <v>4.6318591151878045E-4</v>
      </c>
      <c r="O23" s="12">
        <f>ARIMA1차!O23/10000000</f>
        <v>4.634149846698778E-4</v>
      </c>
      <c r="P23" s="12"/>
    </row>
    <row r="24" spans="1:16" x14ac:dyDescent="0.3">
      <c r="A24" s="1">
        <v>38</v>
      </c>
      <c r="B24" s="11">
        <f>ARIMA1차!B24/10000000</f>
        <v>2.1240441801189462E-4</v>
      </c>
      <c r="C24" s="11">
        <f>ARIMA1차!C24/10000000</f>
        <v>7.7185309062841707E-4</v>
      </c>
      <c r="D24" s="11">
        <f>ARIMA1차!D24/10000000</f>
        <v>5.3482291419063466E-4</v>
      </c>
      <c r="E24" s="11">
        <f>ARIMA1차!E24/10000000</f>
        <v>3.2476319350473615E-4</v>
      </c>
      <c r="F24" s="11">
        <f>ARIMA1차!F24/10000000</f>
        <v>6.3922899149333723E-4</v>
      </c>
      <c r="G24" s="11">
        <f>ARIMA1차!G24/10000000</f>
        <v>4.0414926579550049E-4</v>
      </c>
      <c r="H24" s="19">
        <f>ARIMA1차!H24/10000000</f>
        <v>8.3765456721180689E-4</v>
      </c>
      <c r="I24" s="19">
        <f>ARIMA1차!I24/10000000</f>
        <v>7.1375040148460086E-4</v>
      </c>
      <c r="J24" s="19">
        <f>ARIMA1차!J24/10000000</f>
        <v>5.6555440966100001E-4</v>
      </c>
      <c r="K24" s="19">
        <f>ARIMA1차!K24/10000000</f>
        <v>4.9629330934582334E-4</v>
      </c>
      <c r="L24" s="19">
        <f>ARIMA1차!L24/10000000</f>
        <v>3.6040032158797926E-4</v>
      </c>
      <c r="M24" s="12">
        <f>ARIMA1차!M24/10000000</f>
        <v>5.3442397482355631E-4</v>
      </c>
      <c r="N24" s="12">
        <f>ARIMA1차!N24/10000000</f>
        <v>5.346884102391048E-4</v>
      </c>
      <c r="O24" s="12">
        <f>ARIMA1차!O24/10000000</f>
        <v>5.3495284565465329E-4</v>
      </c>
      <c r="P24" s="12"/>
    </row>
    <row r="25" spans="1:16" x14ac:dyDescent="0.3">
      <c r="A25" s="1">
        <v>39</v>
      </c>
      <c r="B25" s="11">
        <f>ARIMA1차!B25/10000000</f>
        <v>3.1581606872157657E-4</v>
      </c>
      <c r="C25" s="11">
        <f>ARIMA1차!C25/10000000</f>
        <v>9.0057636887608055E-4</v>
      </c>
      <c r="D25" s="11">
        <f>ARIMA1차!D25/10000000</f>
        <v>1.2285012285012285E-3</v>
      </c>
      <c r="E25" s="11">
        <f>ARIMA1차!E25/10000000</f>
        <v>4.7046523784631474E-4</v>
      </c>
      <c r="F25" s="11">
        <f>ARIMA1차!F25/10000000</f>
        <v>4.315098048616772E-4</v>
      </c>
      <c r="G25" s="11">
        <f>ARIMA1차!G25/10000000</f>
        <v>6.0771801883925853E-4</v>
      </c>
      <c r="H25" s="19">
        <f>ARIMA1차!H25/10000000</f>
        <v>4.7177229124076113E-4</v>
      </c>
      <c r="I25" s="19">
        <f>ARIMA1차!I25/10000000</f>
        <v>6.7232837933474876E-4</v>
      </c>
      <c r="J25" s="19">
        <f>ARIMA1차!J25/10000000</f>
        <v>7.8882497945768286E-4</v>
      </c>
      <c r="K25" s="19">
        <f>ARIMA1차!K25/10000000</f>
        <v>3.0842303303210683E-4</v>
      </c>
      <c r="L25" s="19">
        <f>ARIMA1차!L25/10000000</f>
        <v>2.7162103433289871E-4</v>
      </c>
      <c r="M25" s="12">
        <f>ARIMA1차!M25/10000000</f>
        <v>5.895521969973991E-4</v>
      </c>
      <c r="N25" s="12">
        <f>ARIMA1차!N25/10000000</f>
        <v>5.8984391010823405E-4</v>
      </c>
      <c r="O25" s="12">
        <f>ARIMA1차!O25/10000000</f>
        <v>5.90135623219069E-4</v>
      </c>
      <c r="P25" s="12"/>
    </row>
    <row r="26" spans="1:16" x14ac:dyDescent="0.3">
      <c r="A26" s="1">
        <v>40</v>
      </c>
      <c r="B26" s="11">
        <f>ARIMA1차!B26/10000000</f>
        <v>2.3352209702843133E-4</v>
      </c>
      <c r="C26" s="11">
        <f>ARIMA1차!C26/10000000</f>
        <v>6.4910477632931253E-4</v>
      </c>
      <c r="D26" s="11">
        <f>ARIMA1차!D26/10000000</f>
        <v>7.4007506475656814E-4</v>
      </c>
      <c r="E26" s="11">
        <f>ARIMA1차!E26/10000000</f>
        <v>5.0087653393438513E-4</v>
      </c>
      <c r="F26" s="11">
        <f>ARIMA1차!F26/10000000</f>
        <v>1.4129615674453655E-4</v>
      </c>
      <c r="G26" s="11">
        <f>ARIMA1차!G26/10000000</f>
        <v>4.2380064417697912E-4</v>
      </c>
      <c r="H26" s="19">
        <f>ARIMA1차!H26/10000000</f>
        <v>5.7422861955439854E-4</v>
      </c>
      <c r="I26" s="19">
        <f>ARIMA1차!I26/10000000</f>
        <v>3.5239806885858265E-4</v>
      </c>
      <c r="J26" s="19">
        <f>ARIMA1차!J26/10000000</f>
        <v>6.160230846545407E-4</v>
      </c>
      <c r="K26" s="19">
        <f>ARIMA1차!K26/10000000</f>
        <v>6.110788597268478E-4</v>
      </c>
      <c r="L26" s="19">
        <f>ARIMA1차!L26/10000000</f>
        <v>6.1999622610992803E-4</v>
      </c>
      <c r="M26" s="12">
        <f>ARIMA1차!M26/10000000</f>
        <v>4.981291296058041E-4</v>
      </c>
      <c r="N26" s="12">
        <f>ARIMA1차!N26/10000000</f>
        <v>4.9837560616671731E-4</v>
      </c>
      <c r="O26" s="12">
        <f>ARIMA1차!O26/10000000</f>
        <v>4.9862208272763062E-4</v>
      </c>
      <c r="P26" s="12"/>
    </row>
    <row r="27" spans="1:16" x14ac:dyDescent="0.3">
      <c r="A27" s="1">
        <v>41</v>
      </c>
      <c r="B27" s="11">
        <f>ARIMA1차!B27/10000000</f>
        <v>2.2249415952831235E-4</v>
      </c>
      <c r="C27" s="11">
        <f>ARIMA1차!C27/10000000</f>
        <v>4.5353759322717198E-4</v>
      </c>
      <c r="D27" s="11">
        <f>ARIMA1차!D27/10000000</f>
        <v>6.347966209287563E-4</v>
      </c>
      <c r="E27" s="11">
        <f>ARIMA1차!E27/10000000</f>
        <v>5.716463414634146E-4</v>
      </c>
      <c r="F27" s="11">
        <f>ARIMA1차!F27/10000000</f>
        <v>4.5291906336337697E-4</v>
      </c>
      <c r="G27" s="11">
        <f>ARIMA1차!G27/10000000</f>
        <v>6.7102835094782749E-4</v>
      </c>
      <c r="H27" s="19">
        <f>ARIMA1차!H27/10000000</f>
        <v>6.366564302299453E-4</v>
      </c>
      <c r="I27" s="19">
        <f>ARIMA1차!I27/10000000</f>
        <v>5.1656450168744404E-4</v>
      </c>
      <c r="J27" s="19">
        <f>ARIMA1차!J27/10000000</f>
        <v>8.4596863408602837E-4</v>
      </c>
      <c r="K27" s="19">
        <f>ARIMA1차!K27/10000000</f>
        <v>6.3676885290639494E-4</v>
      </c>
      <c r="L27" s="19">
        <f>ARIMA1차!L27/10000000</f>
        <v>6.4196870402567871E-4</v>
      </c>
      <c r="M27" s="12">
        <f>ARIMA1차!M27/10000000</f>
        <v>7.6425288592621215E-4</v>
      </c>
      <c r="N27" s="12">
        <f>ARIMA1차!N27/10000000</f>
        <v>7.9641095399885669E-4</v>
      </c>
      <c r="O27" s="12">
        <f>ARIMA1차!O27/10000000</f>
        <v>8.2856902207148963E-4</v>
      </c>
      <c r="P27" s="12"/>
    </row>
    <row r="28" spans="1:16" x14ac:dyDescent="0.3">
      <c r="A28" s="1">
        <v>42</v>
      </c>
      <c r="B28" s="11">
        <f>ARIMA1차!B28/10000000</f>
        <v>2.8646728543600322E-4</v>
      </c>
      <c r="C28" s="11">
        <f>ARIMA1차!C28/10000000</f>
        <v>6.4014181603309038E-4</v>
      </c>
      <c r="D28" s="11">
        <f>ARIMA1차!D28/10000000</f>
        <v>5.9042601507857209E-4</v>
      </c>
      <c r="E28" s="11">
        <f>ARIMA1차!E28/10000000</f>
        <v>3.1402808308285857E-4</v>
      </c>
      <c r="F28" s="11">
        <f>ARIMA1차!F28/10000000</f>
        <v>3.0457294522038029E-4</v>
      </c>
      <c r="G28" s="11">
        <f>ARIMA1차!G28/10000000</f>
        <v>5.3124106084753383E-4</v>
      </c>
      <c r="H28" s="19">
        <f>ARIMA1차!H28/10000000</f>
        <v>5.2730696798493413E-4</v>
      </c>
      <c r="I28" s="19">
        <f>ARIMA1차!I28/10000000</f>
        <v>4.7835446065534564E-4</v>
      </c>
      <c r="J28" s="19">
        <f>ARIMA1차!J28/10000000</f>
        <v>6.3682098961981791E-4</v>
      </c>
      <c r="K28" s="19">
        <f>ARIMA1차!K28/10000000</f>
        <v>6.4092781931939565E-4</v>
      </c>
      <c r="L28" s="19">
        <f>ARIMA1차!L28/10000000</f>
        <v>6.6943365912438082E-4</v>
      </c>
      <c r="M28" s="12">
        <f>ARIMA1차!M28/10000000</f>
        <v>5.1252175430049462E-4</v>
      </c>
      <c r="N28" s="12">
        <f>ARIMA1차!N28/10000000</f>
        <v>5.1277535239762501E-4</v>
      </c>
      <c r="O28" s="12">
        <f>ARIMA1차!O28/10000000</f>
        <v>5.1302895049475539E-4</v>
      </c>
      <c r="P28" s="12"/>
    </row>
    <row r="29" spans="1:16" x14ac:dyDescent="0.3">
      <c r="A29" s="1">
        <v>43</v>
      </c>
      <c r="B29" s="11">
        <f>ARIMA1차!B29/10000000</f>
        <v>2.3383608090728398E-4</v>
      </c>
      <c r="C29" s="11">
        <f>ARIMA1차!C29/10000000</f>
        <v>7.5551526140828044E-4</v>
      </c>
      <c r="D29" s="11">
        <f>ARIMA1차!D29/10000000</f>
        <v>7.5501865340202518E-4</v>
      </c>
      <c r="E29" s="11">
        <f>ARIMA1차!E29/10000000</f>
        <v>6.261218015611304E-4</v>
      </c>
      <c r="F29" s="11">
        <f>ARIMA1차!F29/10000000</f>
        <v>6.2006531354636026E-4</v>
      </c>
      <c r="G29" s="11">
        <f>ARIMA1차!G29/10000000</f>
        <v>7.9192239160562263E-4</v>
      </c>
      <c r="H29" s="19">
        <f>ARIMA1차!H29/10000000</f>
        <v>7.3640413859125888E-4</v>
      </c>
      <c r="I29" s="19">
        <f>ARIMA1차!I29/10000000</f>
        <v>7.5708042258852682E-4</v>
      </c>
      <c r="J29" s="19">
        <f>ARIMA1차!J29/10000000</f>
        <v>9.5693779904306234E-4</v>
      </c>
      <c r="K29" s="19">
        <f>ARIMA1차!K29/10000000</f>
        <v>9.6107640557424308E-4</v>
      </c>
      <c r="L29" s="19">
        <f>ARIMA1차!L29/10000000</f>
        <v>7.0659854331992606E-4</v>
      </c>
      <c r="M29" s="12">
        <f>ARIMA1차!M29/10000000</f>
        <v>9.4569264065432358E-4</v>
      </c>
      <c r="N29" s="12">
        <f>ARIMA1차!N29/10000000</f>
        <v>9.8360237149749887E-4</v>
      </c>
      <c r="O29" s="12">
        <f>ARIMA1차!O29/10000000</f>
        <v>1.0215121023406856E-3</v>
      </c>
      <c r="P29" s="12"/>
    </row>
    <row r="30" spans="1:16" x14ac:dyDescent="0.3">
      <c r="A30" s="1">
        <v>44</v>
      </c>
      <c r="B30" s="11">
        <f>ARIMA1차!B30/10000000</f>
        <v>2.8928488775746357E-4</v>
      </c>
      <c r="C30" s="11">
        <f>ARIMA1차!C30/10000000</f>
        <v>7.265179034769071E-4</v>
      </c>
      <c r="D30" s="11">
        <f>ARIMA1차!D30/10000000</f>
        <v>5.9311981020166078E-4</v>
      </c>
      <c r="E30" s="11">
        <f>ARIMA1차!E30/10000000</f>
        <v>8.6242299794661191E-4</v>
      </c>
      <c r="F30" s="11">
        <f>ARIMA1차!F30/10000000</f>
        <v>5.0495241794523205E-4</v>
      </c>
      <c r="G30" s="11">
        <f>ARIMA1차!G30/10000000</f>
        <v>5.3143030671120564E-4</v>
      </c>
      <c r="H30" s="19">
        <f>ARIMA1차!H30/10000000</f>
        <v>9.736045002163566E-4</v>
      </c>
      <c r="I30" s="19">
        <f>ARIMA1차!I30/10000000</f>
        <v>4.4216183123023031E-4</v>
      </c>
      <c r="J30" s="19">
        <f>ARIMA1차!J30/10000000</f>
        <v>6.7983166073162836E-4</v>
      </c>
      <c r="K30" s="19">
        <f>ARIMA1차!K30/10000000</f>
        <v>9.0859531164819184E-4</v>
      </c>
      <c r="L30" s="19">
        <f>ARIMA1차!L30/10000000</f>
        <v>9.7463248233478628E-4</v>
      </c>
      <c r="M30" s="12">
        <f>ARIMA1차!M30/10000000</f>
        <v>6.8280369657652482E-4</v>
      </c>
      <c r="N30" s="12">
        <f>ARIMA1차!N30/10000000</f>
        <v>6.8314155095385107E-4</v>
      </c>
      <c r="O30" s="12">
        <f>ARIMA1차!O30/10000000</f>
        <v>6.8347940533117744E-4</v>
      </c>
      <c r="P30" s="12"/>
    </row>
    <row r="31" spans="1:16" x14ac:dyDescent="0.3">
      <c r="A31" s="1">
        <v>45</v>
      </c>
      <c r="B31" s="11">
        <f>ARIMA1차!B31/10000000</f>
        <v>5.8445353594389242E-4</v>
      </c>
      <c r="C31" s="11">
        <f>ARIMA1차!C31/10000000</f>
        <v>8.8082901554404139E-4</v>
      </c>
      <c r="D31" s="11">
        <f>ARIMA1차!D31/10000000</f>
        <v>8.9817528599792009E-4</v>
      </c>
      <c r="E31" s="11">
        <f>ARIMA1차!E31/10000000</f>
        <v>9.4113620807665971E-4</v>
      </c>
      <c r="F31" s="11">
        <f>ARIMA1차!F31/10000000</f>
        <v>9.6120573647583531E-4</v>
      </c>
      <c r="G31" s="11">
        <f>ARIMA1차!G31/10000000</f>
        <v>5.0186406653283629E-4</v>
      </c>
      <c r="H31" s="19">
        <f>ARIMA1차!H31/10000000</f>
        <v>9.0397051665391825E-4</v>
      </c>
      <c r="I31" s="19">
        <f>ARIMA1차!I31/10000000</f>
        <v>8.4073177293516276E-4</v>
      </c>
      <c r="J31" s="19">
        <f>ARIMA1차!J31/10000000</f>
        <v>9.9260350292978126E-4</v>
      </c>
      <c r="K31" s="19">
        <f>ARIMA1차!K31/10000000</f>
        <v>1.1709241056296798E-3</v>
      </c>
      <c r="L31" s="19">
        <f>ARIMA1차!L31/10000000</f>
        <v>8.2492369455825333E-4</v>
      </c>
      <c r="M31" s="12">
        <f>ARIMA1차!M31/10000000</f>
        <v>8.663884427919285E-4</v>
      </c>
      <c r="N31" s="12">
        <f>ARIMA1차!N31/10000000</f>
        <v>8.668171357373971E-4</v>
      </c>
      <c r="O31" s="12">
        <f>ARIMA1차!O31/10000000</f>
        <v>8.672458286828656E-4</v>
      </c>
      <c r="P31" s="12"/>
    </row>
    <row r="32" spans="1:16" x14ac:dyDescent="0.3">
      <c r="A32" s="1">
        <v>46</v>
      </c>
      <c r="B32" s="11">
        <f>ARIMA1차!B32/10000000</f>
        <v>2.9425612052730695E-4</v>
      </c>
      <c r="C32" s="11">
        <f>ARIMA1차!C32/10000000</f>
        <v>9.4063545150501664E-4</v>
      </c>
      <c r="D32" s="11">
        <f>ARIMA1차!D32/10000000</f>
        <v>4.2416815911018948E-4</v>
      </c>
      <c r="E32" s="11">
        <f>ARIMA1차!E32/10000000</f>
        <v>6.1993534959925607E-4</v>
      </c>
      <c r="F32" s="11">
        <f>ARIMA1차!F32/10000000</f>
        <v>1.0787917532363754E-3</v>
      </c>
      <c r="G32" s="11">
        <f>ARIMA1차!G32/10000000</f>
        <v>5.7238936786749186E-4</v>
      </c>
      <c r="H32" s="19">
        <f>ARIMA1차!H32/10000000</f>
        <v>8.6370129223001019E-4</v>
      </c>
      <c r="I32" s="19">
        <f>ARIMA1차!I32/10000000</f>
        <v>1.2013377057696678E-3</v>
      </c>
      <c r="J32" s="19">
        <f>ARIMA1차!J32/10000000</f>
        <v>8.8798680705315239E-4</v>
      </c>
      <c r="K32" s="19">
        <f>ARIMA1차!K32/10000000</f>
        <v>8.54883522120111E-4</v>
      </c>
      <c r="L32" s="19">
        <f>ARIMA1차!L32/10000000</f>
        <v>7.2933322112822237E-4</v>
      </c>
      <c r="M32" s="12">
        <f>ARIMA1차!M32/10000000</f>
        <v>7.7224430887672341E-4</v>
      </c>
      <c r="N32" s="12">
        <f>ARIMA1차!N32/10000000</f>
        <v>7.7262641887616769E-4</v>
      </c>
      <c r="O32" s="12">
        <f>ARIMA1차!O32/10000000</f>
        <v>7.7300852887561187E-4</v>
      </c>
      <c r="P32" s="12"/>
    </row>
    <row r="33" spans="1:16" x14ac:dyDescent="0.3">
      <c r="A33" s="1">
        <v>47</v>
      </c>
      <c r="B33" s="11">
        <f>ARIMA1차!B33/10000000</f>
        <v>4.1070171321286081E-4</v>
      </c>
      <c r="C33" s="11">
        <f>ARIMA1차!C33/10000000</f>
        <v>9.5622609434764126E-4</v>
      </c>
      <c r="D33" s="11">
        <f>ARIMA1차!D33/10000000</f>
        <v>1.3513513513513514E-3</v>
      </c>
      <c r="E33" s="11">
        <f>ARIMA1차!E33/10000000</f>
        <v>1.0653882008256758E-3</v>
      </c>
      <c r="F33" s="11">
        <f>ARIMA1차!F33/10000000</f>
        <v>1.1232682947123185E-3</v>
      </c>
      <c r="G33" s="11">
        <f>ARIMA1차!G33/10000000</f>
        <v>9.6863124953431201E-4</v>
      </c>
      <c r="H33" s="19">
        <f>ARIMA1차!H33/10000000</f>
        <v>1.1732761221548054E-3</v>
      </c>
      <c r="I33" s="19">
        <f>ARIMA1차!I33/10000000</f>
        <v>6.6083453961860404E-4</v>
      </c>
      <c r="J33" s="19">
        <f>ARIMA1차!J33/10000000</f>
        <v>1.2759071388560403E-3</v>
      </c>
      <c r="K33" s="19">
        <f>ARIMA1차!K33/10000000</f>
        <v>1.4024817829811885E-3</v>
      </c>
      <c r="L33" s="19">
        <f>ARIMA1차!L33/10000000</f>
        <v>9.2845285991615778E-4</v>
      </c>
      <c r="M33" s="12">
        <f>ARIMA1차!M33/10000000</f>
        <v>1.0319886171981248E-3</v>
      </c>
      <c r="N33" s="12">
        <f>ARIMA1차!N33/10000000</f>
        <v>1.032499249863735E-3</v>
      </c>
      <c r="O33" s="12">
        <f>ARIMA1차!O33/10000000</f>
        <v>1.0330098825293451E-3</v>
      </c>
      <c r="P33" s="12"/>
    </row>
    <row r="34" spans="1:16" x14ac:dyDescent="0.3">
      <c r="A34" s="1">
        <v>48</v>
      </c>
      <c r="B34" s="11">
        <f>ARIMA1차!B34/10000000</f>
        <v>7.1834780005986237E-4</v>
      </c>
      <c r="C34" s="11">
        <f>ARIMA1차!C34/10000000</f>
        <v>1.1684104307185725E-3</v>
      </c>
      <c r="D34" s="11">
        <f>ARIMA1차!D34/10000000</f>
        <v>1.1637492120448044E-3</v>
      </c>
      <c r="E34" s="11">
        <f>ARIMA1차!E34/10000000</f>
        <v>1.0037412172643489E-3</v>
      </c>
      <c r="F34" s="11">
        <f>ARIMA1차!F34/10000000</f>
        <v>1.3042197820690815E-3</v>
      </c>
      <c r="G34" s="11">
        <f>ARIMA1차!G34/10000000</f>
        <v>5.0607287449392713E-4</v>
      </c>
      <c r="H34" s="19">
        <f>ARIMA1차!H34/10000000</f>
        <v>1.149745662323183E-3</v>
      </c>
      <c r="I34" s="19">
        <f>ARIMA1차!I34/10000000</f>
        <v>1.1497556769186547E-3</v>
      </c>
      <c r="J34" s="19">
        <f>ARIMA1차!J34/10000000</f>
        <v>8.7830880125991883E-4</v>
      </c>
      <c r="K34" s="19">
        <f>ARIMA1차!K34/10000000</f>
        <v>1.0501995379122034E-3</v>
      </c>
      <c r="L34" s="19">
        <f>ARIMA1차!L34/10000000</f>
        <v>1.0175527855507504E-3</v>
      </c>
      <c r="M34" s="12">
        <f>ARIMA1차!M34/10000000</f>
        <v>1.0130281867874902E-3</v>
      </c>
      <c r="N34" s="12">
        <f>ARIMA1차!N34/10000000</f>
        <v>1.0135294377458214E-3</v>
      </c>
      <c r="O34" s="12">
        <f>ARIMA1차!O34/10000000</f>
        <v>1.0140306887041529E-3</v>
      </c>
      <c r="P34" s="12"/>
    </row>
    <row r="35" spans="1:16" x14ac:dyDescent="0.3">
      <c r="A35" s="1">
        <v>49</v>
      </c>
      <c r="B35" s="11">
        <f>ARIMA1차!B35/10000000</f>
        <v>3.1011598337778331E-4</v>
      </c>
      <c r="C35" s="11">
        <f>ARIMA1차!C35/10000000</f>
        <v>1.1357490535424553E-3</v>
      </c>
      <c r="D35" s="11">
        <f>ARIMA1차!D35/10000000</f>
        <v>1.0786428711512062E-3</v>
      </c>
      <c r="E35" s="11">
        <f>ARIMA1차!E35/10000000</f>
        <v>1.8023846935946021E-3</v>
      </c>
      <c r="F35" s="11">
        <f>ARIMA1차!F35/10000000</f>
        <v>1.2582982600772335E-3</v>
      </c>
      <c r="G35" s="11">
        <f>ARIMA1차!G35/10000000</f>
        <v>1.3050699992090485E-3</v>
      </c>
      <c r="H35" s="19">
        <f>ARIMA1차!H35/10000000</f>
        <v>1.2373985515158133E-3</v>
      </c>
      <c r="I35" s="19">
        <f>ARIMA1차!I35/10000000</f>
        <v>1.1371617779858858E-3</v>
      </c>
      <c r="J35" s="19">
        <f>ARIMA1차!J35/10000000</f>
        <v>1.3498588783899864E-3</v>
      </c>
      <c r="K35" s="19">
        <f>ARIMA1차!K35/10000000</f>
        <v>1.2309135136719322E-3</v>
      </c>
      <c r="L35" s="19">
        <f>ARIMA1차!L35/10000000</f>
        <v>1.1993417566172984E-3</v>
      </c>
      <c r="M35" s="12">
        <f>ARIMA1차!M35/10000000</f>
        <v>1.1896255916408031E-3</v>
      </c>
      <c r="N35" s="12">
        <f>ARIMA1차!N35/10000000</f>
        <v>1.1902142237989626E-3</v>
      </c>
      <c r="O35" s="12">
        <f>ARIMA1차!O35/10000000</f>
        <v>1.1908028559571224E-3</v>
      </c>
      <c r="P35" s="12"/>
    </row>
    <row r="36" spans="1:16" x14ac:dyDescent="0.3">
      <c r="A36" s="1">
        <v>50</v>
      </c>
      <c r="B36" s="11">
        <f>ARIMA1차!B36/10000000</f>
        <v>5.1301782736950109E-4</v>
      </c>
      <c r="C36" s="11">
        <f>ARIMA1차!C36/10000000</f>
        <v>9.0019129064926296E-4</v>
      </c>
      <c r="D36" s="11">
        <f>ARIMA1차!D36/10000000</f>
        <v>1.4513061755580022E-3</v>
      </c>
      <c r="E36" s="11">
        <f>ARIMA1차!E36/10000000</f>
        <v>1.2915724895059735E-3</v>
      </c>
      <c r="F36" s="11">
        <f>ARIMA1차!F36/10000000</f>
        <v>1.1755997735881918E-3</v>
      </c>
      <c r="G36" s="11">
        <f>ARIMA1차!G36/10000000</f>
        <v>1.1442115156716113E-3</v>
      </c>
      <c r="H36" s="19">
        <f>ARIMA1차!H36/10000000</f>
        <v>9.2926439430546779E-4</v>
      </c>
      <c r="I36" s="19">
        <f>ARIMA1차!I36/10000000</f>
        <v>1.3241802278983867E-3</v>
      </c>
      <c r="J36" s="19">
        <f>ARIMA1차!J36/10000000</f>
        <v>1.1991573488899692E-3</v>
      </c>
      <c r="K36" s="19">
        <f>ARIMA1차!K36/10000000</f>
        <v>1.1033248844490831E-3</v>
      </c>
      <c r="L36" s="19">
        <f>ARIMA1차!L36/10000000</f>
        <v>1.4315998127907936E-3</v>
      </c>
      <c r="M36" s="12">
        <f>ARIMA1차!M36/10000000</f>
        <v>1.1366118906108523E-3</v>
      </c>
      <c r="N36" s="12">
        <f>ARIMA1차!N36/10000000</f>
        <v>1.1371742913484134E-3</v>
      </c>
      <c r="O36" s="12">
        <f>ARIMA1차!O36/10000000</f>
        <v>1.1377366920859741E-3</v>
      </c>
      <c r="P36" s="12"/>
    </row>
    <row r="37" spans="1:16" x14ac:dyDescent="0.3">
      <c r="A37" s="1">
        <v>51</v>
      </c>
      <c r="B37" s="11">
        <f>ARIMA1차!B37/10000000</f>
        <v>4.0064102564102563E-4</v>
      </c>
      <c r="C37" s="11">
        <f>ARIMA1차!C37/10000000</f>
        <v>1.7987698735058605E-3</v>
      </c>
      <c r="D37" s="11">
        <f>ARIMA1차!D37/10000000</f>
        <v>1.5590894917368258E-3</v>
      </c>
      <c r="E37" s="11">
        <f>ARIMA1차!E37/10000000</f>
        <v>1.2775017743080199E-3</v>
      </c>
      <c r="F37" s="11">
        <f>ARIMA1차!F37/10000000</f>
        <v>1.5239919881564052E-3</v>
      </c>
      <c r="G37" s="11">
        <f>ARIMA1차!G37/10000000</f>
        <v>1.7644645055395981E-3</v>
      </c>
      <c r="H37" s="19">
        <f>ARIMA1차!H37/10000000</f>
        <v>1.4601905932984938E-3</v>
      </c>
      <c r="I37" s="19">
        <f>ARIMA1차!I37/10000000</f>
        <v>1.577456709568709E-3</v>
      </c>
      <c r="J37" s="19">
        <f>ARIMA1차!J37/10000000</f>
        <v>1.0805335134222523E-3</v>
      </c>
      <c r="K37" s="19">
        <f>ARIMA1차!K37/10000000</f>
        <v>1.2916640413332494E-3</v>
      </c>
      <c r="L37" s="19">
        <f>ARIMA1차!L37/10000000</f>
        <v>1.4805709975696287E-3</v>
      </c>
      <c r="M37" s="12">
        <f>ARIMA1차!M37/10000000</f>
        <v>1.3873974591026878E-3</v>
      </c>
      <c r="N37" s="12">
        <f>ARIMA1차!N37/10000000</f>
        <v>1.3880839496811649E-3</v>
      </c>
      <c r="O37" s="12">
        <f>ARIMA1차!O37/10000000</f>
        <v>1.3887704402596424E-3</v>
      </c>
      <c r="P37" s="12"/>
    </row>
    <row r="38" spans="1:16" x14ac:dyDescent="0.3">
      <c r="A38" s="1">
        <v>52</v>
      </c>
      <c r="B38" s="11">
        <f>ARIMA1차!B38/10000000</f>
        <v>9.3263505272975103E-4</v>
      </c>
      <c r="C38" s="11">
        <f>ARIMA1차!C38/10000000</f>
        <v>1.4063837593249358E-3</v>
      </c>
      <c r="D38" s="11">
        <f>ARIMA1차!D38/10000000</f>
        <v>1.3494548202526179E-3</v>
      </c>
      <c r="E38" s="11">
        <f>ARIMA1차!E38/10000000</f>
        <v>9.9765550955255148E-4</v>
      </c>
      <c r="F38" s="11">
        <f>ARIMA1차!F38/10000000</f>
        <v>1.8044841430955927E-3</v>
      </c>
      <c r="G38" s="11">
        <f>ARIMA1차!G38/10000000</f>
        <v>1.0337413165729407E-3</v>
      </c>
      <c r="H38" s="19">
        <f>ARIMA1차!H38/10000000</f>
        <v>1.4505821931234562E-3</v>
      </c>
      <c r="I38" s="19">
        <f>ARIMA1차!I38/10000000</f>
        <v>1.3108123291262499E-3</v>
      </c>
      <c r="J38" s="19">
        <f>ARIMA1차!J38/10000000</f>
        <v>1.6551626989716865E-3</v>
      </c>
      <c r="K38" s="19">
        <f>ARIMA1차!K38/10000000</f>
        <v>1.299047365265472E-3</v>
      </c>
      <c r="L38" s="19">
        <f>ARIMA1차!L38/10000000</f>
        <v>1.1440614180340208E-3</v>
      </c>
      <c r="M38" s="12">
        <f>ARIMA1차!M38/10000000</f>
        <v>1.3116109531295923E-3</v>
      </c>
      <c r="N38" s="12">
        <f>ARIMA1차!N38/10000000</f>
        <v>1.3122599441999189E-3</v>
      </c>
      <c r="O38" s="12">
        <f>ARIMA1차!O38/10000000</f>
        <v>1.3129089352702454E-3</v>
      </c>
      <c r="P38" s="12"/>
    </row>
    <row r="39" spans="1:16" x14ac:dyDescent="0.3">
      <c r="A39" s="1">
        <v>53</v>
      </c>
      <c r="B39" s="11">
        <f>ARIMA1차!B39/10000000</f>
        <v>1.2269938650306749E-3</v>
      </c>
      <c r="C39" s="11">
        <f>ARIMA1차!C39/10000000</f>
        <v>2.1652122564136214E-3</v>
      </c>
      <c r="D39" s="11">
        <f>ARIMA1차!D39/10000000</f>
        <v>1.8804490284346689E-3</v>
      </c>
      <c r="E39" s="11">
        <f>ARIMA1차!E39/10000000</f>
        <v>1.3899613899613899E-3</v>
      </c>
      <c r="F39" s="11">
        <f>ARIMA1차!F39/10000000</f>
        <v>1.7943148550382474E-3</v>
      </c>
      <c r="G39" s="11">
        <f>ARIMA1차!G39/10000000</f>
        <v>1.1953041622198505E-3</v>
      </c>
      <c r="H39" s="19">
        <f>ARIMA1차!H39/10000000</f>
        <v>1.4893200078385264E-3</v>
      </c>
      <c r="I39" s="19">
        <f>ARIMA1차!I39/10000000</f>
        <v>1.6375961611699292E-3</v>
      </c>
      <c r="J39" s="19">
        <f>ARIMA1차!J39/10000000</f>
        <v>2.0051039008384978E-3</v>
      </c>
      <c r="K39" s="19">
        <f>ARIMA1차!K39/10000000</f>
        <v>1.1800638622796056E-3</v>
      </c>
      <c r="L39" s="19">
        <f>ARIMA1차!L39/10000000</f>
        <v>1.4899822470200354E-3</v>
      </c>
      <c r="M39" s="12">
        <f>ARIMA1차!M39/10000000</f>
        <v>1.5913823317810416E-3</v>
      </c>
      <c r="N39" s="12">
        <f>ARIMA1차!N39/10000000</f>
        <v>1.5921697550031005E-3</v>
      </c>
      <c r="O39" s="12">
        <f>ARIMA1차!O39/10000000</f>
        <v>1.5929571782251593E-3</v>
      </c>
      <c r="P39" s="12"/>
    </row>
    <row r="40" spans="1:16" x14ac:dyDescent="0.3">
      <c r="A40" s="1">
        <v>54</v>
      </c>
      <c r="B40" s="11">
        <f>ARIMA1차!B40/10000000</f>
        <v>8.7343179291726205E-4</v>
      </c>
      <c r="C40" s="11">
        <f>ARIMA1차!C40/10000000</f>
        <v>2.0386643233743411E-3</v>
      </c>
      <c r="D40" s="11">
        <f>ARIMA1차!D40/10000000</f>
        <v>1.6539050535987749E-3</v>
      </c>
      <c r="E40" s="11">
        <f>ARIMA1차!E40/10000000</f>
        <v>1.9595035924232528E-3</v>
      </c>
      <c r="F40" s="11">
        <f>ARIMA1차!F40/10000000</f>
        <v>1.8661297451259638E-3</v>
      </c>
      <c r="G40" s="11">
        <f>ARIMA1차!G40/10000000</f>
        <v>1.3952651003690702E-3</v>
      </c>
      <c r="H40" s="19">
        <f>ARIMA1차!H40/10000000</f>
        <v>1.8200938359488755E-3</v>
      </c>
      <c r="I40" s="19">
        <f>ARIMA1차!I40/10000000</f>
        <v>2.1833224805607693E-3</v>
      </c>
      <c r="J40" s="19">
        <f>ARIMA1차!J40/10000000</f>
        <v>1.4933731566175099E-3</v>
      </c>
      <c r="K40" s="19">
        <f>ARIMA1차!K40/10000000</f>
        <v>2.3369526137916158E-3</v>
      </c>
      <c r="L40" s="19">
        <f>ARIMA1차!L40/10000000</f>
        <v>1.8920533758215498E-3</v>
      </c>
      <c r="M40" s="12">
        <f>ARIMA1차!M40/10000000</f>
        <v>1.7794398531293762E-3</v>
      </c>
      <c r="N40" s="12">
        <f>ARIMA1차!N40/10000000</f>
        <v>1.780320328069074E-3</v>
      </c>
      <c r="O40" s="12">
        <f>ARIMA1차!O40/10000000</f>
        <v>1.781200803008772E-3</v>
      </c>
      <c r="P40" s="12"/>
    </row>
    <row r="41" spans="1:16" x14ac:dyDescent="0.3">
      <c r="A41" s="1">
        <v>55</v>
      </c>
      <c r="B41" s="11">
        <f>ARIMA1차!B41/10000000</f>
        <v>1.3082155939298796E-3</v>
      </c>
      <c r="C41" s="11">
        <f>ARIMA1차!C41/10000000</f>
        <v>1.6817782977478794E-3</v>
      </c>
      <c r="D41" s="11">
        <f>ARIMA1차!D41/10000000</f>
        <v>2.1796565389696171E-3</v>
      </c>
      <c r="E41" s="11">
        <f>ARIMA1차!E41/10000000</f>
        <v>2.442144435399465E-3</v>
      </c>
      <c r="F41" s="11">
        <f>ARIMA1차!F41/10000000</f>
        <v>2.2316794685488892E-3</v>
      </c>
      <c r="G41" s="11">
        <f>ARIMA1차!G41/10000000</f>
        <v>1.8153889121631059E-3</v>
      </c>
      <c r="H41" s="19">
        <f>ARIMA1차!H41/10000000</f>
        <v>2.3112480739599386E-3</v>
      </c>
      <c r="I41" s="19">
        <f>ARIMA1차!I41/10000000</f>
        <v>2.1037589806692336E-3</v>
      </c>
      <c r="J41" s="19">
        <f>ARIMA1차!J41/10000000</f>
        <v>1.9630790139303109E-3</v>
      </c>
      <c r="K41" s="19">
        <f>ARIMA1차!K41/10000000</f>
        <v>2.0578400029397713E-3</v>
      </c>
      <c r="L41" s="19">
        <f>ARIMA1차!L41/10000000</f>
        <v>2.3538371006265359E-3</v>
      </c>
      <c r="M41" s="12">
        <f>ARIMA1차!M41/10000000</f>
        <v>2.0471041729398171E-3</v>
      </c>
      <c r="N41" s="12">
        <f>ARIMA1차!N41/10000000</f>
        <v>2.048117089403419E-3</v>
      </c>
      <c r="O41" s="12">
        <f>ARIMA1차!O41/10000000</f>
        <v>2.049130005867021E-3</v>
      </c>
      <c r="P41" s="12"/>
    </row>
    <row r="42" spans="1:16" x14ac:dyDescent="0.3">
      <c r="A42" s="1">
        <v>56</v>
      </c>
      <c r="B42" s="11">
        <f>ARIMA1차!B42/10000000</f>
        <v>1.0342233922527265E-3</v>
      </c>
      <c r="C42" s="11">
        <f>ARIMA1차!C42/10000000</f>
        <v>2.7150043919188693E-3</v>
      </c>
      <c r="D42" s="11">
        <f>ARIMA1차!D42/10000000</f>
        <v>2.6536027760767503E-3</v>
      </c>
      <c r="E42" s="11">
        <f>ARIMA1차!E42/10000000</f>
        <v>2.0804438280166435E-3</v>
      </c>
      <c r="F42" s="11">
        <f>ARIMA1차!F42/10000000</f>
        <v>1.757565771406602E-3</v>
      </c>
      <c r="G42" s="11">
        <f>ARIMA1차!G42/10000000</f>
        <v>1.8712759147092137E-3</v>
      </c>
      <c r="H42" s="19">
        <f>ARIMA1차!H42/10000000</f>
        <v>1.6337704773259152E-3</v>
      </c>
      <c r="I42" s="19">
        <f>ARIMA1차!I42/10000000</f>
        <v>2.4230271128378661E-3</v>
      </c>
      <c r="J42" s="19">
        <f>ARIMA1차!J42/10000000</f>
        <v>1.6451233842538189E-3</v>
      </c>
      <c r="K42" s="19">
        <f>ARIMA1차!K42/10000000</f>
        <v>1.8154872174879586E-3</v>
      </c>
      <c r="L42" s="19">
        <f>ARIMA1차!L42/10000000</f>
        <v>2.0360164285463545E-3</v>
      </c>
      <c r="M42" s="12">
        <f>ARIMA1차!M42/10000000</f>
        <v>1.9754068846947982E-3</v>
      </c>
      <c r="N42" s="12">
        <f>ARIMA1차!N42/10000000</f>
        <v>1.9763843250137966E-3</v>
      </c>
      <c r="O42" s="12">
        <f>ARIMA1차!O42/10000000</f>
        <v>1.9773617653327945E-3</v>
      </c>
      <c r="P42" s="12"/>
    </row>
    <row r="43" spans="1:16" x14ac:dyDescent="0.3">
      <c r="A43" s="1">
        <v>57</v>
      </c>
      <c r="B43" s="11">
        <f>ARIMA1차!B43/10000000</f>
        <v>1.1267028577281574E-3</v>
      </c>
      <c r="C43" s="11">
        <f>ARIMA1차!C43/10000000</f>
        <v>2.6788800553059107E-3</v>
      </c>
      <c r="D43" s="11">
        <f>ARIMA1차!D43/10000000</f>
        <v>3.1667043655281609E-3</v>
      </c>
      <c r="E43" s="11">
        <f>ARIMA1차!E43/10000000</f>
        <v>1.6981255306642285E-3</v>
      </c>
      <c r="F43" s="11">
        <f>ARIMA1차!F43/10000000</f>
        <v>2.2243597451003967E-3</v>
      </c>
      <c r="G43" s="11">
        <f>ARIMA1차!G43/10000000</f>
        <v>2.3104389834068474E-3</v>
      </c>
      <c r="H43" s="19">
        <f>ARIMA1차!H43/10000000</f>
        <v>2.1765874893536481E-3</v>
      </c>
      <c r="I43" s="19">
        <f>ARIMA1차!I43/10000000</f>
        <v>2.1813105313672454E-3</v>
      </c>
      <c r="J43" s="19">
        <f>ARIMA1차!J43/10000000</f>
        <v>2.5018764073054789E-3</v>
      </c>
      <c r="K43" s="19">
        <f>ARIMA1차!K43/10000000</f>
        <v>2.4644994718929702E-3</v>
      </c>
      <c r="L43" s="19">
        <f>ARIMA1차!L43/10000000</f>
        <v>2.8034360061819359E-3</v>
      </c>
      <c r="M43" s="12">
        <f>ARIMA1차!M43/10000000</f>
        <v>2.3101365932919672E-3</v>
      </c>
      <c r="N43" s="12">
        <f>ARIMA1차!N43/10000000</f>
        <v>2.3112796593945362E-3</v>
      </c>
      <c r="O43" s="12">
        <f>ARIMA1차!O43/10000000</f>
        <v>2.3124227254971048E-3</v>
      </c>
      <c r="P43" s="12"/>
    </row>
    <row r="44" spans="1:16" x14ac:dyDescent="0.3">
      <c r="A44" s="1">
        <v>58</v>
      </c>
      <c r="B44" s="11">
        <f>ARIMA1차!B44/10000000</f>
        <v>1.9077544607788129E-3</v>
      </c>
      <c r="C44" s="11">
        <f>ARIMA1차!C44/10000000</f>
        <v>2.6467530012288494E-3</v>
      </c>
      <c r="D44" s="11">
        <f>ARIMA1차!D44/10000000</f>
        <v>2.7640029265913338E-3</v>
      </c>
      <c r="E44" s="11">
        <f>ARIMA1차!E44/10000000</f>
        <v>3.0085959885386821E-3</v>
      </c>
      <c r="F44" s="11">
        <f>ARIMA1차!F44/10000000</f>
        <v>2.5043826696719259E-3</v>
      </c>
      <c r="G44" s="11">
        <f>ARIMA1차!G44/10000000</f>
        <v>2.9753390169937632E-3</v>
      </c>
      <c r="H44" s="19">
        <f>ARIMA1차!H44/10000000</f>
        <v>2.2019817836052449E-3</v>
      </c>
      <c r="I44" s="19">
        <f>ARIMA1차!I44/10000000</f>
        <v>2.9373368146214099E-3</v>
      </c>
      <c r="J44" s="19">
        <f>ARIMA1차!J44/10000000</f>
        <v>2.3927608109283911E-3</v>
      </c>
      <c r="K44" s="19">
        <f>ARIMA1차!K44/10000000</f>
        <v>1.9796263455272817E-3</v>
      </c>
      <c r="L44" s="19">
        <f>ARIMA1차!L44/10000000</f>
        <v>2.6006331976481229E-3</v>
      </c>
      <c r="M44" s="12">
        <f>ARIMA1차!M44/10000000</f>
        <v>2.545622943507173E-3</v>
      </c>
      <c r="N44" s="12">
        <f>ARIMA1차!N44/10000000</f>
        <v>2.5468825293278098E-3</v>
      </c>
      <c r="O44" s="12">
        <f>ARIMA1차!O44/10000000</f>
        <v>2.548142115148447E-3</v>
      </c>
      <c r="P44" s="12"/>
    </row>
    <row r="45" spans="1:16" x14ac:dyDescent="0.3">
      <c r="A45" s="1">
        <v>59</v>
      </c>
      <c r="B45" s="11">
        <f>ARIMA1차!B45/10000000</f>
        <v>1.652892561983471E-3</v>
      </c>
      <c r="C45" s="11">
        <f>ARIMA1차!C45/10000000</f>
        <v>2.6101482564209648E-3</v>
      </c>
      <c r="D45" s="11">
        <f>ARIMA1차!D45/10000000</f>
        <v>2.2285612408628991E-3</v>
      </c>
      <c r="E45" s="11">
        <f>ARIMA1차!E45/10000000</f>
        <v>2.9627319507250895E-3</v>
      </c>
      <c r="F45" s="11">
        <f>ARIMA1차!F45/10000000</f>
        <v>2.9446004245702938E-3</v>
      </c>
      <c r="G45" s="11">
        <f>ARIMA1차!G45/10000000</f>
        <v>2.8277480296011069E-3</v>
      </c>
      <c r="H45" s="19">
        <f>ARIMA1차!H45/10000000</f>
        <v>2.3995200959808036E-3</v>
      </c>
      <c r="I45" s="19">
        <f>ARIMA1차!I45/10000000</f>
        <v>2.0771513353115725E-3</v>
      </c>
      <c r="J45" s="19">
        <f>ARIMA1차!J45/10000000</f>
        <v>2.6563519433311584E-3</v>
      </c>
      <c r="K45" s="19">
        <f>ARIMA1차!K45/10000000</f>
        <v>2.4619903248099518E-3</v>
      </c>
      <c r="L45" s="19">
        <f>ARIMA1차!L45/10000000</f>
        <v>2.4374650363621834E-3</v>
      </c>
      <c r="M45" s="12">
        <f>ARIMA1차!M45/10000000</f>
        <v>2.485582373008301E-3</v>
      </c>
      <c r="N45" s="12">
        <f>ARIMA1차!N45/10000000</f>
        <v>2.4868122504813385E-3</v>
      </c>
      <c r="O45" s="12">
        <f>ARIMA1차!O45/10000000</f>
        <v>2.488042127954376E-3</v>
      </c>
      <c r="P45" s="12"/>
    </row>
    <row r="46" spans="1:16" x14ac:dyDescent="0.3">
      <c r="A46" s="1">
        <v>60</v>
      </c>
      <c r="B46" s="11">
        <f>ARIMA1차!B46/10000000</f>
        <v>2.1156558533145277E-3</v>
      </c>
      <c r="C46" s="11">
        <f>ARIMA1차!C46/10000000</f>
        <v>3.2883147386964179E-3</v>
      </c>
      <c r="D46" s="11">
        <f>ARIMA1차!D46/10000000</f>
        <v>3.376700764723409E-3</v>
      </c>
      <c r="E46" s="11">
        <f>ARIMA1차!E46/10000000</f>
        <v>3.3456292356523975E-3</v>
      </c>
      <c r="F46" s="11">
        <f>ARIMA1차!F46/10000000</f>
        <v>2.4896265560165973E-3</v>
      </c>
      <c r="G46" s="11">
        <f>ARIMA1차!G46/10000000</f>
        <v>2.6872910795044899E-3</v>
      </c>
      <c r="H46" s="19">
        <f>ARIMA1차!H46/10000000</f>
        <v>3.1802937434948536E-3</v>
      </c>
      <c r="I46" s="19">
        <f>ARIMA1차!I46/10000000</f>
        <v>2.3890970299180105E-3</v>
      </c>
      <c r="J46" s="19">
        <f>ARIMA1차!J46/10000000</f>
        <v>2.3648815095826969E-3</v>
      </c>
      <c r="K46" s="19">
        <f>ARIMA1차!K46/10000000</f>
        <v>2.7069915056473445E-3</v>
      </c>
      <c r="L46" s="19">
        <f>ARIMA1차!L46/10000000</f>
        <v>2.7458600878675229E-3</v>
      </c>
      <c r="M46" s="12">
        <f>ARIMA1차!M46/10000000</f>
        <v>2.7981766881338068E-3</v>
      </c>
      <c r="N46" s="12">
        <f>ARIMA1차!N46/10000000</f>
        <v>2.7995612386969605E-3</v>
      </c>
      <c r="O46" s="12">
        <f>ARIMA1차!O46/10000000</f>
        <v>2.8009457892601147E-3</v>
      </c>
      <c r="P46" s="12"/>
    </row>
    <row r="47" spans="1:16" x14ac:dyDescent="0.3">
      <c r="A47" s="1">
        <v>61</v>
      </c>
      <c r="B47" s="11">
        <f>ARIMA1차!B47/10000000</f>
        <v>2.165506573859242E-3</v>
      </c>
      <c r="C47" s="11">
        <f>ARIMA1차!C47/10000000</f>
        <v>3.1458906802988595E-3</v>
      </c>
      <c r="D47" s="11">
        <f>ARIMA1차!D47/10000000</f>
        <v>3.2460264159391091E-3</v>
      </c>
      <c r="E47" s="11">
        <f>ARIMA1차!E47/10000000</f>
        <v>3.2517214996174446E-3</v>
      </c>
      <c r="F47" s="11">
        <f>ARIMA1차!F47/10000000</f>
        <v>3.5402601679565288E-3</v>
      </c>
      <c r="G47" s="11">
        <f>ARIMA1차!G47/10000000</f>
        <v>3.2281205164992827E-3</v>
      </c>
      <c r="H47" s="19">
        <f>ARIMA1차!H47/10000000</f>
        <v>2.8497245266290924E-3</v>
      </c>
      <c r="I47" s="19">
        <f>ARIMA1차!I47/10000000</f>
        <v>3.2625493675233243E-3</v>
      </c>
      <c r="J47" s="19">
        <f>ARIMA1차!J47/10000000</f>
        <v>3.2740368874822658E-3</v>
      </c>
      <c r="K47" s="19">
        <f>ARIMA1차!K47/10000000</f>
        <v>2.6141856565058694E-3</v>
      </c>
      <c r="L47" s="19">
        <f>ARIMA1차!L47/10000000</f>
        <v>4.0337367070040339E-3</v>
      </c>
      <c r="M47" s="12">
        <f>ARIMA1차!M47/10000000</f>
        <v>3.1561850603165293E-3</v>
      </c>
      <c r="N47" s="12">
        <f>ARIMA1차!N47/10000000</f>
        <v>3.1577467550519657E-3</v>
      </c>
      <c r="O47" s="12">
        <f>ARIMA1차!O47/10000000</f>
        <v>3.1593084497874018E-3</v>
      </c>
      <c r="P47" s="12"/>
    </row>
    <row r="48" spans="1:16" x14ac:dyDescent="0.3">
      <c r="A48" s="1">
        <v>62</v>
      </c>
      <c r="B48" s="11">
        <f>ARIMA1차!B48/10000000</f>
        <v>3.448275862068965E-3</v>
      </c>
      <c r="C48" s="11">
        <f>ARIMA1차!C48/10000000</f>
        <v>2.3467292461132297E-3</v>
      </c>
      <c r="D48" s="11">
        <f>ARIMA1차!D48/10000000</f>
        <v>3.8226299694189597E-3</v>
      </c>
      <c r="E48" s="11">
        <f>ARIMA1차!E48/10000000</f>
        <v>3.1014621178555605E-3</v>
      </c>
      <c r="F48" s="11">
        <f>ARIMA1차!F48/10000000</f>
        <v>4.1482040162157067E-3</v>
      </c>
      <c r="G48" s="11">
        <f>ARIMA1차!G48/10000000</f>
        <v>3.3311667208319792E-3</v>
      </c>
      <c r="H48" s="19">
        <f>ARIMA1차!H48/10000000</f>
        <v>3.1964767722687882E-3</v>
      </c>
      <c r="I48" s="19">
        <f>ARIMA1차!I48/10000000</f>
        <v>2.8859103443853013E-3</v>
      </c>
      <c r="J48" s="19">
        <f>ARIMA1차!J48/10000000</f>
        <v>2.6895866222300183E-3</v>
      </c>
      <c r="K48" s="19">
        <f>ARIMA1차!K48/10000000</f>
        <v>3.481047629572328E-3</v>
      </c>
      <c r="L48" s="19">
        <f>ARIMA1차!L48/10000000</f>
        <v>3.6552235119782666E-3</v>
      </c>
      <c r="M48" s="12">
        <f>ARIMA1차!M48/10000000</f>
        <v>3.292230059719918E-3</v>
      </c>
      <c r="N48" s="12">
        <f>ARIMA1차!N48/10000000</f>
        <v>3.2938590701403637E-3</v>
      </c>
      <c r="O48" s="12">
        <f>ARIMA1차!O48/10000000</f>
        <v>3.2954880805608081E-3</v>
      </c>
      <c r="P48" s="12"/>
    </row>
    <row r="49" spans="1:16" x14ac:dyDescent="0.3">
      <c r="A49" s="1">
        <v>63</v>
      </c>
      <c r="B49" s="11">
        <f>ARIMA1차!B49/10000000</f>
        <v>1.56128024980484E-3</v>
      </c>
      <c r="C49" s="11">
        <f>ARIMA1차!C49/10000000</f>
        <v>4.3866774979691306E-3</v>
      </c>
      <c r="D49" s="11">
        <f>ARIMA1차!D49/10000000</f>
        <v>3.113941967445152E-3</v>
      </c>
      <c r="E49" s="11">
        <f>ARIMA1차!E49/10000000</f>
        <v>3.8514101130575225E-3</v>
      </c>
      <c r="F49" s="11">
        <f>ARIMA1차!F49/10000000</f>
        <v>4.4967880085653106E-3</v>
      </c>
      <c r="G49" s="11">
        <f>ARIMA1차!G49/10000000</f>
        <v>3.5918216982869775E-3</v>
      </c>
      <c r="H49" s="19">
        <f>ARIMA1차!H49/10000000</f>
        <v>3.3251524028184627E-3</v>
      </c>
      <c r="I49" s="19">
        <f>ARIMA1차!I49/10000000</f>
        <v>3.079567428203108E-3</v>
      </c>
      <c r="J49" s="19">
        <f>ARIMA1차!J49/10000000</f>
        <v>3.6217824343551933E-3</v>
      </c>
      <c r="K49" s="19">
        <f>ARIMA1차!K49/10000000</f>
        <v>3.1981048267693221E-3</v>
      </c>
      <c r="L49" s="19">
        <f>ARIMA1차!L49/10000000</f>
        <v>4.3636765355722492E-3</v>
      </c>
      <c r="M49" s="12">
        <f>ARIMA1차!M49/10000000</f>
        <v>3.5190028602053265E-3</v>
      </c>
      <c r="N49" s="12">
        <f>ARIMA1차!N49/10000000</f>
        <v>3.5207440788397682E-3</v>
      </c>
      <c r="O49" s="12">
        <f>ARIMA1차!O49/10000000</f>
        <v>3.522485297474209E-3</v>
      </c>
      <c r="P49" s="12"/>
    </row>
    <row r="50" spans="1:16" x14ac:dyDescent="0.3">
      <c r="A50" s="1">
        <v>64</v>
      </c>
      <c r="B50" s="11">
        <f>ARIMA1차!B50/10000000</f>
        <v>2.2462732285072492E-3</v>
      </c>
      <c r="C50" s="11">
        <f>ARIMA1차!C50/10000000</f>
        <v>6.0795873249815773E-3</v>
      </c>
      <c r="D50" s="11">
        <f>ARIMA1차!D50/10000000</f>
        <v>3.7783375314861464E-3</v>
      </c>
      <c r="E50" s="11">
        <f>ARIMA1차!E50/10000000</f>
        <v>4.0305767894371087E-3</v>
      </c>
      <c r="F50" s="11">
        <f>ARIMA1차!F50/10000000</f>
        <v>4.4675199227239793E-3</v>
      </c>
      <c r="G50" s="11">
        <f>ARIMA1차!G50/10000000</f>
        <v>3.5639412997903563E-3</v>
      </c>
      <c r="H50" s="19">
        <f>ARIMA1차!H50/10000000</f>
        <v>4.4955943175687824E-3</v>
      </c>
      <c r="I50" s="19">
        <f>ARIMA1차!I50/10000000</f>
        <v>3.4284803061712644E-3</v>
      </c>
      <c r="J50" s="19">
        <f>ARIMA1차!J50/10000000</f>
        <v>3.9728402195897137E-3</v>
      </c>
      <c r="K50" s="19">
        <f>ARIMA1차!K50/10000000</f>
        <v>4.1163018621365568E-3</v>
      </c>
      <c r="L50" s="19">
        <f>ARIMA1차!L50/10000000</f>
        <v>5.1032518395442679E-3</v>
      </c>
      <c r="M50" s="12">
        <f>ARIMA1차!M50/10000000</f>
        <v>4.1291214616726085E-3</v>
      </c>
      <c r="N50" s="12">
        <f>ARIMA1차!N50/10000000</f>
        <v>4.1311645697684387E-3</v>
      </c>
      <c r="O50" s="12">
        <f>ARIMA1차!O50/10000000</f>
        <v>4.1332076778642689E-3</v>
      </c>
      <c r="P50" s="12"/>
    </row>
    <row r="51" spans="1:16" x14ac:dyDescent="0.3">
      <c r="A51" s="1">
        <v>65</v>
      </c>
      <c r="B51" s="11">
        <f>ARIMA1차!B51/10000000</f>
        <v>4.5271629778672034E-3</v>
      </c>
      <c r="C51" s="11">
        <f>ARIMA1차!C51/10000000</f>
        <v>6.1863899421273202E-3</v>
      </c>
      <c r="D51" s="11">
        <f>ARIMA1차!D51/10000000</f>
        <v>5.7512580877066861E-3</v>
      </c>
      <c r="E51" s="11">
        <f>ARIMA1차!E51/10000000</f>
        <v>6.8269976726144307E-3</v>
      </c>
      <c r="F51" s="11">
        <f>ARIMA1차!F51/10000000</f>
        <v>5.8344640434192675E-3</v>
      </c>
      <c r="G51" s="11">
        <f>ARIMA1차!G51/10000000</f>
        <v>5.8277830637488105E-3</v>
      </c>
      <c r="H51" s="19">
        <f>ARIMA1차!H51/10000000</f>
        <v>4.4508850015526347E-3</v>
      </c>
      <c r="I51" s="19">
        <f>ARIMA1차!I51/10000000</f>
        <v>2.6505803857051458E-3</v>
      </c>
      <c r="J51" s="19">
        <f>ARIMA1차!J51/10000000</f>
        <v>4.6492659053833608E-3</v>
      </c>
      <c r="K51" s="19">
        <f>ARIMA1차!K51/10000000</f>
        <v>3.010057998678511E-3</v>
      </c>
      <c r="L51" s="19">
        <f>ARIMA1차!L51/10000000</f>
        <v>4.4928972580112322E-3</v>
      </c>
      <c r="M51" s="12">
        <f>ARIMA1차!M51/10000000</f>
        <v>3.5142104013978505E-3</v>
      </c>
      <c r="N51" s="12">
        <f>ARIMA1차!N51/10000000</f>
        <v>3.278582705618534E-3</v>
      </c>
      <c r="O51" s="12">
        <f>ARIMA1차!O51/10000000</f>
        <v>3.0429550098391251E-3</v>
      </c>
      <c r="P51" s="12"/>
    </row>
    <row r="52" spans="1:16" x14ac:dyDescent="0.3">
      <c r="A52" s="1">
        <v>66</v>
      </c>
      <c r="B52" s="11">
        <f>ARIMA1차!B52/10000000</f>
        <v>3.5633300939423387E-3</v>
      </c>
      <c r="C52" s="11">
        <f>ARIMA1차!C52/10000000</f>
        <v>6.5581734272528542E-3</v>
      </c>
      <c r="D52" s="11">
        <f>ARIMA1차!D52/10000000</f>
        <v>4.0016006402561026E-3</v>
      </c>
      <c r="E52" s="11">
        <f>ARIMA1차!E52/10000000</f>
        <v>5.601734730755331E-3</v>
      </c>
      <c r="F52" s="11">
        <f>ARIMA1차!F52/10000000</f>
        <v>6.0549604098742429E-3</v>
      </c>
      <c r="G52" s="11">
        <f>ARIMA1차!G52/10000000</f>
        <v>5.9580230196343937E-3</v>
      </c>
      <c r="H52" s="19">
        <f>ARIMA1차!H52/10000000</f>
        <v>5.7272401861353057E-3</v>
      </c>
      <c r="I52" s="19">
        <f>ARIMA1차!I52/10000000</f>
        <v>6.142241379310345E-3</v>
      </c>
      <c r="J52" s="19">
        <f>ARIMA1차!J52/10000000</f>
        <v>5.2341073467834032E-3</v>
      </c>
      <c r="K52" s="19">
        <f>ARIMA1차!K52/10000000</f>
        <v>5.772495755517827E-3</v>
      </c>
      <c r="L52" s="19">
        <f>ARIMA1차!L52/10000000</f>
        <v>5.4508289802407449E-3</v>
      </c>
      <c r="M52" s="12">
        <f>ARIMA1차!M52/10000000</f>
        <v>5.4771626432252246E-3</v>
      </c>
      <c r="N52" s="12">
        <f>ARIMA1차!N52/10000000</f>
        <v>5.4798727682342429E-3</v>
      </c>
      <c r="O52" s="12">
        <f>ARIMA1차!O52/10000000</f>
        <v>5.4825828932432603E-3</v>
      </c>
      <c r="P52" s="12"/>
    </row>
    <row r="53" spans="1:16" x14ac:dyDescent="0.3">
      <c r="A53" s="1">
        <v>67</v>
      </c>
      <c r="B53" s="11">
        <f>ARIMA1차!B53/10000000</f>
        <v>3.0874785591766723E-3</v>
      </c>
      <c r="C53" s="11">
        <f>ARIMA1차!C53/10000000</f>
        <v>8.4745762711864406E-3</v>
      </c>
      <c r="D53" s="11">
        <f>ARIMA1차!D53/10000000</f>
        <v>5.3789731051344745E-3</v>
      </c>
      <c r="E53" s="11">
        <f>ARIMA1차!E53/10000000</f>
        <v>5.9232026143790847E-3</v>
      </c>
      <c r="F53" s="11">
        <f>ARIMA1차!F53/10000000</f>
        <v>5.3830970751839223E-3</v>
      </c>
      <c r="G53" s="11">
        <f>ARIMA1차!G53/10000000</f>
        <v>5.6382145653876272E-3</v>
      </c>
      <c r="H53" s="19">
        <f>ARIMA1차!H53/10000000</f>
        <v>5.3490604855301058E-3</v>
      </c>
      <c r="I53" s="19">
        <f>ARIMA1차!I53/10000000</f>
        <v>5.4495912806539508E-3</v>
      </c>
      <c r="J53" s="19">
        <f>ARIMA1차!J53/10000000</f>
        <v>5.6255625562556255E-3</v>
      </c>
      <c r="K53" s="19">
        <f>ARIMA1차!K53/10000000</f>
        <v>4.625528983367779E-3</v>
      </c>
      <c r="L53" s="19">
        <f>ARIMA1차!L53/10000000</f>
        <v>4.4367116137451063E-3</v>
      </c>
      <c r="M53" s="12">
        <f>ARIMA1차!M53/10000000</f>
        <v>5.0001458456960315E-3</v>
      </c>
      <c r="N53" s="12">
        <f>ARIMA1차!N53/10000000</f>
        <v>4.1938081410315539E-3</v>
      </c>
      <c r="O53" s="12">
        <f>ARIMA1차!O53/10000000</f>
        <v>4.6504147618137981E-3</v>
      </c>
      <c r="P53" s="12"/>
    </row>
    <row r="54" spans="1:16" x14ac:dyDescent="0.3">
      <c r="A54" s="1">
        <v>68</v>
      </c>
      <c r="B54" s="11">
        <f>ARIMA1차!B54/10000000</f>
        <v>3.8109756097560975E-3</v>
      </c>
      <c r="C54" s="11">
        <f>ARIMA1차!C54/10000000</f>
        <v>9.3302232589136946E-3</v>
      </c>
      <c r="D54" s="11">
        <f>ARIMA1차!D54/10000000</f>
        <v>7.8789788843365901E-3</v>
      </c>
      <c r="E54" s="11">
        <f>ARIMA1차!E54/10000000</f>
        <v>5.2750565184626974E-3</v>
      </c>
      <c r="F54" s="11">
        <f>ARIMA1차!F54/10000000</f>
        <v>5.7003257328990227E-3</v>
      </c>
      <c r="G54" s="11">
        <f>ARIMA1차!G54/10000000</f>
        <v>6.1338625293162544E-3</v>
      </c>
      <c r="H54" s="19">
        <f>ARIMA1차!H54/10000000</f>
        <v>5.7921102066374455E-3</v>
      </c>
      <c r="I54" s="19">
        <f>ARIMA1차!I54/10000000</f>
        <v>6.2464508801817146E-3</v>
      </c>
      <c r="J54" s="19">
        <f>ARIMA1차!J54/10000000</f>
        <v>6.4028684850813162E-3</v>
      </c>
      <c r="K54" s="19">
        <f>ARIMA1차!K54/10000000</f>
        <v>6.7504655493482307E-3</v>
      </c>
      <c r="L54" s="19">
        <f>ARIMA1차!L54/10000000</f>
        <v>6.6251756675366402E-3</v>
      </c>
      <c r="M54" s="12">
        <f>ARIMA1차!M54/10000000</f>
        <v>6.3777521811564141E-3</v>
      </c>
      <c r="N54" s="12">
        <f>ARIMA1차!N54/10000000</f>
        <v>6.380907921968465E-3</v>
      </c>
      <c r="O54" s="12">
        <f>ARIMA1차!O54/10000000</f>
        <v>6.3840636627805168E-3</v>
      </c>
      <c r="P54" s="12"/>
    </row>
    <row r="55" spans="1:16" x14ac:dyDescent="0.3">
      <c r="A55" s="1">
        <v>69</v>
      </c>
      <c r="B55" s="11">
        <f>ARIMA1차!B55/10000000</f>
        <v>4.0214477211796247E-3</v>
      </c>
      <c r="C55" s="11">
        <f>ARIMA1차!C55/10000000</f>
        <v>7.5018754688672166E-3</v>
      </c>
      <c r="D55" s="11">
        <f>ARIMA1차!D55/10000000</f>
        <v>6.3887020847343641E-3</v>
      </c>
      <c r="E55" s="11">
        <f>ARIMA1차!E55/10000000</f>
        <v>9.0614886731391585E-3</v>
      </c>
      <c r="F55" s="11">
        <f>ARIMA1차!F55/10000000</f>
        <v>6.3645621181262733E-3</v>
      </c>
      <c r="G55" s="11">
        <f>ARIMA1차!G55/10000000</f>
        <v>4.9638055842812822E-3</v>
      </c>
      <c r="H55" s="19">
        <f>ARIMA1차!H55/10000000</f>
        <v>7.3059360730593605E-3</v>
      </c>
      <c r="I55" s="19">
        <f>ARIMA1차!I55/10000000</f>
        <v>6.6666666666666671E-3</v>
      </c>
      <c r="J55" s="19">
        <f>ARIMA1차!J55/10000000</f>
        <v>7.5044143613890524E-3</v>
      </c>
      <c r="K55" s="19">
        <f>ARIMA1차!K55/10000000</f>
        <v>5.1958433253397286E-3</v>
      </c>
      <c r="L55" s="19">
        <f>ARIMA1차!L55/10000000</f>
        <v>6.6547831253713609E-3</v>
      </c>
      <c r="M55" s="12">
        <f>ARIMA1차!M55/10000000</f>
        <v>6.53130455892258E-3</v>
      </c>
      <c r="N55" s="12">
        <f>ARIMA1차!N55/10000000</f>
        <v>6.5345362781501519E-3</v>
      </c>
      <c r="O55" s="12">
        <f>ARIMA1차!O55/10000000</f>
        <v>6.5377679973777237E-3</v>
      </c>
      <c r="P55" s="12"/>
    </row>
    <row r="56" spans="1:16" x14ac:dyDescent="0.3">
      <c r="A56" s="1">
        <v>70</v>
      </c>
      <c r="B56" s="11">
        <f>ARIMA1차!B56/10000000</f>
        <v>5.084745762711864E-3</v>
      </c>
      <c r="C56" s="11">
        <f>ARIMA1차!C56/10000000</f>
        <v>9.2715231788079479E-3</v>
      </c>
      <c r="D56" s="11">
        <f>ARIMA1차!D56/10000000</f>
        <v>6.1871616395978348E-3</v>
      </c>
      <c r="E56" s="11">
        <f>ARIMA1차!E56/10000000</f>
        <v>9.8626276858048614E-3</v>
      </c>
      <c r="F56" s="11">
        <f>ARIMA1차!F56/10000000</f>
        <v>9.673115410273516E-3</v>
      </c>
      <c r="G56" s="11">
        <f>ARIMA1차!G56/10000000</f>
        <v>8.5293357456707151E-3</v>
      </c>
      <c r="H56" s="19">
        <f>ARIMA1차!H56/10000000</f>
        <v>7.0063694267515925E-3</v>
      </c>
      <c r="I56" s="19">
        <f>ARIMA1차!I56/10000000</f>
        <v>6.675567423230974E-3</v>
      </c>
      <c r="J56" s="19">
        <f>ARIMA1차!J56/10000000</f>
        <v>9.1587516960651288E-3</v>
      </c>
      <c r="K56" s="19">
        <f>ARIMA1차!K56/10000000</f>
        <v>6.8712780577187349E-3</v>
      </c>
      <c r="L56" s="19">
        <f>ARIMA1차!L56/10000000</f>
        <v>6.5897858319604605E-3</v>
      </c>
      <c r="M56" s="12">
        <f>ARIMA1차!M56/10000000</f>
        <v>7.7419809674768693E-3</v>
      </c>
      <c r="N56" s="12">
        <f>ARIMA1차!N56/10000000</f>
        <v>7.7458117349026379E-3</v>
      </c>
      <c r="O56" s="12">
        <f>ARIMA1차!O56/10000000</f>
        <v>7.7496425023284056E-3</v>
      </c>
      <c r="P56" s="12"/>
    </row>
    <row r="57" spans="1:16" x14ac:dyDescent="0.3">
      <c r="A57" s="1">
        <v>71</v>
      </c>
      <c r="B57" s="11">
        <f>ARIMA1차!B57/10000000</f>
        <v>2.158273381294964E-3</v>
      </c>
      <c r="C57" s="11">
        <f>ARIMA1차!C57/10000000</f>
        <v>1.1143695014662757E-2</v>
      </c>
      <c r="D57" s="11">
        <f>ARIMA1차!D57/10000000</f>
        <v>1.2143858010275572E-2</v>
      </c>
      <c r="E57" s="11">
        <f>ARIMA1차!E57/10000000</f>
        <v>1.1092150170648464E-2</v>
      </c>
      <c r="F57" s="11">
        <f>ARIMA1차!F57/10000000</f>
        <v>1.0018552875695733E-2</v>
      </c>
      <c r="G57" s="11">
        <f>ARIMA1차!G57/10000000</f>
        <v>9.2067988668555235E-3</v>
      </c>
      <c r="H57" s="19">
        <f>ARIMA1차!H57/10000000</f>
        <v>6.374722838137472E-3</v>
      </c>
      <c r="I57" s="19">
        <f>ARIMA1차!I57/10000000</f>
        <v>9.2293493308721729E-3</v>
      </c>
      <c r="J57" s="19">
        <f>ARIMA1차!J57/10000000</f>
        <v>1.1040686976078512E-2</v>
      </c>
      <c r="K57" s="19">
        <f>ARIMA1차!K57/10000000</f>
        <v>5.8907533023920032E-3</v>
      </c>
      <c r="L57" s="19">
        <f>ARIMA1차!L57/10000000</f>
        <v>6.447554646957069E-3</v>
      </c>
      <c r="M57" s="12">
        <f>ARIMA1차!M57/10000000</f>
        <v>8.6384714073030455E-3</v>
      </c>
      <c r="N57" s="12">
        <f>ARIMA1차!N57/10000000</f>
        <v>8.642745762279443E-3</v>
      </c>
      <c r="O57" s="12">
        <f>ARIMA1차!O57/10000000</f>
        <v>8.6470201172558422E-3</v>
      </c>
      <c r="P57" s="12"/>
    </row>
    <row r="58" spans="1:16" x14ac:dyDescent="0.3">
      <c r="A58" s="1">
        <v>72</v>
      </c>
      <c r="B58" s="11">
        <f>ARIMA1차!B58/10000000</f>
        <v>5.4298642533936649E-3</v>
      </c>
      <c r="C58" s="11">
        <f>ARIMA1차!C58/10000000</f>
        <v>9.4191522762951327E-3</v>
      </c>
      <c r="D58" s="11">
        <f>ARIMA1차!D58/10000000</f>
        <v>1.3990672884743507E-2</v>
      </c>
      <c r="E58" s="11">
        <f>ARIMA1차!E58/10000000</f>
        <v>7.7841203943954333E-3</v>
      </c>
      <c r="F58" s="11">
        <f>ARIMA1차!F58/10000000</f>
        <v>7.8813166434863243E-3</v>
      </c>
      <c r="G58" s="11">
        <f>ARIMA1차!G58/10000000</f>
        <v>7.3740270380991393E-3</v>
      </c>
      <c r="H58" s="19">
        <f>ARIMA1차!H58/10000000</f>
        <v>1.4357780364765229E-2</v>
      </c>
      <c r="I58" s="19">
        <f>ARIMA1차!I58/10000000</f>
        <v>7.1229482812016093E-3</v>
      </c>
      <c r="J58" s="19">
        <f>ARIMA1차!J58/10000000</f>
        <v>9.8609355246523384E-3</v>
      </c>
      <c r="K58" s="19">
        <f>ARIMA1차!K58/10000000</f>
        <v>7.9435127978817292E-3</v>
      </c>
      <c r="L58" s="19">
        <f>ARIMA1차!L58/10000000</f>
        <v>7.7220077220077222E-3</v>
      </c>
      <c r="M58" s="12">
        <f>ARIMA1차!M58/10000000</f>
        <v>9.0163372582964564E-3</v>
      </c>
      <c r="N58" s="12">
        <f>ARIMA1차!N58/10000000</f>
        <v>9.0207985830160469E-3</v>
      </c>
      <c r="O58" s="12">
        <f>ARIMA1차!O58/10000000</f>
        <v>9.0252599077356391E-3</v>
      </c>
      <c r="P58" s="12"/>
    </row>
    <row r="59" spans="1:16" x14ac:dyDescent="0.3">
      <c r="A59" s="1">
        <v>73</v>
      </c>
      <c r="B59" s="11">
        <f>ARIMA1차!B59/10000000</f>
        <v>6.41025641025641E-3</v>
      </c>
      <c r="C59" s="11">
        <f>ARIMA1차!C59/10000000</f>
        <v>1.762977473065622E-2</v>
      </c>
      <c r="D59" s="11">
        <f>ARIMA1차!D59/10000000</f>
        <v>1.391304347826087E-2</v>
      </c>
      <c r="E59" s="11">
        <f>ARIMA1차!E59/10000000</f>
        <v>1.412639405204461E-2</v>
      </c>
      <c r="F59" s="11">
        <f>ARIMA1차!F59/10000000</f>
        <v>1.0067114093959731E-2</v>
      </c>
      <c r="G59" s="11">
        <f>ARIMA1차!G59/10000000</f>
        <v>1.1116725618999495E-2</v>
      </c>
      <c r="H59" s="19">
        <f>ARIMA1차!H59/10000000</f>
        <v>1.0810810810810811E-2</v>
      </c>
      <c r="I59" s="19">
        <f>ARIMA1차!I59/10000000</f>
        <v>1.0956595027391488E-2</v>
      </c>
      <c r="J59" s="19">
        <f>ARIMA1차!J59/10000000</f>
        <v>1.0888057162300102E-2</v>
      </c>
      <c r="K59" s="19">
        <f>ARIMA1차!K59/10000000</f>
        <v>8.7407812073204035E-3</v>
      </c>
      <c r="L59" s="19">
        <f>ARIMA1차!L59/10000000</f>
        <v>8.7449775466792723E-3</v>
      </c>
      <c r="M59" s="12">
        <f>ARIMA1차!M59/10000000</f>
        <v>1.1250226628765677E-2</v>
      </c>
      <c r="N59" s="12">
        <f>ARIMA1차!N59/10000000</f>
        <v>1.1255793292114893E-2</v>
      </c>
      <c r="O59" s="12">
        <f>ARIMA1차!O59/10000000</f>
        <v>1.1261359955464109E-2</v>
      </c>
      <c r="P59" s="12"/>
    </row>
    <row r="60" spans="1:16" x14ac:dyDescent="0.3">
      <c r="A60" s="1">
        <v>74</v>
      </c>
      <c r="B60" s="11">
        <f>ARIMA1차!B60/10000000</f>
        <v>9.3209054593874838E-3</v>
      </c>
      <c r="C60" s="11">
        <f>ARIMA1차!C60/10000000</f>
        <v>1.1560693641618497E-2</v>
      </c>
      <c r="D60" s="11">
        <f>ARIMA1차!D60/10000000</f>
        <v>8.5744908896034297E-3</v>
      </c>
      <c r="E60" s="11">
        <f>ARIMA1차!E60/10000000</f>
        <v>7.7972709551656907E-3</v>
      </c>
      <c r="F60" s="11">
        <f>ARIMA1차!F60/10000000</f>
        <v>1.2028869286287089E-2</v>
      </c>
      <c r="G60" s="11">
        <f>ARIMA1차!G60/10000000</f>
        <v>9.085402786190187E-3</v>
      </c>
      <c r="H60" s="19">
        <f>ARIMA1차!H60/10000000</f>
        <v>1.334816462736374E-2</v>
      </c>
      <c r="I60" s="19">
        <f>ARIMA1차!I60/10000000</f>
        <v>1.8027040560841263E-2</v>
      </c>
      <c r="J60" s="19">
        <f>ARIMA1차!J60/10000000</f>
        <v>1.5610651974288337E-2</v>
      </c>
      <c r="K60" s="19">
        <f>ARIMA1차!K60/10000000</f>
        <v>1.2217697149203998E-2</v>
      </c>
      <c r="L60" s="19">
        <f>ARIMA1차!L60/10000000</f>
        <v>1.080607476635514E-2</v>
      </c>
      <c r="M60" s="12">
        <f>ARIMA1차!M60/10000000</f>
        <v>1.1707778316351431E-2</v>
      </c>
      <c r="N60" s="12">
        <f>ARIMA1차!N60/10000000</f>
        <v>1.1713571378358533E-2</v>
      </c>
      <c r="O60" s="12">
        <f>ARIMA1차!O60/10000000</f>
        <v>1.1719364440365634E-2</v>
      </c>
      <c r="P60" s="12"/>
    </row>
    <row r="61" spans="1:16" x14ac:dyDescent="0.3">
      <c r="A61" s="1">
        <v>75</v>
      </c>
      <c r="B61" s="11">
        <f>ARIMA1차!B61/10000000</f>
        <v>1.4778325123152707E-2</v>
      </c>
      <c r="C61" s="11">
        <f>ARIMA1차!C61/10000000</f>
        <v>7.3206442166910699E-3</v>
      </c>
      <c r="D61" s="11">
        <f>ARIMA1차!D61/10000000</f>
        <v>1.6602809706257982E-2</v>
      </c>
      <c r="E61" s="11">
        <f>ARIMA1차!E61/10000000</f>
        <v>2.0833333333333332E-2</v>
      </c>
      <c r="F61" s="11">
        <f>ARIMA1차!F61/10000000</f>
        <v>1.0515247108307046E-2</v>
      </c>
      <c r="G61" s="11">
        <f>ARIMA1차!G61/10000000</f>
        <v>2.2341376228775692E-2</v>
      </c>
      <c r="H61" s="19">
        <f>ARIMA1차!H61/10000000</f>
        <v>1.5572105619498986E-2</v>
      </c>
      <c r="I61" s="19">
        <f>ARIMA1차!I61/10000000</f>
        <v>1.5644555694618274E-2</v>
      </c>
      <c r="J61" s="19">
        <f>ARIMA1차!J61/10000000</f>
        <v>1.3904338153503894E-2</v>
      </c>
      <c r="K61" s="19">
        <f>ARIMA1차!K61/10000000</f>
        <v>1.9431988041853511E-2</v>
      </c>
      <c r="L61" s="19">
        <f>ARIMA1차!L61/10000000</f>
        <v>1.082598235765838E-2</v>
      </c>
      <c r="M61" s="12">
        <f>ARIMA1차!M61/10000000</f>
        <v>1.5297950546918262E-2</v>
      </c>
      <c r="N61" s="12">
        <f>ARIMA1차!N61/10000000</f>
        <v>1.5305520042488238E-2</v>
      </c>
      <c r="O61" s="12">
        <f>ARIMA1차!O61/10000000</f>
        <v>1.5313089538058211E-2</v>
      </c>
      <c r="P61" s="12"/>
    </row>
    <row r="62" spans="1:16" x14ac:dyDescent="0.3">
      <c r="A62" s="1">
        <v>76</v>
      </c>
      <c r="B62" s="11">
        <f>ARIMA1차!B62/10000000</f>
        <v>5.6285178236397749E-3</v>
      </c>
      <c r="C62" s="11">
        <f>ARIMA1차!C62/10000000</f>
        <v>9.5602294455066923E-3</v>
      </c>
      <c r="D62" s="11">
        <f>ARIMA1차!D62/10000000</f>
        <v>1.8803418803418803E-2</v>
      </c>
      <c r="E62" s="11">
        <f>ARIMA1차!E62/10000000</f>
        <v>2.2421524663677129E-2</v>
      </c>
      <c r="F62" s="11">
        <f>ARIMA1차!F62/10000000</f>
        <v>2.4147727272727272E-2</v>
      </c>
      <c r="G62" s="11">
        <f>ARIMA1차!G62/10000000</f>
        <v>1.61892901618929E-2</v>
      </c>
      <c r="H62" s="19">
        <f>ARIMA1차!H62/10000000</f>
        <v>1.7543859649122806E-2</v>
      </c>
      <c r="I62" s="19">
        <f>ARIMA1차!I62/10000000</f>
        <v>1.7350157728706624E-2</v>
      </c>
      <c r="J62" s="19">
        <f>ARIMA1차!J62/10000000</f>
        <v>1.6300496102055279E-2</v>
      </c>
      <c r="K62" s="19">
        <f>ARIMA1차!K62/10000000</f>
        <v>1.9777503090234856E-2</v>
      </c>
      <c r="L62" s="19">
        <f>ARIMA1차!L62/10000000</f>
        <v>2.2174148188209845E-2</v>
      </c>
      <c r="M62" s="12">
        <f>ARIMA1차!M62/10000000</f>
        <v>1.731920922211877E-2</v>
      </c>
      <c r="N62" s="12">
        <f>ARIMA1차!N62/10000000</f>
        <v>1.7327778845682412E-2</v>
      </c>
      <c r="O62" s="12">
        <f>ARIMA1차!O62/10000000</f>
        <v>1.7336348469246053E-2</v>
      </c>
      <c r="P62" s="12"/>
    </row>
    <row r="63" spans="1:16" x14ac:dyDescent="0.3">
      <c r="A63" s="1">
        <v>77</v>
      </c>
      <c r="B63" s="11">
        <f>ARIMA1차!B63/10000000</f>
        <v>8.988764044943821E-3</v>
      </c>
      <c r="C63" s="11">
        <f>ARIMA1차!C63/10000000</f>
        <v>1.7130620985010708E-2</v>
      </c>
      <c r="D63" s="11">
        <f>ARIMA1차!D63/10000000</f>
        <v>1.3215859030837005E-2</v>
      </c>
      <c r="E63" s="11">
        <f>ARIMA1차!E63/10000000</f>
        <v>1.8987341772151899E-2</v>
      </c>
      <c r="F63" s="11">
        <f>ARIMA1차!F63/10000000</f>
        <v>2.2184300341296929E-2</v>
      </c>
      <c r="G63" s="11">
        <f>ARIMA1차!G63/10000000</f>
        <v>1.6051364365971106E-2</v>
      </c>
      <c r="H63" s="19">
        <f>ARIMA1차!H63/10000000</f>
        <v>2.4147727272727272E-2</v>
      </c>
      <c r="I63" s="19">
        <f>ARIMA1차!I63/10000000</f>
        <v>1.684717208182912E-2</v>
      </c>
      <c r="J63" s="19">
        <f>ARIMA1차!J63/10000000</f>
        <v>1.6028495102404273E-2</v>
      </c>
      <c r="K63" s="19">
        <f>ARIMA1차!K63/10000000</f>
        <v>2.3328149300155521E-2</v>
      </c>
      <c r="L63" s="19">
        <f>ARIMA1차!L63/10000000</f>
        <v>2.0120724346076459E-2</v>
      </c>
      <c r="M63" s="12">
        <f>ARIMA1차!M63/10000000</f>
        <v>2.2633914996585808E-2</v>
      </c>
      <c r="N63" s="12">
        <f>ARIMA1차!N63/10000000</f>
        <v>2.3420923274146951E-2</v>
      </c>
      <c r="O63" s="12">
        <f>ARIMA1차!O63/10000000</f>
        <v>2.4207931551708094E-2</v>
      </c>
      <c r="P63" s="12"/>
    </row>
    <row r="64" spans="1:16" x14ac:dyDescent="0.3">
      <c r="A64" s="1">
        <v>78</v>
      </c>
      <c r="B64" s="11">
        <f>ARIMA1차!B64/10000000</f>
        <v>8.3798882681564244E-3</v>
      </c>
      <c r="C64" s="11">
        <f>ARIMA1차!C64/10000000</f>
        <v>2.2499999999999999E-2</v>
      </c>
      <c r="D64" s="11">
        <f>ARIMA1차!D64/10000000</f>
        <v>1.2345679012345678E-2</v>
      </c>
      <c r="E64" s="11">
        <f>ARIMA1차!E64/10000000</f>
        <v>2.4930747922437674E-2</v>
      </c>
      <c r="F64" s="11">
        <f>ARIMA1차!F64/10000000</f>
        <v>2.9484029484029489E-2</v>
      </c>
      <c r="G64" s="11">
        <f>ARIMA1차!G64/10000000</f>
        <v>2.1359223300970873E-2</v>
      </c>
      <c r="H64" s="19">
        <f>ARIMA1차!H64/10000000</f>
        <v>3.4671532846715328E-2</v>
      </c>
      <c r="I64" s="19">
        <f>ARIMA1차!I64/10000000</f>
        <v>1.9801980198019802E-2</v>
      </c>
      <c r="J64" s="19">
        <f>ARIMA1차!J64/10000000</f>
        <v>2.8011204481792718E-2</v>
      </c>
      <c r="K64" s="19">
        <f>ARIMA1차!K64/10000000</f>
        <v>1.6569200779727095E-2</v>
      </c>
      <c r="L64" s="19">
        <f>ARIMA1차!L64/10000000</f>
        <v>1.9591141396933562E-2</v>
      </c>
      <c r="M64" s="12">
        <f>ARIMA1차!M64/10000000</f>
        <v>2.1671693671426382E-2</v>
      </c>
      <c r="N64" s="12">
        <f>ARIMA1차!N64/10000000</f>
        <v>2.1682416924108931E-2</v>
      </c>
      <c r="O64" s="12">
        <f>ARIMA1차!O64/10000000</f>
        <v>2.1693140176791477E-2</v>
      </c>
      <c r="P64" s="12"/>
    </row>
    <row r="65" spans="1:16" x14ac:dyDescent="0.3">
      <c r="A65" s="1">
        <v>79</v>
      </c>
      <c r="B65" s="11">
        <f>ARIMA1차!B65/10000000</f>
        <v>0</v>
      </c>
      <c r="C65" s="11">
        <f>ARIMA1차!C65/10000000</f>
        <v>1.9108280254777069E-2</v>
      </c>
      <c r="D65" s="11">
        <f>ARIMA1차!D65/10000000</f>
        <v>1.4619883040935672E-2</v>
      </c>
      <c r="E65" s="11">
        <f>ARIMA1차!E65/10000000</f>
        <v>1.7804154302670624E-2</v>
      </c>
      <c r="F65" s="11">
        <f>ARIMA1차!F65/10000000</f>
        <v>3.4920634920634921E-2</v>
      </c>
      <c r="G65" s="11">
        <f>ARIMA1차!G65/10000000</f>
        <v>3.1161473087818695E-2</v>
      </c>
      <c r="H65" s="19">
        <f>ARIMA1차!H65/10000000</f>
        <v>2.2421524663677129E-2</v>
      </c>
      <c r="I65" s="19">
        <f>ARIMA1차!I65/10000000</f>
        <v>2.813852813852814E-2</v>
      </c>
      <c r="J65" s="19">
        <f>ARIMA1차!J65/10000000</f>
        <v>3.0060120240480961E-2</v>
      </c>
      <c r="K65" s="19">
        <f>ARIMA1차!K65/10000000</f>
        <v>2.1840873634945399E-2</v>
      </c>
      <c r="L65" s="19">
        <f>ARIMA1차!L65/10000000</f>
        <v>1.8065887353878853E-2</v>
      </c>
      <c r="M65" s="12">
        <f>ARIMA1차!M65/10000000</f>
        <v>2.1720672953605108E-2</v>
      </c>
      <c r="N65" s="12">
        <f>ARIMA1차!N65/10000000</f>
        <v>2.173142044145944E-2</v>
      </c>
      <c r="O65" s="12">
        <f>ARIMA1차!O65/10000000</f>
        <v>2.1742167929313772E-2</v>
      </c>
      <c r="P65" s="12"/>
    </row>
    <row r="66" spans="1:16" x14ac:dyDescent="0.3">
      <c r="A66" s="1">
        <v>80</v>
      </c>
      <c r="B66" s="11">
        <f>ARIMA1차!B66/10000000</f>
        <v>5.9880239520958087E-3</v>
      </c>
      <c r="C66" s="11">
        <f>ARIMA1차!C66/10000000</f>
        <v>2.8571428571428567E-2</v>
      </c>
      <c r="D66" s="11">
        <f>ARIMA1차!D66/10000000</f>
        <v>2.3166023166023165E-2</v>
      </c>
      <c r="E66" s="11">
        <f>ARIMA1차!E66/10000000</f>
        <v>2.247191011235955E-2</v>
      </c>
      <c r="F66" s="11">
        <f>ARIMA1차!F66/10000000</f>
        <v>2.4054982817869417E-2</v>
      </c>
      <c r="G66" s="11">
        <f>ARIMA1차!G66/10000000</f>
        <v>1.7793594306049824E-2</v>
      </c>
      <c r="H66" s="19">
        <f>ARIMA1차!H66/10000000</f>
        <v>1.9230769230769232E-2</v>
      </c>
      <c r="I66" s="19">
        <f>ARIMA1차!I66/10000000</f>
        <v>3.2258064516129031E-2</v>
      </c>
      <c r="J66" s="19">
        <f>ARIMA1차!J66/10000000</f>
        <v>2.8423772609819122E-2</v>
      </c>
      <c r="K66" s="19">
        <f>ARIMA1차!K66/10000000</f>
        <v>2.7334851936218679E-2</v>
      </c>
      <c r="L66" s="19">
        <f>ARIMA1차!L66/10000000</f>
        <v>1.5817223198594025E-2</v>
      </c>
      <c r="M66" s="12">
        <f>ARIMA1차!M66/10000000</f>
        <v>2.2352462696206495E-2</v>
      </c>
      <c r="N66" s="12">
        <f>ARIMA1차!N66/10000000</f>
        <v>2.23635227965015E-2</v>
      </c>
      <c r="O66" s="12">
        <f>ARIMA1차!O66/10000000</f>
        <v>2.2374582896796506E-2</v>
      </c>
      <c r="P66" s="12"/>
    </row>
    <row r="67" spans="1:16" x14ac:dyDescent="0.3">
      <c r="A67" s="1">
        <v>81</v>
      </c>
      <c r="B67" s="11">
        <f>ARIMA1차!B67/10000000</f>
        <v>1.3513513513513514E-2</v>
      </c>
      <c r="C67" s="11">
        <f>ARIMA1차!C67/10000000</f>
        <v>5.9523809523809514E-2</v>
      </c>
      <c r="D67" s="11">
        <f>ARIMA1차!D67/10000000</f>
        <v>4.2372881355932202E-2</v>
      </c>
      <c r="E67" s="11">
        <f>ARIMA1차!E67/10000000</f>
        <v>4.7244094488188976E-2</v>
      </c>
      <c r="F67" s="11">
        <f>ARIMA1차!F67/10000000</f>
        <v>3.7267080745341616E-2</v>
      </c>
      <c r="G67" s="11">
        <f>ARIMA1차!G67/10000000</f>
        <v>5.2631578947368418E-2</v>
      </c>
      <c r="H67" s="19">
        <f>ARIMA1차!H67/10000000</f>
        <v>4.790419161676647E-2</v>
      </c>
      <c r="I67" s="19">
        <f>ARIMA1차!I67/10000000</f>
        <v>3.7634408602150539E-2</v>
      </c>
      <c r="J67" s="19">
        <f>ARIMA1차!J67/10000000</f>
        <v>3.7037037037037035E-2</v>
      </c>
      <c r="K67" s="19">
        <f>ARIMA1차!K67/10000000</f>
        <v>2.8301886792452831E-2</v>
      </c>
      <c r="L67" s="19">
        <f>ARIMA1차!L67/10000000</f>
        <v>4.230769230769231E-2</v>
      </c>
      <c r="M67" s="12">
        <f>ARIMA1차!M67/10000000</f>
        <v>4.0641962999254599E-2</v>
      </c>
      <c r="N67" s="12">
        <f>ARIMA1차!N67/10000000</f>
        <v>4.0662072827557051E-2</v>
      </c>
      <c r="O67" s="12">
        <f>ARIMA1차!O67/10000000</f>
        <v>4.0682182655859503E-2</v>
      </c>
      <c r="P67" s="12"/>
    </row>
    <row r="68" spans="1:16" x14ac:dyDescent="0.3">
      <c r="A68" s="1">
        <v>82</v>
      </c>
      <c r="B68" s="11">
        <f>ARIMA1차!B68/10000000</f>
        <v>1.4492753623188406E-2</v>
      </c>
      <c r="C68" s="11">
        <f>ARIMA1차!C68/10000000</f>
        <v>7.1428571428571425E-2</v>
      </c>
      <c r="D68" s="11">
        <f>ARIMA1차!D68/10000000</f>
        <v>3.7974683544303799E-2</v>
      </c>
      <c r="E68" s="11">
        <f>ARIMA1차!E68/10000000</f>
        <v>3.9603960396039604E-2</v>
      </c>
      <c r="F68" s="11">
        <f>ARIMA1차!F68/10000000</f>
        <v>1.8867924528301886E-2</v>
      </c>
      <c r="G68" s="11">
        <f>ARIMA1차!G68/10000000</f>
        <v>0</v>
      </c>
      <c r="H68" s="19">
        <f>ARIMA1차!H68/10000000</f>
        <v>6.9230769230769235E-2</v>
      </c>
      <c r="I68" s="19">
        <f>ARIMA1차!I68/10000000</f>
        <v>0.05</v>
      </c>
      <c r="J68" s="19">
        <f>ARIMA1차!J68/10000000</f>
        <v>5.0314465408805034E-2</v>
      </c>
      <c r="K68" s="19">
        <f>ARIMA1차!K68/10000000</f>
        <v>5.5900621118012417E-2</v>
      </c>
      <c r="L68" s="19">
        <f>ARIMA1차!L68/10000000</f>
        <v>4.2780748663101602E-2</v>
      </c>
      <c r="M68" s="12">
        <f>ARIMA1차!M68/10000000</f>
        <v>4.1093494147757433E-2</v>
      </c>
      <c r="N68" s="12">
        <f>ARIMA1차!N68/10000000</f>
        <v>4.1113827395727616E-2</v>
      </c>
      <c r="O68" s="12">
        <f>ARIMA1차!O68/10000000</f>
        <v>4.1134160643697806E-2</v>
      </c>
      <c r="P68" s="12"/>
    </row>
    <row r="69" spans="1:16" x14ac:dyDescent="0.3">
      <c r="A69" s="1">
        <v>83</v>
      </c>
      <c r="B69" s="11">
        <f>ARIMA1차!B69/10000000</f>
        <v>2.6315789473684209E-2</v>
      </c>
      <c r="C69" s="11">
        <f>ARIMA1차!C69/10000000</f>
        <v>1.7241379310344827E-2</v>
      </c>
      <c r="D69" s="11">
        <f>ARIMA1차!D69/10000000</f>
        <v>3.0303030303030304E-2</v>
      </c>
      <c r="E69" s="11">
        <f>ARIMA1차!E69/10000000</f>
        <v>4.4776119402985072E-2</v>
      </c>
      <c r="F69" s="11">
        <f>ARIMA1차!F69/10000000</f>
        <v>3.2967032967032968E-2</v>
      </c>
      <c r="G69" s="11">
        <f>ARIMA1차!G69/10000000</f>
        <v>3.125E-2</v>
      </c>
      <c r="H69" s="19">
        <f>ARIMA1차!H69/10000000</f>
        <v>4.7619047619047616E-2</v>
      </c>
      <c r="I69" s="19">
        <f>ARIMA1차!I69/10000000</f>
        <v>6.8965517241379309E-2</v>
      </c>
      <c r="J69" s="19">
        <f>ARIMA1차!J69/10000000</f>
        <v>4.1322314049586778E-2</v>
      </c>
      <c r="K69" s="19">
        <f>ARIMA1차!K69/10000000</f>
        <v>0.05</v>
      </c>
      <c r="L69" s="19">
        <f>ARIMA1차!L69/10000000</f>
        <v>5.4421768707482991E-2</v>
      </c>
      <c r="M69" s="12">
        <f>ARIMA1차!M69/10000000</f>
        <v>6.052489303411096E-2</v>
      </c>
      <c r="N69" s="12">
        <f>ARIMA1차!N69/10000000</f>
        <v>6.3867193402257563E-2</v>
      </c>
      <c r="O69" s="12">
        <f>ARIMA1차!O69/10000000</f>
        <v>6.7209493770404166E-2</v>
      </c>
      <c r="P69" s="12"/>
    </row>
    <row r="70" spans="1:16" x14ac:dyDescent="0.3">
      <c r="A70" s="1">
        <v>84</v>
      </c>
      <c r="B70" s="11">
        <f>ARIMA1차!B70/10000000</f>
        <v>0</v>
      </c>
      <c r="C70" s="11">
        <f>ARIMA1차!C70/10000000</f>
        <v>0</v>
      </c>
      <c r="D70" s="11">
        <f>ARIMA1차!D70/10000000</f>
        <v>1.7543859649122806E-2</v>
      </c>
      <c r="E70" s="11">
        <f>ARIMA1차!E70/10000000</f>
        <v>3.2786885245901641E-2</v>
      </c>
      <c r="F70" s="11">
        <f>ARIMA1차!F70/10000000</f>
        <v>8.1967213114754092E-2</v>
      </c>
      <c r="G70" s="11">
        <f>ARIMA1차!G70/10000000</f>
        <v>7.4999999999999997E-2</v>
      </c>
      <c r="H70" s="19">
        <f>ARIMA1차!H70/10000000</f>
        <v>6.1728395061728392E-2</v>
      </c>
      <c r="I70" s="19">
        <f>ARIMA1차!I70/10000000</f>
        <v>3.7037037037037035E-2</v>
      </c>
      <c r="J70" s="19">
        <f>ARIMA1차!J70/10000000</f>
        <v>7.2164948453608241E-2</v>
      </c>
      <c r="K70" s="19">
        <f>ARIMA1차!K70/10000000</f>
        <v>1.9417475728155338E-2</v>
      </c>
      <c r="L70" s="19">
        <f>ARIMA1차!L70/10000000</f>
        <v>4.0983606557377046E-2</v>
      </c>
      <c r="M70" s="12">
        <f>ARIMA1차!M70/10000000</f>
        <v>4.0013710005837394E-2</v>
      </c>
      <c r="N70" s="12">
        <f>ARIMA1차!N70/10000000</f>
        <v>4.0033508971698765E-2</v>
      </c>
      <c r="O70" s="12">
        <f>ARIMA1차!O70/10000000</f>
        <v>4.0053307937560144E-2</v>
      </c>
      <c r="P70" s="12"/>
    </row>
    <row r="71" spans="1:16" x14ac:dyDescent="0.3">
      <c r="A71" s="1">
        <v>85</v>
      </c>
      <c r="B71" s="11">
        <f>ARIMA1차!B71/10000000</f>
        <v>0</v>
      </c>
      <c r="C71" s="11">
        <f>ARIMA1차!C71/10000000</f>
        <v>0</v>
      </c>
      <c r="D71" s="11">
        <f>ARIMA1차!D71/10000000</f>
        <v>0</v>
      </c>
      <c r="E71" s="11">
        <f>ARIMA1차!E71/10000000</f>
        <v>7.3170731707317069E-2</v>
      </c>
      <c r="F71" s="11">
        <f>ARIMA1차!F71/10000000</f>
        <v>8.8888888888888892E-2</v>
      </c>
      <c r="G71" s="11">
        <f>ARIMA1차!G71/10000000</f>
        <v>9.6153846153846159E-2</v>
      </c>
      <c r="H71" s="19">
        <f>ARIMA1차!H71/10000000</f>
        <v>2.9411764705882356E-2</v>
      </c>
      <c r="I71" s="19">
        <f>ARIMA1차!I71/10000000</f>
        <v>6.4516129032258063E-2</v>
      </c>
      <c r="J71" s="19">
        <f>ARIMA1차!J71/10000000</f>
        <v>3.1914893617021274E-2</v>
      </c>
      <c r="K71" s="19">
        <f>ARIMA1차!K71/10000000</f>
        <v>7.2289156626506021E-2</v>
      </c>
      <c r="L71" s="19">
        <f>ARIMA1차!L71/10000000</f>
        <v>5.4945054945054944E-2</v>
      </c>
      <c r="M71" s="12">
        <f>ARIMA1차!M71/10000000</f>
        <v>4.6645615180646548E-2</v>
      </c>
      <c r="N71" s="12">
        <f>ARIMA1차!N71/10000000</f>
        <v>4.6668695643378187E-2</v>
      </c>
      <c r="O71" s="12">
        <f>ARIMA1차!O71/10000000</f>
        <v>4.6691776106109834E-2</v>
      </c>
      <c r="P71" s="12"/>
    </row>
    <row r="72" spans="1:16" x14ac:dyDescent="0.3">
      <c r="A72" s="1">
        <v>86</v>
      </c>
      <c r="B72" s="11">
        <f>ARIMA1차!B72/10000000</f>
        <v>0</v>
      </c>
      <c r="C72" s="11">
        <f>ARIMA1차!C72/10000000</f>
        <v>0</v>
      </c>
      <c r="D72" s="11">
        <f>ARIMA1차!D72/10000000</f>
        <v>0</v>
      </c>
      <c r="E72" s="11">
        <f>ARIMA1차!E72/10000000</f>
        <v>6.8965517241379309E-2</v>
      </c>
      <c r="F72" s="11">
        <f>ARIMA1차!F72/10000000</f>
        <v>0</v>
      </c>
      <c r="G72" s="11">
        <f>ARIMA1차!G72/10000000</f>
        <v>0.05</v>
      </c>
      <c r="H72" s="19">
        <f>ARIMA1차!H72/10000000</f>
        <v>0.10638297872340426</v>
      </c>
      <c r="I72" s="19">
        <f>ARIMA1차!I72/10000000</f>
        <v>8.6206896551724144E-2</v>
      </c>
      <c r="J72" s="19">
        <f>ARIMA1차!J72/10000000</f>
        <v>0.11764705882352942</v>
      </c>
      <c r="K72" s="19">
        <f>ARIMA1차!K72/10000000</f>
        <v>2.4096385542168676E-2</v>
      </c>
      <c r="L72" s="19">
        <f>ARIMA1차!L72/10000000</f>
        <v>8.5714285714285715E-2</v>
      </c>
      <c r="M72" s="12">
        <f>ARIMA1차!M72/10000000</f>
        <v>0.1045701321208477</v>
      </c>
      <c r="N72" s="12">
        <f>ARIMA1차!N72/10000000</f>
        <v>0.11383162198043764</v>
      </c>
      <c r="O72" s="12">
        <f>ARIMA1차!O72/10000000</f>
        <v>0.1230931118400246</v>
      </c>
      <c r="P72" s="12"/>
    </row>
    <row r="73" spans="1:16" x14ac:dyDescent="0.3">
      <c r="A73" s="1">
        <v>87</v>
      </c>
      <c r="B73" s="11">
        <f>ARIMA1차!B73/10000000</f>
        <v>0</v>
      </c>
      <c r="C73" s="11">
        <f>ARIMA1차!C73/10000000</f>
        <v>0</v>
      </c>
      <c r="D73" s="11">
        <f>ARIMA1차!D73/10000000</f>
        <v>0</v>
      </c>
      <c r="E73" s="11">
        <f>ARIMA1차!E73/10000000</f>
        <v>0</v>
      </c>
      <c r="F73" s="11">
        <f>ARIMA1차!F73/10000000</f>
        <v>3.7037037037037035E-2</v>
      </c>
      <c r="G73" s="11">
        <f>ARIMA1차!G73/10000000</f>
        <v>3.3333333333333333E-2</v>
      </c>
      <c r="H73" s="19">
        <f>ARIMA1차!H73/10000000</f>
        <v>5.4054054054054057E-2</v>
      </c>
      <c r="I73" s="19">
        <f>ARIMA1차!I73/10000000</f>
        <v>7.6923076923076927E-2</v>
      </c>
      <c r="J73" s="19">
        <f>ARIMA1차!J73/10000000</f>
        <v>3.9215686274509803E-2</v>
      </c>
      <c r="K73" s="19">
        <f>ARIMA1차!K73/10000000</f>
        <v>0.13333333333333333</v>
      </c>
      <c r="L73" s="19">
        <f>ARIMA1차!L73/10000000</f>
        <v>2.8571428571428567E-2</v>
      </c>
      <c r="M73" s="12">
        <f>ARIMA1차!M73/10000000</f>
        <v>8.9208033913916351E-2</v>
      </c>
      <c r="N73" s="12">
        <f>ARIMA1차!N73/10000000</f>
        <v>9.7978040330979232E-2</v>
      </c>
      <c r="O73" s="12">
        <f>ARIMA1차!O73/10000000</f>
        <v>0.10674804674804508</v>
      </c>
      <c r="P73" s="12"/>
    </row>
    <row r="74" spans="1:16" x14ac:dyDescent="0.3">
      <c r="A74" s="1">
        <v>88</v>
      </c>
      <c r="B74" s="11">
        <f>ARIMA1차!B74/10000000</f>
        <v>0</v>
      </c>
      <c r="C74" s="11">
        <f>ARIMA1차!C74/10000000</f>
        <v>0</v>
      </c>
      <c r="D74" s="11">
        <f>ARIMA1차!D74/10000000</f>
        <v>0</v>
      </c>
      <c r="E74" s="11">
        <f>ARIMA1차!E74/10000000</f>
        <v>0</v>
      </c>
      <c r="F74" s="11">
        <f>ARIMA1차!F74/10000000</f>
        <v>0</v>
      </c>
      <c r="G74" s="11">
        <f>ARIMA1차!G74/10000000</f>
        <v>0</v>
      </c>
      <c r="H74" s="19">
        <f>ARIMA1차!H74/10000000</f>
        <v>0</v>
      </c>
      <c r="I74" s="19">
        <f>ARIMA1차!I74/10000000</f>
        <v>9.6774193548387094E-2</v>
      </c>
      <c r="J74" s="19">
        <f>ARIMA1차!J74/10000000</f>
        <v>2.8571428571428567E-2</v>
      </c>
      <c r="K74" s="19">
        <f>ARIMA1차!K74/10000000</f>
        <v>4.5454545454545456E-2</v>
      </c>
      <c r="L74" s="19">
        <f>ARIMA1차!L74/10000000</f>
        <v>8.1081081081081086E-2</v>
      </c>
      <c r="M74" s="12">
        <f>ARIMA1차!M74/10000000</f>
        <v>7.0161182243290543E-2</v>
      </c>
      <c r="N74" s="12">
        <f>ARIMA1차!N74/10000000</f>
        <v>7.803833006178737E-2</v>
      </c>
      <c r="O74" s="12">
        <f>ARIMA1차!O74/10000000</f>
        <v>8.5915477880284197E-2</v>
      </c>
      <c r="P74" s="12"/>
    </row>
    <row r="75" spans="1:16" x14ac:dyDescent="0.3">
      <c r="A75" s="1">
        <v>89</v>
      </c>
      <c r="B75" s="11">
        <f>ARIMA1차!B75/10000000</f>
        <v>0</v>
      </c>
      <c r="C75" s="11">
        <f>ARIMA1차!C75/10000000</f>
        <v>0</v>
      </c>
      <c r="D75" s="11">
        <f>ARIMA1차!D75/10000000</f>
        <v>0</v>
      </c>
      <c r="E75" s="11">
        <f>ARIMA1차!E75/10000000</f>
        <v>0</v>
      </c>
      <c r="F75" s="11">
        <f>ARIMA1차!F75/10000000</f>
        <v>0</v>
      </c>
      <c r="G75" s="11">
        <f>ARIMA1차!G75/10000000</f>
        <v>0</v>
      </c>
      <c r="H75" s="19">
        <f>ARIMA1차!H75/10000000</f>
        <v>0.05</v>
      </c>
      <c r="I75" s="19">
        <f>ARIMA1차!I75/10000000</f>
        <v>0.15</v>
      </c>
      <c r="J75" s="19">
        <f>ARIMA1차!J75/10000000</f>
        <v>0</v>
      </c>
      <c r="K75" s="19">
        <f>ARIMA1차!K75/10000000</f>
        <v>6.8965517241379309E-2</v>
      </c>
      <c r="L75" s="19">
        <f>ARIMA1차!L75/10000000</f>
        <v>0.125</v>
      </c>
      <c r="M75" s="12">
        <f>ARIMA1차!M75/10000000</f>
        <v>0.1040438871473372</v>
      </c>
      <c r="N75" s="12">
        <f>ARIMA1차!N75/10000000</f>
        <v>0.1154153605015695</v>
      </c>
      <c r="O75" s="12">
        <f>ARIMA1차!O75/10000000</f>
        <v>0.12678683385580183</v>
      </c>
      <c r="P75" s="12"/>
    </row>
    <row r="76" spans="1:16" x14ac:dyDescent="0.3">
      <c r="A76" s="1">
        <v>90</v>
      </c>
      <c r="B76" s="11">
        <f>ARIMA1차!B76/10000000</f>
        <v>0</v>
      </c>
      <c r="C76" s="11">
        <f>ARIMA1차!C76/10000000</f>
        <v>0</v>
      </c>
      <c r="D76" s="11">
        <f>ARIMA1차!D76/10000000</f>
        <v>0</v>
      </c>
      <c r="E76" s="11">
        <f>ARIMA1차!E76/10000000</f>
        <v>0</v>
      </c>
      <c r="F76" s="11">
        <f>ARIMA1차!F76/10000000</f>
        <v>0</v>
      </c>
      <c r="G76" s="11">
        <f>ARIMA1차!G76/10000000</f>
        <v>0</v>
      </c>
      <c r="H76" s="19">
        <f>ARIMA1차!H76/10000000</f>
        <v>0</v>
      </c>
      <c r="I76" s="19">
        <f>ARIMA1차!I76/10000000</f>
        <v>7.1428571428571425E-2</v>
      </c>
      <c r="J76" s="19">
        <f>ARIMA1차!J76/10000000</f>
        <v>0</v>
      </c>
      <c r="K76" s="19">
        <f>ARIMA1차!K76/10000000</f>
        <v>8.6956521739130432E-2</v>
      </c>
      <c r="L76" s="19">
        <f>ARIMA1차!L76/10000000</f>
        <v>3.8461538461538464E-2</v>
      </c>
      <c r="M76" s="12">
        <f>ARIMA1차!M76/10000000</f>
        <v>5.5149198627460004E-2</v>
      </c>
      <c r="N76" s="12">
        <f>ARIMA1차!N76/10000000</f>
        <v>6.1358207010380923E-2</v>
      </c>
      <c r="O76" s="12">
        <f>ARIMA1차!O76/10000000</f>
        <v>6.7567215393303334E-2</v>
      </c>
      <c r="P76" s="12"/>
    </row>
    <row r="77" spans="1:16" x14ac:dyDescent="0.3">
      <c r="A77" s="1">
        <v>91</v>
      </c>
      <c r="B77" s="11">
        <f>ARIMA1차!B77/10000000</f>
        <v>0</v>
      </c>
      <c r="C77" s="11">
        <f>ARIMA1차!C77/10000000</f>
        <v>0</v>
      </c>
      <c r="D77" s="11">
        <f>ARIMA1차!D77/10000000</f>
        <v>0</v>
      </c>
      <c r="E77" s="11">
        <f>ARIMA1차!E77/10000000</f>
        <v>0</v>
      </c>
      <c r="F77" s="11">
        <f>ARIMA1차!F77/10000000</f>
        <v>0</v>
      </c>
      <c r="G77" s="11">
        <f>ARIMA1차!G77/10000000</f>
        <v>0</v>
      </c>
      <c r="H77" s="19">
        <f>ARIMA1차!H77/10000000</f>
        <v>0</v>
      </c>
      <c r="I77" s="19">
        <f>ARIMA1차!I77/10000000</f>
        <v>0</v>
      </c>
      <c r="J77" s="19">
        <f>ARIMA1차!J77/10000000</f>
        <v>0</v>
      </c>
      <c r="K77" s="19">
        <f>ARIMA1차!K77/10000000</f>
        <v>0.22222222222222221</v>
      </c>
      <c r="L77" s="19">
        <f>ARIMA1차!L77/10000000</f>
        <v>7.6923076923076927E-2</v>
      </c>
      <c r="M77" s="12">
        <f>ARIMA1차!M77/10000000</f>
        <v>9.6658896658894419E-2</v>
      </c>
      <c r="N77" s="12">
        <f>ARIMA1차!N77/10000000</f>
        <v>0.10823620823620558</v>
      </c>
      <c r="O77" s="12">
        <f>ARIMA1차!O77/10000000</f>
        <v>0.11981351981351972</v>
      </c>
      <c r="P77" s="12"/>
    </row>
    <row r="78" spans="1:16" x14ac:dyDescent="0.3">
      <c r="A78" s="1">
        <v>92</v>
      </c>
      <c r="B78" s="11">
        <f>ARIMA1차!B78/10000000</f>
        <v>0</v>
      </c>
      <c r="C78" s="11">
        <f>ARIMA1차!C78/10000000</f>
        <v>0</v>
      </c>
      <c r="D78" s="11">
        <f>ARIMA1차!D78/10000000</f>
        <v>0</v>
      </c>
      <c r="E78" s="11">
        <f>ARIMA1차!E78/10000000</f>
        <v>0</v>
      </c>
      <c r="F78" s="11">
        <f>ARIMA1차!F78/10000000</f>
        <v>0</v>
      </c>
      <c r="G78" s="11">
        <f>ARIMA1차!G78/10000000</f>
        <v>0</v>
      </c>
      <c r="H78" s="19">
        <f>ARIMA1차!H78/10000000</f>
        <v>0</v>
      </c>
      <c r="I78" s="19">
        <f>ARIMA1차!I78/10000000</f>
        <v>0</v>
      </c>
      <c r="J78" s="19">
        <f>ARIMA1차!J78/10000000</f>
        <v>0</v>
      </c>
      <c r="K78" s="19">
        <f>ARIMA1차!K78/10000000</f>
        <v>0</v>
      </c>
      <c r="L78" s="19">
        <f>ARIMA1차!L78/10000000</f>
        <v>0.22222222222222221</v>
      </c>
      <c r="M78" s="12">
        <f>ARIMA1차!M78/10000000</f>
        <v>2.0312403423233212E-2</v>
      </c>
      <c r="N78" s="12">
        <f>ARIMA1차!N78/10000000</f>
        <v>2.0322454092913188E-2</v>
      </c>
      <c r="O78" s="12">
        <f>ARIMA1차!O78/10000000</f>
        <v>2.0332504762593163E-2</v>
      </c>
      <c r="P78" s="12"/>
    </row>
    <row r="79" spans="1:16" x14ac:dyDescent="0.3">
      <c r="A79" s="1">
        <v>93</v>
      </c>
      <c r="B79" s="11">
        <f>ARIMA1차!B79/10000000</f>
        <v>0</v>
      </c>
      <c r="C79" s="11">
        <f>ARIMA1차!C79/10000000</f>
        <v>0</v>
      </c>
      <c r="D79" s="11">
        <f>ARIMA1차!D79/10000000</f>
        <v>0</v>
      </c>
      <c r="E79" s="11">
        <f>ARIMA1차!E79/10000000</f>
        <v>0</v>
      </c>
      <c r="F79" s="11">
        <f>ARIMA1차!F79/10000000</f>
        <v>0</v>
      </c>
      <c r="G79" s="11">
        <f>ARIMA1차!G79/10000000</f>
        <v>0</v>
      </c>
      <c r="H79" s="19">
        <f>ARIMA1차!H79/10000000</f>
        <v>0</v>
      </c>
      <c r="I79" s="19">
        <f>ARIMA1차!I79/10000000</f>
        <v>0</v>
      </c>
      <c r="J79" s="19">
        <f>ARIMA1차!J79/10000000</f>
        <v>0</v>
      </c>
      <c r="K79" s="19">
        <f>ARIMA1차!K79/10000000</f>
        <v>0</v>
      </c>
      <c r="L79" s="19">
        <f>ARIMA1차!L79/10000000</f>
        <v>0</v>
      </c>
      <c r="M79" s="12">
        <f>ARIMA1차!M79/10000000</f>
        <v>0</v>
      </c>
      <c r="N79" s="12">
        <f>ARIMA1차!N79/10000000</f>
        <v>0</v>
      </c>
      <c r="O79" s="12">
        <f>ARIMA1차!O79/10000000</f>
        <v>0</v>
      </c>
      <c r="P79" s="12"/>
    </row>
    <row r="80" spans="1:16" x14ac:dyDescent="0.3">
      <c r="A80" s="1">
        <v>94</v>
      </c>
      <c r="B80" s="11">
        <f>ARIMA1차!B80/10000000</f>
        <v>0</v>
      </c>
      <c r="C80" s="11">
        <f>ARIMA1차!C80/10000000</f>
        <v>0</v>
      </c>
      <c r="D80" s="11">
        <f>ARIMA1차!D80/10000000</f>
        <v>0</v>
      </c>
      <c r="E80" s="11">
        <f>ARIMA1차!E80/10000000</f>
        <v>0</v>
      </c>
      <c r="F80" s="11">
        <f>ARIMA1차!F80/10000000</f>
        <v>0</v>
      </c>
      <c r="G80" s="11">
        <f>ARIMA1차!G80/10000000</f>
        <v>0</v>
      </c>
      <c r="H80" s="19">
        <f>ARIMA1차!H80/10000000</f>
        <v>0</v>
      </c>
      <c r="I80" s="19">
        <f>ARIMA1차!I80/10000000</f>
        <v>0</v>
      </c>
      <c r="J80" s="19">
        <f>ARIMA1차!J80/10000000</f>
        <v>0</v>
      </c>
      <c r="K80" s="19">
        <f>ARIMA1차!K80/10000000</f>
        <v>0</v>
      </c>
      <c r="L80" s="19">
        <f>ARIMA1차!L80/10000000</f>
        <v>0</v>
      </c>
      <c r="M80" s="12">
        <f>ARIMA1차!M80/10000000</f>
        <v>0</v>
      </c>
      <c r="N80" s="12">
        <f>ARIMA1차!N80/10000000</f>
        <v>0</v>
      </c>
      <c r="O80" s="12">
        <f>ARIMA1차!O80/10000000</f>
        <v>0</v>
      </c>
      <c r="P80" s="12"/>
    </row>
    <row r="81" spans="1:16" x14ac:dyDescent="0.3">
      <c r="A81" s="1">
        <v>95</v>
      </c>
      <c r="B81" s="11">
        <f>ARIMA1차!B81/10000000</f>
        <v>0</v>
      </c>
      <c r="C81" s="11">
        <f>ARIMA1차!C81/10000000</f>
        <v>0</v>
      </c>
      <c r="D81" s="11">
        <f>ARIMA1차!D81/10000000</f>
        <v>0</v>
      </c>
      <c r="E81" s="11">
        <f>ARIMA1차!E81/10000000</f>
        <v>0</v>
      </c>
      <c r="F81" s="11">
        <f>ARIMA1차!F81/10000000</f>
        <v>0</v>
      </c>
      <c r="G81" s="11">
        <f>ARIMA1차!G81/10000000</f>
        <v>0</v>
      </c>
      <c r="H81" s="19">
        <f>ARIMA1차!H81/10000000</f>
        <v>0</v>
      </c>
      <c r="I81" s="19">
        <f>ARIMA1차!I81/10000000</f>
        <v>0</v>
      </c>
      <c r="J81" s="19">
        <f>ARIMA1차!J81/10000000</f>
        <v>0</v>
      </c>
      <c r="K81" s="19">
        <f>ARIMA1차!K81/10000000</f>
        <v>0</v>
      </c>
      <c r="L81" s="19">
        <f>ARIMA1차!L81/10000000</f>
        <v>0</v>
      </c>
      <c r="M81" s="12">
        <f>ARIMA1차!M81/10000000</f>
        <v>0</v>
      </c>
      <c r="N81" s="12">
        <f>ARIMA1차!N81/10000000</f>
        <v>0</v>
      </c>
      <c r="O81" s="12">
        <f>ARIMA1차!O81/10000000</f>
        <v>0</v>
      </c>
      <c r="P81" s="12"/>
    </row>
    <row r="82" spans="1:16" x14ac:dyDescent="0.3">
      <c r="A82" s="1">
        <v>96</v>
      </c>
      <c r="B82" s="11">
        <f>ARIMA1차!B82/10000000</f>
        <v>0</v>
      </c>
      <c r="C82" s="11">
        <f>ARIMA1차!C82/10000000</f>
        <v>0</v>
      </c>
      <c r="D82" s="11">
        <f>ARIMA1차!D82/10000000</f>
        <v>0</v>
      </c>
      <c r="E82" s="11">
        <f>ARIMA1차!E82/10000000</f>
        <v>0</v>
      </c>
      <c r="F82" s="11">
        <f>ARIMA1차!F82/10000000</f>
        <v>0</v>
      </c>
      <c r="G82" s="11">
        <f>ARIMA1차!G82/10000000</f>
        <v>0</v>
      </c>
      <c r="H82" s="19">
        <f>ARIMA1차!H82/10000000</f>
        <v>0</v>
      </c>
      <c r="I82" s="19">
        <f>ARIMA1차!I82/10000000</f>
        <v>0</v>
      </c>
      <c r="J82" s="19">
        <f>ARIMA1차!J82/10000000</f>
        <v>0</v>
      </c>
      <c r="K82" s="19">
        <f>ARIMA1차!K82/10000000</f>
        <v>0</v>
      </c>
      <c r="L82" s="19">
        <f>ARIMA1차!L82/10000000</f>
        <v>0</v>
      </c>
      <c r="M82" s="12">
        <f>ARIMA1차!M82/10000000</f>
        <v>0</v>
      </c>
      <c r="N82" s="12">
        <f>ARIMA1차!N82/10000000</f>
        <v>0</v>
      </c>
      <c r="O82" s="12">
        <f>ARIMA1차!O82/10000000</f>
        <v>0</v>
      </c>
      <c r="P82" s="1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EA5C-7644-4CFD-A7AF-3975D7E7C92B}">
  <dimension ref="A3:R82"/>
  <sheetViews>
    <sheetView zoomScale="85" zoomScaleNormal="85" workbookViewId="0">
      <selection activeCell="P4" sqref="P4:P82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f t="shared" ref="C3:G3" si="0">+B3+1</f>
        <v>2011</v>
      </c>
      <c r="D3" s="1">
        <f t="shared" si="0"/>
        <v>2012</v>
      </c>
      <c r="E3" s="1">
        <f t="shared" si="0"/>
        <v>2013</v>
      </c>
      <c r="F3" s="1">
        <f t="shared" si="0"/>
        <v>2014</v>
      </c>
      <c r="G3" s="1">
        <f t="shared" si="0"/>
        <v>2015</v>
      </c>
      <c r="H3" s="1">
        <f>+G3+1</f>
        <v>2016</v>
      </c>
      <c r="I3" s="1">
        <f t="shared" ref="I3:P3" si="1">+H3+1</f>
        <v>2017</v>
      </c>
      <c r="J3" s="1">
        <f t="shared" si="1"/>
        <v>2018</v>
      </c>
      <c r="K3" s="1">
        <f t="shared" si="1"/>
        <v>2019</v>
      </c>
      <c r="L3" s="1">
        <f t="shared" si="1"/>
        <v>2020</v>
      </c>
      <c r="M3" s="7">
        <f t="shared" si="1"/>
        <v>2021</v>
      </c>
      <c r="N3" s="7">
        <f t="shared" si="1"/>
        <v>2022</v>
      </c>
      <c r="O3" s="7">
        <f t="shared" si="1"/>
        <v>2023</v>
      </c>
      <c r="P3" s="7">
        <f t="shared" si="1"/>
        <v>2024</v>
      </c>
      <c r="R3" s="9"/>
    </row>
    <row r="4" spans="1:18" x14ac:dyDescent="0.3">
      <c r="A4" s="1">
        <v>18</v>
      </c>
      <c r="B4" s="11">
        <f>ARIMA2차!B4/10000000</f>
        <v>0</v>
      </c>
      <c r="C4" s="11">
        <f>ARIMA2차!C4/10000000</f>
        <v>0</v>
      </c>
      <c r="D4" s="11">
        <f>ARIMA2차!D4/10000000</f>
        <v>0</v>
      </c>
      <c r="E4" s="11">
        <f>ARIMA2차!E4/10000000</f>
        <v>0</v>
      </c>
      <c r="F4" s="11">
        <f>ARIMA2차!F4/10000000</f>
        <v>0</v>
      </c>
      <c r="G4" s="11">
        <f>ARIMA2차!G4/10000000</f>
        <v>0.25</v>
      </c>
      <c r="H4" s="19">
        <f>ARIMA2차!H4/10000000</f>
        <v>0</v>
      </c>
      <c r="I4" s="19">
        <f>ARIMA2차!I4/10000000</f>
        <v>0</v>
      </c>
      <c r="J4" s="19">
        <f>ARIMA2차!J4/10000000</f>
        <v>0</v>
      </c>
      <c r="K4" s="19">
        <f>ARIMA2차!K4/10000000</f>
        <v>0</v>
      </c>
      <c r="L4" s="19">
        <f>ARIMA2차!L4/10000000</f>
        <v>0.16666666666666666</v>
      </c>
      <c r="M4" s="12">
        <f>ARIMA2차!M4/10000000</f>
        <v>8.3430755503582948E-2</v>
      </c>
      <c r="N4" s="12">
        <f>ARIMA2차!N4/10000000</f>
        <v>9.1055253163513539E-2</v>
      </c>
      <c r="O4" s="12">
        <f>ARIMA2차!O4/10000000</f>
        <v>9.868725153139829E-2</v>
      </c>
      <c r="P4" s="12"/>
    </row>
    <row r="5" spans="1:18" x14ac:dyDescent="0.3">
      <c r="A5" s="1">
        <v>19</v>
      </c>
      <c r="B5" s="11">
        <f>ARIMA2차!B5/10000000</f>
        <v>0</v>
      </c>
      <c r="C5" s="11">
        <f>ARIMA2차!C5/10000000</f>
        <v>2.1834061135371178E-3</v>
      </c>
      <c r="D5" s="11">
        <f>ARIMA2차!D5/10000000</f>
        <v>1.9120458891013381E-3</v>
      </c>
      <c r="E5" s="11">
        <f>ARIMA2차!E5/10000000</f>
        <v>4.11522633744856E-3</v>
      </c>
      <c r="F5" s="11">
        <f>ARIMA2차!F5/10000000</f>
        <v>0</v>
      </c>
      <c r="G5" s="11">
        <f>ARIMA2차!G5/10000000</f>
        <v>0</v>
      </c>
      <c r="H5" s="19">
        <f>ARIMA2차!H5/10000000</f>
        <v>1.4064697609001407E-3</v>
      </c>
      <c r="I5" s="19">
        <f>ARIMA2차!I5/10000000</f>
        <v>2.4906600249066002E-3</v>
      </c>
      <c r="J5" s="19">
        <f>ARIMA2차!J5/10000000</f>
        <v>1.1792452830188679E-3</v>
      </c>
      <c r="K5" s="19">
        <f>ARIMA2차!K5/10000000</f>
        <v>0</v>
      </c>
      <c r="L5" s="19">
        <f>ARIMA2차!L5/10000000</f>
        <v>0</v>
      </c>
      <c r="M5" s="12">
        <f>ARIMA2차!M5/10000000</f>
        <v>5.0846169031881728E-4</v>
      </c>
      <c r="N5" s="12">
        <f>ARIMA2차!N5/10000000</f>
        <v>3.9138325851024129E-4</v>
      </c>
      <c r="O5" s="12">
        <f>ARIMA2차!O5/10000000</f>
        <v>2.7418877326846122E-4</v>
      </c>
      <c r="P5" s="12"/>
    </row>
    <row r="6" spans="1:18" x14ac:dyDescent="0.3">
      <c r="A6" s="1">
        <v>20</v>
      </c>
      <c r="B6" s="11">
        <f>ARIMA2차!B6/10000000</f>
        <v>0</v>
      </c>
      <c r="C6" s="11">
        <f>ARIMA2차!C6/10000000</f>
        <v>0</v>
      </c>
      <c r="D6" s="11">
        <f>ARIMA2차!D6/10000000</f>
        <v>0</v>
      </c>
      <c r="E6" s="11">
        <f>ARIMA2차!E6/10000000</f>
        <v>0</v>
      </c>
      <c r="F6" s="11">
        <f>ARIMA2차!F6/10000000</f>
        <v>7.6863950807071484E-4</v>
      </c>
      <c r="G6" s="11">
        <f>ARIMA2차!G6/10000000</f>
        <v>6.3091482649842276E-4</v>
      </c>
      <c r="H6" s="19">
        <f>ARIMA2차!H6/10000000</f>
        <v>0</v>
      </c>
      <c r="I6" s="19">
        <f>ARIMA2차!I6/10000000</f>
        <v>8.7950747581354446E-4</v>
      </c>
      <c r="J6" s="19">
        <f>ARIMA2차!J6/10000000</f>
        <v>1.8373909049150207E-3</v>
      </c>
      <c r="K6" s="19">
        <f>ARIMA2차!K6/10000000</f>
        <v>0</v>
      </c>
      <c r="L6" s="19">
        <f>ARIMA2차!L6/10000000</f>
        <v>8.1201786439301664E-4</v>
      </c>
      <c r="M6" s="12">
        <f>ARIMA2차!M6/10000000</f>
        <v>1.0252004795535002E-3</v>
      </c>
      <c r="N6" s="12">
        <f>ARIMA2차!N6/10000000</f>
        <v>1.1218052907282022E-3</v>
      </c>
      <c r="O6" s="12">
        <f>ARIMA2차!O6/10000000</f>
        <v>1.2185051538686268E-3</v>
      </c>
      <c r="P6" s="12"/>
    </row>
    <row r="7" spans="1:18" x14ac:dyDescent="0.3">
      <c r="A7" s="1">
        <v>21</v>
      </c>
      <c r="B7" s="11">
        <f>ARIMA2차!B7/10000000</f>
        <v>0</v>
      </c>
      <c r="C7" s="11">
        <f>ARIMA2차!C7/10000000</f>
        <v>0</v>
      </c>
      <c r="D7" s="11">
        <f>ARIMA2차!D7/10000000</f>
        <v>4.5065344749887338E-4</v>
      </c>
      <c r="E7" s="11">
        <f>ARIMA2차!E7/10000000</f>
        <v>1.3140604467805519E-3</v>
      </c>
      <c r="F7" s="11">
        <f>ARIMA2차!F7/10000000</f>
        <v>8.7719298245614048E-4</v>
      </c>
      <c r="G7" s="11">
        <f>ARIMA2차!G7/10000000</f>
        <v>7.8926598263614838E-4</v>
      </c>
      <c r="H7" s="19">
        <f>ARIMA2차!H7/10000000</f>
        <v>6.4935064935064935E-4</v>
      </c>
      <c r="I7" s="19">
        <f>ARIMA2차!I7/10000000</f>
        <v>5.54016620498615E-4</v>
      </c>
      <c r="J7" s="19">
        <f>ARIMA2차!J7/10000000</f>
        <v>7.8926598263614838E-4</v>
      </c>
      <c r="K7" s="19">
        <f>ARIMA2차!K7/10000000</f>
        <v>2.8473804100227789E-4</v>
      </c>
      <c r="L7" s="19">
        <f>ARIMA2차!L7/10000000</f>
        <v>1.6895969104513638E-3</v>
      </c>
      <c r="M7" s="12">
        <f>ARIMA2차!M7/10000000</f>
        <v>1.1563927640284412E-3</v>
      </c>
      <c r="N7" s="12">
        <f>ARIMA2차!N7/10000000</f>
        <v>1.2373764772960916E-3</v>
      </c>
      <c r="O7" s="12">
        <f>ARIMA2차!O7/10000000</f>
        <v>1.3184397271857598E-3</v>
      </c>
      <c r="P7" s="12"/>
    </row>
    <row r="8" spans="1:18" x14ac:dyDescent="0.3">
      <c r="A8" s="1">
        <v>22</v>
      </c>
      <c r="B8" s="11">
        <f>ARIMA2차!B8/10000000</f>
        <v>0</v>
      </c>
      <c r="C8" s="11">
        <f>ARIMA2차!C8/10000000</f>
        <v>0</v>
      </c>
      <c r="D8" s="11">
        <f>ARIMA2차!D8/10000000</f>
        <v>6.6688896298766251E-4</v>
      </c>
      <c r="E8" s="11">
        <f>ARIMA2차!E8/10000000</f>
        <v>3.0349013657056146E-4</v>
      </c>
      <c r="F8" s="11">
        <f>ARIMA2차!F8/10000000</f>
        <v>0</v>
      </c>
      <c r="G8" s="11">
        <f>ARIMA2차!G8/10000000</f>
        <v>2.618486514794449E-4</v>
      </c>
      <c r="H8" s="19">
        <f>ARIMA2차!H8/10000000</f>
        <v>4.6210720887245846E-4</v>
      </c>
      <c r="I8" s="19">
        <f>ARIMA2차!I8/10000000</f>
        <v>6.1563718448594295E-4</v>
      </c>
      <c r="J8" s="19">
        <f>ARIMA2차!J8/10000000</f>
        <v>3.8197097020626432E-4</v>
      </c>
      <c r="K8" s="19">
        <f>ARIMA2차!K8/10000000</f>
        <v>0</v>
      </c>
      <c r="L8" s="19">
        <f>ARIMA2차!L8/10000000</f>
        <v>6.9686411149825784E-4</v>
      </c>
      <c r="M8" s="12">
        <f>ARIMA2차!M8/10000000</f>
        <v>5.1111778842498313E-4</v>
      </c>
      <c r="N8" s="12">
        <f>ARIMA2차!N8/10000000</f>
        <v>5.4510309496325212E-4</v>
      </c>
      <c r="O8" s="12">
        <f>ARIMA2차!O8/10000000</f>
        <v>5.7912176688542825E-4</v>
      </c>
      <c r="P8" s="12"/>
    </row>
    <row r="9" spans="1:18" x14ac:dyDescent="0.3">
      <c r="A9" s="1">
        <v>23</v>
      </c>
      <c r="B9" s="11">
        <f>ARIMA2차!B9/10000000</f>
        <v>0</v>
      </c>
      <c r="C9" s="11">
        <f>ARIMA2차!C9/10000000</f>
        <v>1.0291595197255575E-3</v>
      </c>
      <c r="D9" s="11">
        <f>ARIMA2차!D9/10000000</f>
        <v>0</v>
      </c>
      <c r="E9" s="11">
        <f>ARIMA2차!E9/10000000</f>
        <v>9.3153237074988359E-4</v>
      </c>
      <c r="F9" s="11">
        <f>ARIMA2차!F9/10000000</f>
        <v>2.0933640360058616E-4</v>
      </c>
      <c r="G9" s="11">
        <f>ARIMA2차!G9/10000000</f>
        <v>3.7972280235428136E-4</v>
      </c>
      <c r="H9" s="19">
        <f>ARIMA2차!H9/10000000</f>
        <v>1.6666666666666666E-4</v>
      </c>
      <c r="I9" s="19">
        <f>ARIMA2차!I9/10000000</f>
        <v>1.5318627450980392E-4</v>
      </c>
      <c r="J9" s="19">
        <f>ARIMA2차!J9/10000000</f>
        <v>1.528584530724549E-4</v>
      </c>
      <c r="K9" s="19">
        <f>ARIMA2차!K9/10000000</f>
        <v>1.5080681646810435E-4</v>
      </c>
      <c r="L9" s="19">
        <f>ARIMA2차!L9/10000000</f>
        <v>1.309757694826457E-4</v>
      </c>
      <c r="M9" s="12">
        <f>ARIMA2차!M9/10000000</f>
        <v>8.1640584850695445E-5</v>
      </c>
      <c r="N9" s="12">
        <f>ARIMA2차!N9/10000000</f>
        <v>4.5025901339598929E-5</v>
      </c>
      <c r="O9" s="12">
        <f>ARIMA2차!O9/10000000</f>
        <v>8.374961567728314E-6</v>
      </c>
      <c r="P9" s="12"/>
    </row>
    <row r="10" spans="1:18" x14ac:dyDescent="0.3">
      <c r="A10" s="1">
        <v>24</v>
      </c>
      <c r="B10" s="11">
        <f>ARIMA2차!B10/10000000</f>
        <v>0</v>
      </c>
      <c r="C10" s="11">
        <f>ARIMA2차!C10/10000000</f>
        <v>2.8669724770642203E-4</v>
      </c>
      <c r="D10" s="11">
        <f>ARIMA2차!D10/10000000</f>
        <v>6.222775357809583E-4</v>
      </c>
      <c r="E10" s="11">
        <f>ARIMA2차!E10/10000000</f>
        <v>5.1572975760701394E-4</v>
      </c>
      <c r="F10" s="11">
        <f>ARIMA2차!F10/10000000</f>
        <v>4.9325879644853668E-4</v>
      </c>
      <c r="G10" s="11">
        <f>ARIMA2차!G10/10000000</f>
        <v>2.8449502133712662E-4</v>
      </c>
      <c r="H10" s="19">
        <f>ARIMA2차!H10/10000000</f>
        <v>1.2804097311139564E-4</v>
      </c>
      <c r="I10" s="19">
        <f>ARIMA2차!I10/10000000</f>
        <v>5.837711617046118E-4</v>
      </c>
      <c r="J10" s="19">
        <f>ARIMA2차!J10/10000000</f>
        <v>2.3161551823972203E-4</v>
      </c>
      <c r="K10" s="19">
        <f>ARIMA2차!K10/10000000</f>
        <v>4.8614487117160918E-4</v>
      </c>
      <c r="L10" s="19">
        <f>ARIMA2차!L10/10000000</f>
        <v>7.2553897180762847E-4</v>
      </c>
      <c r="M10" s="12">
        <f>ARIMA2차!M10/10000000</f>
        <v>5.6144999310515117E-4</v>
      </c>
      <c r="N10" s="12">
        <f>ARIMA2차!N10/10000000</f>
        <v>5.8911860693013291E-4</v>
      </c>
      <c r="O10" s="12">
        <f>ARIMA2차!O10/10000000</f>
        <v>6.1681431354030497E-4</v>
      </c>
      <c r="P10" s="12"/>
    </row>
    <row r="11" spans="1:18" x14ac:dyDescent="0.3">
      <c r="A11" s="1">
        <v>25</v>
      </c>
      <c r="B11" s="11">
        <f>ARIMA2차!B11/10000000</f>
        <v>5.9276822762299936E-4</v>
      </c>
      <c r="C11" s="11">
        <f>ARIMA2차!C11/10000000</f>
        <v>4.7449584816132857E-4</v>
      </c>
      <c r="D11" s="11">
        <f>ARIMA2차!D11/10000000</f>
        <v>5.087332541970493E-4</v>
      </c>
      <c r="E11" s="11">
        <f>ARIMA2차!E11/10000000</f>
        <v>1.4394702749388226E-4</v>
      </c>
      <c r="F11" s="11">
        <f>ARIMA2차!F11/10000000</f>
        <v>2.5432349949135299E-4</v>
      </c>
      <c r="G11" s="11">
        <f>ARIMA2차!G11/10000000</f>
        <v>2.2601423889705052E-4</v>
      </c>
      <c r="H11" s="19">
        <f>ARIMA2차!H11/10000000</f>
        <v>4.9790878311093409E-4</v>
      </c>
      <c r="I11" s="19">
        <f>ARIMA2차!I11/10000000</f>
        <v>4.6550600502746485E-4</v>
      </c>
      <c r="J11" s="19">
        <f>ARIMA2차!J11/10000000</f>
        <v>2.7265291284195222E-4</v>
      </c>
      <c r="K11" s="19">
        <f>ARIMA2차!K11/10000000</f>
        <v>3.7608123354644602E-4</v>
      </c>
      <c r="L11" s="19">
        <f>ARIMA2차!L11/10000000</f>
        <v>4.2023869557908893E-4</v>
      </c>
      <c r="M11" s="12">
        <f>ARIMA2차!M11/10000000</f>
        <v>3.2605302595880057E-4</v>
      </c>
      <c r="N11" s="12">
        <f>ARIMA2차!N11/10000000</f>
        <v>3.1622102971294369E-4</v>
      </c>
      <c r="O11" s="12">
        <f>ARIMA2차!O11/10000000</f>
        <v>3.0637914886889921E-4</v>
      </c>
      <c r="P11" s="12"/>
    </row>
    <row r="12" spans="1:18" x14ac:dyDescent="0.3">
      <c r="A12" s="1">
        <v>26</v>
      </c>
      <c r="B12" s="11">
        <f>ARIMA2차!B12/10000000</f>
        <v>4.4208664898320068E-4</v>
      </c>
      <c r="C12" s="11">
        <f>ARIMA2차!C12/10000000</f>
        <v>0</v>
      </c>
      <c r="D12" s="11">
        <f>ARIMA2차!D12/10000000</f>
        <v>1.2712941774726671E-4</v>
      </c>
      <c r="E12" s="11">
        <f>ARIMA2차!E12/10000000</f>
        <v>4.3501903208265368E-4</v>
      </c>
      <c r="F12" s="11">
        <f>ARIMA2차!F12/10000000</f>
        <v>3.8048130885570247E-4</v>
      </c>
      <c r="G12" s="11">
        <f>ARIMA2차!G12/10000000</f>
        <v>2.4666995559940801E-4</v>
      </c>
      <c r="H12" s="19">
        <f>ARIMA2차!H12/10000000</f>
        <v>3.708923670350864E-4</v>
      </c>
      <c r="I12" s="19">
        <f>ARIMA2차!I12/10000000</f>
        <v>2.7236824186299875E-4</v>
      </c>
      <c r="J12" s="19">
        <f>ARIMA2차!J12/10000000</f>
        <v>3.3449290875033451E-4</v>
      </c>
      <c r="K12" s="19">
        <f>ARIMA2차!K12/10000000</f>
        <v>3.4111065629690272E-4</v>
      </c>
      <c r="L12" s="19">
        <f>ARIMA2차!L12/10000000</f>
        <v>3.0898529230008649E-4</v>
      </c>
      <c r="M12" s="12">
        <f>ARIMA2차!M12/10000000</f>
        <v>3.5018020143648317E-4</v>
      </c>
      <c r="N12" s="12">
        <f>ARIMA2차!N12/10000000</f>
        <v>3.5919911903431928E-4</v>
      </c>
      <c r="O12" s="12">
        <f>ARIMA2차!O12/10000000</f>
        <v>3.6822678603555542E-4</v>
      </c>
      <c r="P12" s="12"/>
    </row>
    <row r="13" spans="1:18" x14ac:dyDescent="0.3">
      <c r="A13" s="1">
        <v>27</v>
      </c>
      <c r="B13" s="11">
        <f>ARIMA2차!B13/10000000</f>
        <v>0</v>
      </c>
      <c r="C13" s="11">
        <f>ARIMA2차!C13/10000000</f>
        <v>0</v>
      </c>
      <c r="D13" s="11">
        <f>ARIMA2차!D13/10000000</f>
        <v>1.1547344110854503E-4</v>
      </c>
      <c r="E13" s="11">
        <f>ARIMA2차!E13/10000000</f>
        <v>2.8341993386868212E-4</v>
      </c>
      <c r="F13" s="11">
        <f>ARIMA2차!F13/10000000</f>
        <v>3.3540164346805297E-4</v>
      </c>
      <c r="G13" s="11">
        <f>ARIMA2차!G13/10000000</f>
        <v>2.8822596915982132E-4</v>
      </c>
      <c r="H13" s="19">
        <f>ARIMA2차!H13/10000000</f>
        <v>2.4864797662709019E-4</v>
      </c>
      <c r="I13" s="19">
        <f>ARIMA2차!I13/10000000</f>
        <v>5.7646855364039894E-4</v>
      </c>
      <c r="J13" s="19">
        <f>ARIMA2차!J13/10000000</f>
        <v>1.1151379983272929E-4</v>
      </c>
      <c r="K13" s="19">
        <f>ARIMA2차!K13/10000000</f>
        <v>4.5372050816696913E-4</v>
      </c>
      <c r="L13" s="19">
        <f>ARIMA2차!L13/10000000</f>
        <v>3.0610683128411815E-4</v>
      </c>
      <c r="M13" s="12">
        <f>ARIMA2차!M13/10000000</f>
        <v>4.5652537254248747E-4</v>
      </c>
      <c r="N13" s="12">
        <f>ARIMA2차!N13/10000000</f>
        <v>4.9156548528525741E-4</v>
      </c>
      <c r="O13" s="12">
        <f>ARIMA2차!O13/10000000</f>
        <v>5.266400334601873E-4</v>
      </c>
      <c r="P13" s="12"/>
    </row>
    <row r="14" spans="1:18" x14ac:dyDescent="0.3">
      <c r="A14" s="1">
        <v>28</v>
      </c>
      <c r="B14" s="11">
        <f>ARIMA2차!B14/10000000</f>
        <v>0</v>
      </c>
      <c r="C14" s="11">
        <f>ARIMA2차!C14/10000000</f>
        <v>4.8764629388816646E-4</v>
      </c>
      <c r="D14" s="11">
        <f>ARIMA2차!D14/10000000</f>
        <v>1.118067978533095E-4</v>
      </c>
      <c r="E14" s="11">
        <f>ARIMA2차!E14/10000000</f>
        <v>3.5229874933943986E-4</v>
      </c>
      <c r="F14" s="11">
        <f>ARIMA2차!F14/10000000</f>
        <v>1.5172204521316947E-4</v>
      </c>
      <c r="G14" s="11">
        <f>ARIMA2차!G14/10000000</f>
        <v>3.9458108641325792E-4</v>
      </c>
      <c r="H14" s="19">
        <f>ARIMA2차!H14/10000000</f>
        <v>1.7097914054485354E-4</v>
      </c>
      <c r="I14" s="19">
        <f>ARIMA2차!I14/10000000</f>
        <v>3.0226700251889167E-4</v>
      </c>
      <c r="J14" s="19">
        <f>ARIMA2차!J14/10000000</f>
        <v>3.4323820731587724E-4</v>
      </c>
      <c r="K14" s="19">
        <f>ARIMA2차!K14/10000000</f>
        <v>5.4283458349782868E-4</v>
      </c>
      <c r="L14" s="19">
        <f>ARIMA2차!L14/10000000</f>
        <v>3.556662072644823E-4</v>
      </c>
      <c r="M14" s="12">
        <f>ARIMA2차!M14/10000000</f>
        <v>4.349105360214482E-4</v>
      </c>
      <c r="N14" s="12">
        <f>ARIMA2차!N14/10000000</f>
        <v>4.5881473587937072E-4</v>
      </c>
      <c r="O14" s="12">
        <f>ARIMA2차!O14/10000000</f>
        <v>4.8274236699757749E-4</v>
      </c>
      <c r="P14" s="12"/>
    </row>
    <row r="15" spans="1:18" x14ac:dyDescent="0.3">
      <c r="A15" s="1">
        <v>29</v>
      </c>
      <c r="B15" s="11">
        <f>ARIMA2차!B15/10000000</f>
        <v>0</v>
      </c>
      <c r="C15" s="11">
        <f>ARIMA2차!C15/10000000</f>
        <v>3.1099362463069506E-4</v>
      </c>
      <c r="D15" s="11">
        <f>ARIMA2차!D15/10000000</f>
        <v>0</v>
      </c>
      <c r="E15" s="11">
        <f>ARIMA2차!E15/10000000</f>
        <v>1.7158544955387783E-4</v>
      </c>
      <c r="F15" s="11">
        <f>ARIMA2차!F15/10000000</f>
        <v>4.2866328498964069E-4</v>
      </c>
      <c r="G15" s="11">
        <f>ARIMA2차!G15/10000000</f>
        <v>1.2309207287050715E-4</v>
      </c>
      <c r="H15" s="19">
        <f>ARIMA2차!H15/10000000</f>
        <v>5.2476910159529805E-4</v>
      </c>
      <c r="I15" s="19">
        <f>ARIMA2차!I15/10000000</f>
        <v>2.8340654669122857E-4</v>
      </c>
      <c r="J15" s="19">
        <f>ARIMA2차!J15/10000000</f>
        <v>4.3890449438202251E-4</v>
      </c>
      <c r="K15" s="19">
        <f>ARIMA2차!K15/10000000</f>
        <v>4.7969996947363824E-4</v>
      </c>
      <c r="L15" s="19">
        <f>ARIMA2차!L15/10000000</f>
        <v>4.3237294131519982E-4</v>
      </c>
      <c r="M15" s="12">
        <f>ARIMA2차!M15/10000000</f>
        <v>5.3478205526629461E-4</v>
      </c>
      <c r="N15" s="12">
        <f>ARIMA2차!N15/10000000</f>
        <v>5.7570046690530148E-4</v>
      </c>
      <c r="O15" s="12">
        <f>ARIMA2차!O15/10000000</f>
        <v>6.1665909001715484E-4</v>
      </c>
      <c r="P15" s="12"/>
    </row>
    <row r="16" spans="1:18" x14ac:dyDescent="0.3">
      <c r="A16" s="1">
        <v>30</v>
      </c>
      <c r="B16" s="11">
        <f>ARIMA2차!B16/10000000</f>
        <v>0</v>
      </c>
      <c r="C16" s="11">
        <f>ARIMA2차!C16/10000000</f>
        <v>1.3717421124828533E-4</v>
      </c>
      <c r="D16" s="11">
        <f>ARIMA2차!D16/10000000</f>
        <v>3.1117104034851154E-4</v>
      </c>
      <c r="E16" s="11">
        <f>ARIMA2차!E16/10000000</f>
        <v>3.3341668750520962E-4</v>
      </c>
      <c r="F16" s="11">
        <f>ARIMA2차!F16/10000000</f>
        <v>6.9449267310229878E-5</v>
      </c>
      <c r="G16" s="11">
        <f>ARIMA2차!G16/10000000</f>
        <v>1.1509466536226045E-4</v>
      </c>
      <c r="H16" s="19">
        <f>ARIMA2차!H16/10000000</f>
        <v>1.9821605550049553E-4</v>
      </c>
      <c r="I16" s="19">
        <f>ARIMA2차!I16/10000000</f>
        <v>3.9680790088620434E-4</v>
      </c>
      <c r="J16" s="19">
        <f>ARIMA2차!J16/10000000</f>
        <v>2.0690225937267231E-4</v>
      </c>
      <c r="K16" s="19">
        <f>ARIMA2차!K16/10000000</f>
        <v>1.175226231049477E-4</v>
      </c>
      <c r="L16" s="19">
        <f>ARIMA2차!L16/10000000</f>
        <v>3.1790886612504413E-4</v>
      </c>
      <c r="M16" s="12">
        <f>ARIMA2차!M16/10000000</f>
        <v>2.7973520423911979E-4</v>
      </c>
      <c r="N16" s="12">
        <f>ARIMA2차!N16/10000000</f>
        <v>2.9302525848193907E-4</v>
      </c>
      <c r="O16" s="12">
        <f>ARIMA2차!O16/10000000</f>
        <v>3.063283212707436E-4</v>
      </c>
      <c r="P16" s="12"/>
    </row>
    <row r="17" spans="1:16" x14ac:dyDescent="0.3">
      <c r="A17" s="1">
        <v>31</v>
      </c>
      <c r="B17" s="11">
        <f>ARIMA2차!B17/10000000</f>
        <v>0</v>
      </c>
      <c r="C17" s="11">
        <f>ARIMA2차!C17/10000000</f>
        <v>0</v>
      </c>
      <c r="D17" s="11">
        <f>ARIMA2차!D17/10000000</f>
        <v>3.7369207772795218E-4</v>
      </c>
      <c r="E17" s="11">
        <f>ARIMA2차!E17/10000000</f>
        <v>2.393107849393746E-4</v>
      </c>
      <c r="F17" s="11">
        <f>ARIMA2차!F17/10000000</f>
        <v>4.0144520272982739E-4</v>
      </c>
      <c r="G17" s="11">
        <f>ARIMA2차!G17/10000000</f>
        <v>2.2373867322966775E-4</v>
      </c>
      <c r="H17" s="19">
        <f>ARIMA2차!H17/10000000</f>
        <v>2.8340654669122857E-4</v>
      </c>
      <c r="I17" s="19">
        <f>ARIMA2차!I17/10000000</f>
        <v>3.7824661679414977E-4</v>
      </c>
      <c r="J17" s="19">
        <f>ARIMA2차!J17/10000000</f>
        <v>3.9388687568930203E-4</v>
      </c>
      <c r="K17" s="19">
        <f>ARIMA2차!K17/10000000</f>
        <v>3.3553293815009508E-4</v>
      </c>
      <c r="L17" s="19">
        <f>ARIMA2차!L17/10000000</f>
        <v>3.8698442387693897E-4</v>
      </c>
      <c r="M17" s="12">
        <f>ARIMA2차!M17/10000000</f>
        <v>4.6524626741196263E-4</v>
      </c>
      <c r="N17" s="12">
        <f>ARIMA2차!N17/10000000</f>
        <v>4.9722269446350403E-4</v>
      </c>
      <c r="O17" s="12">
        <f>ARIMA2차!O17/10000000</f>
        <v>5.2923052232721815E-4</v>
      </c>
      <c r="P17" s="12"/>
    </row>
    <row r="18" spans="1:16" x14ac:dyDescent="0.3">
      <c r="A18" s="1">
        <v>32</v>
      </c>
      <c r="B18" s="11">
        <f>ARIMA2차!B18/10000000</f>
        <v>3.1670625494853525E-4</v>
      </c>
      <c r="C18" s="11">
        <f>ARIMA2차!C18/10000000</f>
        <v>3.3200531208499334E-4</v>
      </c>
      <c r="D18" s="11">
        <f>ARIMA2차!D18/10000000</f>
        <v>2.6278906797477228E-4</v>
      </c>
      <c r="E18" s="11">
        <f>ARIMA2차!E18/10000000</f>
        <v>2.9772981019724598E-4</v>
      </c>
      <c r="F18" s="11">
        <f>ARIMA2차!F18/10000000</f>
        <v>9.8064853556485351E-4</v>
      </c>
      <c r="G18" s="11">
        <f>ARIMA2차!G18/10000000</f>
        <v>3.2749304077288359E-4</v>
      </c>
      <c r="H18" s="19">
        <f>ARIMA2차!H18/10000000</f>
        <v>5.0714615029967731E-4</v>
      </c>
      <c r="I18" s="19">
        <f>ARIMA2차!I18/10000000</f>
        <v>3.6160552854674758E-4</v>
      </c>
      <c r="J18" s="19">
        <f>ARIMA2차!J18/10000000</f>
        <v>3.3705340423938283E-4</v>
      </c>
      <c r="K18" s="19">
        <f>ARIMA2차!K18/10000000</f>
        <v>3.216928191014047E-4</v>
      </c>
      <c r="L18" s="19">
        <f>ARIMA2차!L18/10000000</f>
        <v>5.5576139310855872E-4</v>
      </c>
      <c r="M18" s="12">
        <f>ARIMA2차!M18/10000000</f>
        <v>4.7448327260943187E-4</v>
      </c>
      <c r="N18" s="12">
        <f>ARIMA2차!N18/10000000</f>
        <v>4.8389660821438011E-4</v>
      </c>
      <c r="O18" s="12">
        <f>ARIMA2차!O18/10000000</f>
        <v>4.9331902251282297E-4</v>
      </c>
      <c r="P18" s="12"/>
    </row>
    <row r="19" spans="1:16" x14ac:dyDescent="0.3">
      <c r="A19" s="1">
        <v>33</v>
      </c>
      <c r="B19" s="11">
        <f>ARIMA2차!B19/10000000</f>
        <v>2.5893319523562919E-4</v>
      </c>
      <c r="C19" s="11">
        <f>ARIMA2차!C19/10000000</f>
        <v>4.015257980325236E-4</v>
      </c>
      <c r="D19" s="11">
        <f>ARIMA2차!D19/10000000</f>
        <v>3.2467532467532468E-4</v>
      </c>
      <c r="E19" s="11">
        <f>ARIMA2차!E19/10000000</f>
        <v>1.4021312394840157E-4</v>
      </c>
      <c r="F19" s="11">
        <f>ARIMA2차!F19/10000000</f>
        <v>3.6607687614399021E-4</v>
      </c>
      <c r="G19" s="11">
        <f>ARIMA2차!G19/10000000</f>
        <v>2.6605651040280956E-4</v>
      </c>
      <c r="H19" s="19">
        <f>ARIMA2차!H19/10000000</f>
        <v>4.0742417383431417E-4</v>
      </c>
      <c r="I19" s="19">
        <f>ARIMA2차!I19/10000000</f>
        <v>3.1735956839098697E-4</v>
      </c>
      <c r="J19" s="19">
        <f>ARIMA2차!J19/10000000</f>
        <v>3.6110208355902214E-4</v>
      </c>
      <c r="K19" s="19">
        <f>ARIMA2차!K19/10000000</f>
        <v>2.4003840614498319E-4</v>
      </c>
      <c r="L19" s="19">
        <f>ARIMA2차!L19/10000000</f>
        <v>6.5815059682292759E-4</v>
      </c>
      <c r="M19" s="12">
        <f>ARIMA2차!M19/10000000</f>
        <v>4.4166502578409274E-4</v>
      </c>
      <c r="N19" s="12">
        <f>ARIMA2차!N19/10000000</f>
        <v>4.5865753951477819E-4</v>
      </c>
      <c r="O19" s="12">
        <f>ARIMA2차!O19/10000000</f>
        <v>4.7566664471515688E-4</v>
      </c>
      <c r="P19" s="12"/>
    </row>
    <row r="20" spans="1:16" x14ac:dyDescent="0.3">
      <c r="A20" s="1">
        <v>34</v>
      </c>
      <c r="B20" s="11">
        <f>ARIMA2차!B20/10000000</f>
        <v>4.3024631601591907E-4</v>
      </c>
      <c r="C20" s="11">
        <f>ARIMA2차!C20/10000000</f>
        <v>8.9031339031339033E-4</v>
      </c>
      <c r="D20" s="11">
        <f>ARIMA2차!D20/10000000</f>
        <v>3.8346498964644528E-4</v>
      </c>
      <c r="E20" s="11">
        <f>ARIMA2차!E20/10000000</f>
        <v>3.9541320680110717E-4</v>
      </c>
      <c r="F20" s="11">
        <f>ARIMA2차!F20/10000000</f>
        <v>6.4169875160424684E-4</v>
      </c>
      <c r="G20" s="11">
        <f>ARIMA2차!G20/10000000</f>
        <v>2.5432349949135299E-4</v>
      </c>
      <c r="H20" s="19">
        <f>ARIMA2차!H20/10000000</f>
        <v>2.2096517588828001E-4</v>
      </c>
      <c r="I20" s="19">
        <f>ARIMA2차!I20/10000000</f>
        <v>2.347234175729599E-4</v>
      </c>
      <c r="J20" s="19">
        <f>ARIMA2차!J20/10000000</f>
        <v>2.8383892141209865E-4</v>
      </c>
      <c r="K20" s="19">
        <f>ARIMA2차!K20/10000000</f>
        <v>3.3270120105133582E-4</v>
      </c>
      <c r="L20" s="19">
        <f>ARIMA2차!L20/10000000</f>
        <v>4.0892627643416288E-4</v>
      </c>
      <c r="M20" s="12">
        <f>ARIMA2차!M20/10000000</f>
        <v>2.2244991253655172E-4</v>
      </c>
      <c r="N20" s="12">
        <f>ARIMA2차!N20/10000000</f>
        <v>1.9156456297872356E-4</v>
      </c>
      <c r="O20" s="12">
        <f>ARIMA2차!O20/10000000</f>
        <v>1.6064855524208397E-4</v>
      </c>
      <c r="P20" s="12"/>
    </row>
    <row r="21" spans="1:16" x14ac:dyDescent="0.3">
      <c r="A21" s="1">
        <v>35</v>
      </c>
      <c r="B21" s="11">
        <f>ARIMA2차!B21/10000000</f>
        <v>9.5292548122736796E-5</v>
      </c>
      <c r="C21" s="11">
        <f>ARIMA2차!C21/10000000</f>
        <v>5.5375365872953092E-4</v>
      </c>
      <c r="D21" s="11">
        <f>ARIMA2차!D21/10000000</f>
        <v>4.2616663115278071E-4</v>
      </c>
      <c r="E21" s="11">
        <f>ARIMA2차!E21/10000000</f>
        <v>1.9024668653687616E-4</v>
      </c>
      <c r="F21" s="11">
        <f>ARIMA2차!F21/10000000</f>
        <v>2.7808676307007786E-4</v>
      </c>
      <c r="G21" s="11">
        <f>ARIMA2차!G21/10000000</f>
        <v>3.4270047978067172E-4</v>
      </c>
      <c r="H21" s="19">
        <f>ARIMA2차!H21/10000000</f>
        <v>2.5537348371994039E-4</v>
      </c>
      <c r="I21" s="19">
        <f>ARIMA2차!I21/10000000</f>
        <v>3.8498556304138594E-4</v>
      </c>
      <c r="J21" s="19">
        <f>ARIMA2차!J21/10000000</f>
        <v>4.6037254763085203E-4</v>
      </c>
      <c r="K21" s="19">
        <f>ARIMA2차!K21/10000000</f>
        <v>3.2997855139415937E-4</v>
      </c>
      <c r="L21" s="19">
        <f>ARIMA2차!L21/10000000</f>
        <v>3.9795338260375211E-4</v>
      </c>
      <c r="M21" s="12">
        <f>ARIMA2차!M21/10000000</f>
        <v>3.9717094957799709E-4</v>
      </c>
      <c r="N21" s="12">
        <f>ARIMA2차!N21/10000000</f>
        <v>4.0712139582296369E-4</v>
      </c>
      <c r="O21" s="12">
        <f>ARIMA2차!O21/10000000</f>
        <v>4.1708148986639861E-4</v>
      </c>
      <c r="P21" s="12"/>
    </row>
    <row r="22" spans="1:16" x14ac:dyDescent="0.3">
      <c r="A22" s="1">
        <v>36</v>
      </c>
      <c r="B22" s="11">
        <f>ARIMA2차!B22/10000000</f>
        <v>3.4500603760565809E-4</v>
      </c>
      <c r="C22" s="11">
        <f>ARIMA2차!C22/10000000</f>
        <v>2.9439905792301462E-4</v>
      </c>
      <c r="D22" s="11">
        <f>ARIMA2차!D22/10000000</f>
        <v>4.4920746967849583E-4</v>
      </c>
      <c r="E22" s="11">
        <f>ARIMA2차!E22/10000000</f>
        <v>4.190613026819923E-4</v>
      </c>
      <c r="F22" s="11">
        <f>ARIMA2차!F22/10000000</f>
        <v>3.7823526233317123E-4</v>
      </c>
      <c r="G22" s="11">
        <f>ARIMA2차!G22/10000000</f>
        <v>3.2857679309049944E-4</v>
      </c>
      <c r="H22" s="19">
        <f>ARIMA2차!H22/10000000</f>
        <v>4.5738045738045742E-4</v>
      </c>
      <c r="I22" s="19">
        <f>ARIMA2차!I22/10000000</f>
        <v>4.0499245241338682E-4</v>
      </c>
      <c r="J22" s="19">
        <f>ARIMA2차!J22/10000000</f>
        <v>7.9852793111828625E-4</v>
      </c>
      <c r="K22" s="19">
        <f>ARIMA2차!K22/10000000</f>
        <v>5.5304336510621688E-4</v>
      </c>
      <c r="L22" s="19">
        <f>ARIMA2차!L22/10000000</f>
        <v>2.823502837620352E-4</v>
      </c>
      <c r="M22" s="12">
        <f>ARIMA2차!M22/10000000</f>
        <v>5.2768280976328531E-4</v>
      </c>
      <c r="N22" s="12">
        <f>ARIMA2차!N22/10000000</f>
        <v>5.4432468559272821E-4</v>
      </c>
      <c r="O22" s="12">
        <f>ARIMA2차!O22/10000000</f>
        <v>5.6098276397011364E-4</v>
      </c>
      <c r="P22" s="12"/>
    </row>
    <row r="23" spans="1:16" x14ac:dyDescent="0.3">
      <c r="A23" s="1">
        <v>37</v>
      </c>
      <c r="B23" s="11">
        <f>ARIMA2차!B23/10000000</f>
        <v>1.5661707126076742E-4</v>
      </c>
      <c r="C23" s="11">
        <f>ARIMA2차!C23/10000000</f>
        <v>4.1548369226507856E-4</v>
      </c>
      <c r="D23" s="11">
        <f>ARIMA2차!D23/10000000</f>
        <v>6.1553613197094673E-4</v>
      </c>
      <c r="E23" s="11">
        <f>ARIMA2차!E23/10000000</f>
        <v>2.7887779574990241E-4</v>
      </c>
      <c r="F23" s="11">
        <f>ARIMA2차!F23/10000000</f>
        <v>6.7504413750129819E-4</v>
      </c>
      <c r="G23" s="11">
        <f>ARIMA2차!G23/10000000</f>
        <v>4.5955882352941181E-4</v>
      </c>
      <c r="H23" s="19">
        <f>ARIMA2차!H23/10000000</f>
        <v>4.8408568316592036E-4</v>
      </c>
      <c r="I23" s="19">
        <f>ARIMA2차!I23/10000000</f>
        <v>4.3763676148796501E-4</v>
      </c>
      <c r="J23" s="19">
        <f>ARIMA2차!J23/10000000</f>
        <v>7.3986884143265508E-4</v>
      </c>
      <c r="K23" s="19">
        <f>ARIMA2차!K23/10000000</f>
        <v>4.4729863573916102E-4</v>
      </c>
      <c r="L23" s="19">
        <f>ARIMA2차!L23/10000000</f>
        <v>3.6657925161435865E-4</v>
      </c>
      <c r="M23" s="12">
        <f>ARIMA2차!M23/10000000</f>
        <v>5.5294632509635415E-4</v>
      </c>
      <c r="N23" s="12">
        <f>ARIMA2차!N23/10000000</f>
        <v>5.6825045878913371E-4</v>
      </c>
      <c r="O23" s="12">
        <f>ARIMA2차!O23/10000000</f>
        <v>5.8356945947828358E-4</v>
      </c>
      <c r="P23" s="12"/>
    </row>
    <row r="24" spans="1:16" x14ac:dyDescent="0.3">
      <c r="A24" s="1">
        <v>38</v>
      </c>
      <c r="B24" s="11">
        <f>ARIMA2차!B24/10000000</f>
        <v>2.1240441801189462E-4</v>
      </c>
      <c r="C24" s="11">
        <f>ARIMA2차!C24/10000000</f>
        <v>7.7185309062841707E-4</v>
      </c>
      <c r="D24" s="11">
        <f>ARIMA2차!D24/10000000</f>
        <v>5.3482291419063466E-4</v>
      </c>
      <c r="E24" s="11">
        <f>ARIMA2차!E24/10000000</f>
        <v>3.2476319350473615E-4</v>
      </c>
      <c r="F24" s="11">
        <f>ARIMA2차!F24/10000000</f>
        <v>6.3922899149333723E-4</v>
      </c>
      <c r="G24" s="11">
        <f>ARIMA2차!G24/10000000</f>
        <v>4.0414926579550049E-4</v>
      </c>
      <c r="H24" s="19">
        <f>ARIMA2차!H24/10000000</f>
        <v>8.3765456721180689E-4</v>
      </c>
      <c r="I24" s="19">
        <f>ARIMA2차!I24/10000000</f>
        <v>7.1375040148460086E-4</v>
      </c>
      <c r="J24" s="19">
        <f>ARIMA2차!J24/10000000</f>
        <v>5.6555440966100001E-4</v>
      </c>
      <c r="K24" s="19">
        <f>ARIMA2차!K24/10000000</f>
        <v>4.9629330934582334E-4</v>
      </c>
      <c r="L24" s="19">
        <f>ARIMA2차!L24/10000000</f>
        <v>3.6040032158797926E-4</v>
      </c>
      <c r="M24" s="12">
        <f>ARIMA2차!M24/10000000</f>
        <v>5.7118411584297722E-4</v>
      </c>
      <c r="N24" s="12">
        <f>ARIMA2차!N24/10000000</f>
        <v>5.7760661895658416E-4</v>
      </c>
      <c r="O24" s="12">
        <f>ARIMA2차!O24/10000000</f>
        <v>5.8403519514498036E-4</v>
      </c>
      <c r="P24" s="12"/>
    </row>
    <row r="25" spans="1:16" x14ac:dyDescent="0.3">
      <c r="A25" s="1">
        <v>39</v>
      </c>
      <c r="B25" s="11">
        <f>ARIMA2차!B25/10000000</f>
        <v>3.1581606872157657E-4</v>
      </c>
      <c r="C25" s="11">
        <f>ARIMA2차!C25/10000000</f>
        <v>9.0057636887608055E-4</v>
      </c>
      <c r="D25" s="11">
        <f>ARIMA2차!D25/10000000</f>
        <v>1.2285012285012285E-3</v>
      </c>
      <c r="E25" s="11">
        <f>ARIMA2차!E25/10000000</f>
        <v>4.7046523784631474E-4</v>
      </c>
      <c r="F25" s="11">
        <f>ARIMA2차!F25/10000000</f>
        <v>4.315098048616772E-4</v>
      </c>
      <c r="G25" s="11">
        <f>ARIMA2차!G25/10000000</f>
        <v>6.0771801883925853E-4</v>
      </c>
      <c r="H25" s="19">
        <f>ARIMA2차!H25/10000000</f>
        <v>4.7177229124076113E-4</v>
      </c>
      <c r="I25" s="19">
        <f>ARIMA2차!I25/10000000</f>
        <v>6.7232837933474876E-4</v>
      </c>
      <c r="J25" s="19">
        <f>ARIMA2차!J25/10000000</f>
        <v>7.8882497945768286E-4</v>
      </c>
      <c r="K25" s="19">
        <f>ARIMA2차!K25/10000000</f>
        <v>3.0842303303210683E-4</v>
      </c>
      <c r="L25" s="19">
        <f>ARIMA2차!L25/10000000</f>
        <v>2.7162103433289871E-4</v>
      </c>
      <c r="M25" s="12">
        <f>ARIMA2차!M25/10000000</f>
        <v>3.9837998135287779E-4</v>
      </c>
      <c r="N25" s="12">
        <f>ARIMA2차!N25/10000000</f>
        <v>3.6664647874691292E-4</v>
      </c>
      <c r="O25" s="12">
        <f>ARIMA2차!O25/10000000</f>
        <v>3.3488139293341663E-4</v>
      </c>
      <c r="P25" s="12"/>
    </row>
    <row r="26" spans="1:16" x14ac:dyDescent="0.3">
      <c r="A26" s="1">
        <v>40</v>
      </c>
      <c r="B26" s="11">
        <f>ARIMA2차!B26/10000000</f>
        <v>2.3352209702843133E-4</v>
      </c>
      <c r="C26" s="11">
        <f>ARIMA2차!C26/10000000</f>
        <v>6.4910477632931253E-4</v>
      </c>
      <c r="D26" s="11">
        <f>ARIMA2차!D26/10000000</f>
        <v>7.4007506475656814E-4</v>
      </c>
      <c r="E26" s="11">
        <f>ARIMA2차!E26/10000000</f>
        <v>5.0087653393438513E-4</v>
      </c>
      <c r="F26" s="11">
        <f>ARIMA2차!F26/10000000</f>
        <v>1.4129615674453655E-4</v>
      </c>
      <c r="G26" s="11">
        <f>ARIMA2차!G26/10000000</f>
        <v>4.2380064417697912E-4</v>
      </c>
      <c r="H26" s="19">
        <f>ARIMA2차!H26/10000000</f>
        <v>5.7422861955439854E-4</v>
      </c>
      <c r="I26" s="19">
        <f>ARIMA2차!I26/10000000</f>
        <v>3.5239806885858265E-4</v>
      </c>
      <c r="J26" s="19">
        <f>ARIMA2차!J26/10000000</f>
        <v>6.160230846545407E-4</v>
      </c>
      <c r="K26" s="19">
        <f>ARIMA2차!K26/10000000</f>
        <v>6.110788597268478E-4</v>
      </c>
      <c r="L26" s="19">
        <f>ARIMA2차!L26/10000000</f>
        <v>6.1999622610992803E-4</v>
      </c>
      <c r="M26" s="12">
        <f>ARIMA2차!M26/10000000</f>
        <v>5.8106953962907431E-4</v>
      </c>
      <c r="N26" s="12">
        <f>ARIMA2차!N26/10000000</f>
        <v>5.9521021370022211E-4</v>
      </c>
      <c r="O26" s="12">
        <f>ARIMA2차!O26/10000000</f>
        <v>6.0936459020283652E-4</v>
      </c>
      <c r="P26" s="12"/>
    </row>
    <row r="27" spans="1:16" x14ac:dyDescent="0.3">
      <c r="A27" s="1">
        <v>41</v>
      </c>
      <c r="B27" s="11">
        <f>ARIMA2차!B27/10000000</f>
        <v>2.2249415952831235E-4</v>
      </c>
      <c r="C27" s="11">
        <f>ARIMA2차!C27/10000000</f>
        <v>4.5353759322717198E-4</v>
      </c>
      <c r="D27" s="11">
        <f>ARIMA2차!D27/10000000</f>
        <v>6.347966209287563E-4</v>
      </c>
      <c r="E27" s="11">
        <f>ARIMA2차!E27/10000000</f>
        <v>5.716463414634146E-4</v>
      </c>
      <c r="F27" s="11">
        <f>ARIMA2차!F27/10000000</f>
        <v>4.5291906336337697E-4</v>
      </c>
      <c r="G27" s="11">
        <f>ARIMA2차!G27/10000000</f>
        <v>6.7102835094782749E-4</v>
      </c>
      <c r="H27" s="19">
        <f>ARIMA2차!H27/10000000</f>
        <v>6.366564302299453E-4</v>
      </c>
      <c r="I27" s="19">
        <f>ARIMA2차!I27/10000000</f>
        <v>5.1656450168744404E-4</v>
      </c>
      <c r="J27" s="19">
        <f>ARIMA2차!J27/10000000</f>
        <v>8.4596863408602837E-4</v>
      </c>
      <c r="K27" s="19">
        <f>ARIMA2차!K27/10000000</f>
        <v>6.3676885290639494E-4</v>
      </c>
      <c r="L27" s="19">
        <f>ARIMA2차!L27/10000000</f>
        <v>6.4196870402567871E-4</v>
      </c>
      <c r="M27" s="12">
        <f>ARIMA2차!M27/10000000</f>
        <v>7.6452779566256793E-4</v>
      </c>
      <c r="N27" s="12">
        <f>ARIMA2차!N27/10000000</f>
        <v>7.9686866076089213E-4</v>
      </c>
      <c r="O27" s="12">
        <f>ARIMA2차!O27/10000000</f>
        <v>8.2924114066957265E-4</v>
      </c>
      <c r="P27" s="12"/>
    </row>
    <row r="28" spans="1:16" x14ac:dyDescent="0.3">
      <c r="A28" s="1">
        <v>42</v>
      </c>
      <c r="B28" s="11">
        <f>ARIMA2차!B28/10000000</f>
        <v>2.8646728543600322E-4</v>
      </c>
      <c r="C28" s="11">
        <f>ARIMA2차!C28/10000000</f>
        <v>6.4014181603309038E-4</v>
      </c>
      <c r="D28" s="11">
        <f>ARIMA2차!D28/10000000</f>
        <v>5.9042601507857209E-4</v>
      </c>
      <c r="E28" s="11">
        <f>ARIMA2차!E28/10000000</f>
        <v>3.1402808308285857E-4</v>
      </c>
      <c r="F28" s="11">
        <f>ARIMA2차!F28/10000000</f>
        <v>3.0457294522038029E-4</v>
      </c>
      <c r="G28" s="11">
        <f>ARIMA2차!G28/10000000</f>
        <v>5.3124106084753383E-4</v>
      </c>
      <c r="H28" s="19">
        <f>ARIMA2차!H28/10000000</f>
        <v>5.2730696798493413E-4</v>
      </c>
      <c r="I28" s="19">
        <f>ARIMA2차!I28/10000000</f>
        <v>4.7835446065534564E-4</v>
      </c>
      <c r="J28" s="19">
        <f>ARIMA2차!J28/10000000</f>
        <v>6.3682098961981791E-4</v>
      </c>
      <c r="K28" s="19">
        <f>ARIMA2차!K28/10000000</f>
        <v>6.4092781931939565E-4</v>
      </c>
      <c r="L28" s="19">
        <f>ARIMA2차!L28/10000000</f>
        <v>6.6943365912438082E-4</v>
      </c>
      <c r="M28" s="12">
        <f>ARIMA2차!M28/10000000</f>
        <v>6.5355852868234502E-4</v>
      </c>
      <c r="N28" s="12">
        <f>ARIMA2차!N28/10000000</f>
        <v>6.7743864127244448E-4</v>
      </c>
      <c r="O28" s="12">
        <f>ARIMA2차!O28/10000000</f>
        <v>7.0134205428673882E-4</v>
      </c>
      <c r="P28" s="12"/>
    </row>
    <row r="29" spans="1:16" x14ac:dyDescent="0.3">
      <c r="A29" s="1">
        <v>43</v>
      </c>
      <c r="B29" s="11">
        <f>ARIMA2차!B29/10000000</f>
        <v>2.3383608090728398E-4</v>
      </c>
      <c r="C29" s="11">
        <f>ARIMA2차!C29/10000000</f>
        <v>7.5551526140828044E-4</v>
      </c>
      <c r="D29" s="11">
        <f>ARIMA2차!D29/10000000</f>
        <v>7.5501865340202518E-4</v>
      </c>
      <c r="E29" s="11">
        <f>ARIMA2차!E29/10000000</f>
        <v>6.261218015611304E-4</v>
      </c>
      <c r="F29" s="11">
        <f>ARIMA2차!F29/10000000</f>
        <v>6.2006531354636026E-4</v>
      </c>
      <c r="G29" s="11">
        <f>ARIMA2차!G29/10000000</f>
        <v>7.9192239160562263E-4</v>
      </c>
      <c r="H29" s="19">
        <f>ARIMA2차!H29/10000000</f>
        <v>7.3640413859125888E-4</v>
      </c>
      <c r="I29" s="19">
        <f>ARIMA2차!I29/10000000</f>
        <v>7.5708042258852682E-4</v>
      </c>
      <c r="J29" s="19">
        <f>ARIMA2차!J29/10000000</f>
        <v>9.5693779904306234E-4</v>
      </c>
      <c r="K29" s="19">
        <f>ARIMA2차!K29/10000000</f>
        <v>9.6107640557424308E-4</v>
      </c>
      <c r="L29" s="19">
        <f>ARIMA2차!L29/10000000</f>
        <v>7.0659854331992606E-4</v>
      </c>
      <c r="M29" s="12">
        <f>ARIMA2차!M29/10000000</f>
        <v>9.4602138309099243E-4</v>
      </c>
      <c r="N29" s="12">
        <f>ARIMA2차!N29/10000000</f>
        <v>9.8414729125055026E-4</v>
      </c>
      <c r="O29" s="12">
        <f>ARIMA2차!O29/10000000</f>
        <v>1.0223104474936613E-3</v>
      </c>
      <c r="P29" s="12"/>
    </row>
    <row r="30" spans="1:16" x14ac:dyDescent="0.3">
      <c r="A30" s="1">
        <v>44</v>
      </c>
      <c r="B30" s="11">
        <f>ARIMA2차!B30/10000000</f>
        <v>2.8928488775746357E-4</v>
      </c>
      <c r="C30" s="11">
        <f>ARIMA2차!C30/10000000</f>
        <v>7.265179034769071E-4</v>
      </c>
      <c r="D30" s="11">
        <f>ARIMA2차!D30/10000000</f>
        <v>5.9311981020166078E-4</v>
      </c>
      <c r="E30" s="11">
        <f>ARIMA2차!E30/10000000</f>
        <v>8.6242299794661191E-4</v>
      </c>
      <c r="F30" s="11">
        <f>ARIMA2차!F30/10000000</f>
        <v>5.0495241794523205E-4</v>
      </c>
      <c r="G30" s="11">
        <f>ARIMA2차!G30/10000000</f>
        <v>5.3143030671120564E-4</v>
      </c>
      <c r="H30" s="19">
        <f>ARIMA2차!H30/10000000</f>
        <v>9.736045002163566E-4</v>
      </c>
      <c r="I30" s="19">
        <f>ARIMA2차!I30/10000000</f>
        <v>4.4216183123023031E-4</v>
      </c>
      <c r="J30" s="19">
        <f>ARIMA2차!J30/10000000</f>
        <v>6.7983166073162836E-4</v>
      </c>
      <c r="K30" s="19">
        <f>ARIMA2차!K30/10000000</f>
        <v>9.0859531164819184E-4</v>
      </c>
      <c r="L30" s="19">
        <f>ARIMA2차!L30/10000000</f>
        <v>9.7463248233478628E-4</v>
      </c>
      <c r="M30" s="12">
        <f>ARIMA2차!M30/10000000</f>
        <v>9.0163807748761026E-4</v>
      </c>
      <c r="N30" s="12">
        <f>ARIMA2차!N30/10000000</f>
        <v>9.3863512018526674E-4</v>
      </c>
      <c r="O30" s="12">
        <f>ARIMA2차!O30/10000000</f>
        <v>9.7566831610555532E-4</v>
      </c>
      <c r="P30" s="12"/>
    </row>
    <row r="31" spans="1:16" x14ac:dyDescent="0.3">
      <c r="A31" s="1">
        <v>45</v>
      </c>
      <c r="B31" s="11">
        <f>ARIMA2차!B31/10000000</f>
        <v>5.8445353594389242E-4</v>
      </c>
      <c r="C31" s="11">
        <f>ARIMA2차!C31/10000000</f>
        <v>8.8082901554404139E-4</v>
      </c>
      <c r="D31" s="11">
        <f>ARIMA2차!D31/10000000</f>
        <v>8.9817528599792009E-4</v>
      </c>
      <c r="E31" s="11">
        <f>ARIMA2차!E31/10000000</f>
        <v>9.4113620807665971E-4</v>
      </c>
      <c r="F31" s="11">
        <f>ARIMA2차!F31/10000000</f>
        <v>9.6120573647583531E-4</v>
      </c>
      <c r="G31" s="11">
        <f>ARIMA2차!G31/10000000</f>
        <v>5.0186406653283629E-4</v>
      </c>
      <c r="H31" s="19">
        <f>ARIMA2차!H31/10000000</f>
        <v>9.0397051665391825E-4</v>
      </c>
      <c r="I31" s="19">
        <f>ARIMA2차!I31/10000000</f>
        <v>8.4073177293516276E-4</v>
      </c>
      <c r="J31" s="19">
        <f>ARIMA2차!J31/10000000</f>
        <v>9.9260350292978126E-4</v>
      </c>
      <c r="K31" s="19">
        <f>ARIMA2차!K31/10000000</f>
        <v>1.1709241056296798E-3</v>
      </c>
      <c r="L31" s="19">
        <f>ARIMA2차!L31/10000000</f>
        <v>8.2492369455825333E-4</v>
      </c>
      <c r="M31" s="12">
        <f>ARIMA2차!M31/10000000</f>
        <v>9.9421264549051408E-4</v>
      </c>
      <c r="N31" s="12">
        <f>ARIMA2차!N31/10000000</f>
        <v>1.0160544797308509E-3</v>
      </c>
      <c r="O31" s="12">
        <f>ARIMA2차!O31/10000000</f>
        <v>1.0379174315708864E-3</v>
      </c>
      <c r="P31" s="12"/>
    </row>
    <row r="32" spans="1:16" x14ac:dyDescent="0.3">
      <c r="A32" s="1">
        <v>46</v>
      </c>
      <c r="B32" s="11">
        <f>ARIMA2차!B32/10000000</f>
        <v>2.9425612052730695E-4</v>
      </c>
      <c r="C32" s="11">
        <f>ARIMA2차!C32/10000000</f>
        <v>9.4063545150501664E-4</v>
      </c>
      <c r="D32" s="11">
        <f>ARIMA2차!D32/10000000</f>
        <v>4.2416815911018948E-4</v>
      </c>
      <c r="E32" s="11">
        <f>ARIMA2차!E32/10000000</f>
        <v>6.1993534959925607E-4</v>
      </c>
      <c r="F32" s="11">
        <f>ARIMA2차!F32/10000000</f>
        <v>1.0787917532363754E-3</v>
      </c>
      <c r="G32" s="11">
        <f>ARIMA2차!G32/10000000</f>
        <v>5.7238936786749186E-4</v>
      </c>
      <c r="H32" s="19">
        <f>ARIMA2차!H32/10000000</f>
        <v>8.6370129223001019E-4</v>
      </c>
      <c r="I32" s="19">
        <f>ARIMA2차!I32/10000000</f>
        <v>1.2013377057696678E-3</v>
      </c>
      <c r="J32" s="19">
        <f>ARIMA2차!J32/10000000</f>
        <v>8.8798680705315239E-4</v>
      </c>
      <c r="K32" s="19">
        <f>ARIMA2차!K32/10000000</f>
        <v>8.54883522120111E-4</v>
      </c>
      <c r="L32" s="19">
        <f>ARIMA2차!L32/10000000</f>
        <v>7.2933322112822237E-4</v>
      </c>
      <c r="M32" s="12">
        <f>ARIMA2차!M32/10000000</f>
        <v>9.9753569028835048E-4</v>
      </c>
      <c r="N32" s="12">
        <f>ARIMA2차!N32/10000000</f>
        <v>1.0356586668908013E-3</v>
      </c>
      <c r="O32" s="12">
        <f>ARIMA2차!O32/10000000</f>
        <v>1.0738188634649617E-3</v>
      </c>
      <c r="P32" s="12"/>
    </row>
    <row r="33" spans="1:16" x14ac:dyDescent="0.3">
      <c r="A33" s="1">
        <v>47</v>
      </c>
      <c r="B33" s="11">
        <f>ARIMA2차!B33/10000000</f>
        <v>4.1070171321286081E-4</v>
      </c>
      <c r="C33" s="11">
        <f>ARIMA2차!C33/10000000</f>
        <v>9.5622609434764126E-4</v>
      </c>
      <c r="D33" s="11">
        <f>ARIMA2차!D33/10000000</f>
        <v>1.3513513513513514E-3</v>
      </c>
      <c r="E33" s="11">
        <f>ARIMA2차!E33/10000000</f>
        <v>1.0653882008256758E-3</v>
      </c>
      <c r="F33" s="11">
        <f>ARIMA2차!F33/10000000</f>
        <v>1.1232682947123185E-3</v>
      </c>
      <c r="G33" s="11">
        <f>ARIMA2차!G33/10000000</f>
        <v>9.6863124953431201E-4</v>
      </c>
      <c r="H33" s="19">
        <f>ARIMA2차!H33/10000000</f>
        <v>1.1732761221548054E-3</v>
      </c>
      <c r="I33" s="19">
        <f>ARIMA2차!I33/10000000</f>
        <v>6.6083453961860404E-4</v>
      </c>
      <c r="J33" s="19">
        <f>ARIMA2차!J33/10000000</f>
        <v>1.2759071388560403E-3</v>
      </c>
      <c r="K33" s="19">
        <f>ARIMA2차!K33/10000000</f>
        <v>1.4024817829811885E-3</v>
      </c>
      <c r="L33" s="19">
        <f>ARIMA2차!L33/10000000</f>
        <v>9.2845285991615778E-4</v>
      </c>
      <c r="M33" s="12">
        <f>ARIMA2차!M33/10000000</f>
        <v>1.2137372347421943E-3</v>
      </c>
      <c r="N33" s="12">
        <f>ARIMA2차!N33/10000000</f>
        <v>1.2446944396957988E-3</v>
      </c>
      <c r="O33" s="12">
        <f>ARIMA2차!O33/10000000</f>
        <v>1.2756816710017855E-3</v>
      </c>
      <c r="P33" s="12"/>
    </row>
    <row r="34" spans="1:16" x14ac:dyDescent="0.3">
      <c r="A34" s="1">
        <v>48</v>
      </c>
      <c r="B34" s="11">
        <f>ARIMA2차!B34/10000000</f>
        <v>7.1834780005986237E-4</v>
      </c>
      <c r="C34" s="11">
        <f>ARIMA2차!C34/10000000</f>
        <v>1.1684104307185725E-3</v>
      </c>
      <c r="D34" s="11">
        <f>ARIMA2차!D34/10000000</f>
        <v>1.1637492120448044E-3</v>
      </c>
      <c r="E34" s="11">
        <f>ARIMA2차!E34/10000000</f>
        <v>1.0037412172643489E-3</v>
      </c>
      <c r="F34" s="11">
        <f>ARIMA2차!F34/10000000</f>
        <v>1.3042197820690815E-3</v>
      </c>
      <c r="G34" s="11">
        <f>ARIMA2차!G34/10000000</f>
        <v>5.0607287449392713E-4</v>
      </c>
      <c r="H34" s="19">
        <f>ARIMA2차!H34/10000000</f>
        <v>1.149745662323183E-3</v>
      </c>
      <c r="I34" s="19">
        <f>ARIMA2차!I34/10000000</f>
        <v>1.1497556769186547E-3</v>
      </c>
      <c r="J34" s="19">
        <f>ARIMA2차!J34/10000000</f>
        <v>8.7830880125991883E-4</v>
      </c>
      <c r="K34" s="19">
        <f>ARIMA2차!K34/10000000</f>
        <v>1.0501995379122034E-3</v>
      </c>
      <c r="L34" s="19">
        <f>ARIMA2차!L34/10000000</f>
        <v>1.0175527855507504E-3</v>
      </c>
      <c r="M34" s="12">
        <f>ARIMA2차!M34/10000000</f>
        <v>1.0265683076845606E-3</v>
      </c>
      <c r="N34" s="12">
        <f>ARIMA2차!N34/10000000</f>
        <v>1.0293378029639039E-3</v>
      </c>
      <c r="O34" s="12">
        <f>ARIMA2차!O34/10000000</f>
        <v>1.0321095351815347E-3</v>
      </c>
      <c r="P34" s="12"/>
    </row>
    <row r="35" spans="1:16" x14ac:dyDescent="0.3">
      <c r="A35" s="1">
        <v>49</v>
      </c>
      <c r="B35" s="11">
        <f>ARIMA2차!B35/10000000</f>
        <v>3.1011598337778331E-4</v>
      </c>
      <c r="C35" s="11">
        <f>ARIMA2차!C35/10000000</f>
        <v>1.1357490535424553E-3</v>
      </c>
      <c r="D35" s="11">
        <f>ARIMA2차!D35/10000000</f>
        <v>1.0786428711512062E-3</v>
      </c>
      <c r="E35" s="11">
        <f>ARIMA2차!E35/10000000</f>
        <v>1.8023846935946021E-3</v>
      </c>
      <c r="F35" s="11">
        <f>ARIMA2차!F35/10000000</f>
        <v>1.2582982600772335E-3</v>
      </c>
      <c r="G35" s="11">
        <f>ARIMA2차!G35/10000000</f>
        <v>1.3050699992090485E-3</v>
      </c>
      <c r="H35" s="19">
        <f>ARIMA2차!H35/10000000</f>
        <v>1.2373985515158133E-3</v>
      </c>
      <c r="I35" s="19">
        <f>ARIMA2차!I35/10000000</f>
        <v>1.1371617779858858E-3</v>
      </c>
      <c r="J35" s="19">
        <f>ARIMA2차!J35/10000000</f>
        <v>1.3498588783899864E-3</v>
      </c>
      <c r="K35" s="19">
        <f>ARIMA2차!K35/10000000</f>
        <v>1.2309135136719322E-3</v>
      </c>
      <c r="L35" s="19">
        <f>ARIMA2차!L35/10000000</f>
        <v>1.1993417566172984E-3</v>
      </c>
      <c r="M35" s="12">
        <f>ARIMA2차!M35/10000000</f>
        <v>1.4198407679057565E-3</v>
      </c>
      <c r="N35" s="12">
        <f>ARIMA2차!N35/10000000</f>
        <v>1.4589951019694446E-3</v>
      </c>
      <c r="O35" s="12">
        <f>ARIMA2차!O35/10000000</f>
        <v>1.4981874694558559E-3</v>
      </c>
      <c r="P35" s="12"/>
    </row>
    <row r="36" spans="1:16" x14ac:dyDescent="0.3">
      <c r="A36" s="1">
        <v>50</v>
      </c>
      <c r="B36" s="11">
        <f>ARIMA2차!B36/10000000</f>
        <v>5.1301782736950109E-4</v>
      </c>
      <c r="C36" s="11">
        <f>ARIMA2차!C36/10000000</f>
        <v>9.0019129064926296E-4</v>
      </c>
      <c r="D36" s="11">
        <f>ARIMA2차!D36/10000000</f>
        <v>1.4513061755580022E-3</v>
      </c>
      <c r="E36" s="11">
        <f>ARIMA2차!E36/10000000</f>
        <v>1.2915724895059735E-3</v>
      </c>
      <c r="F36" s="11">
        <f>ARIMA2차!F36/10000000</f>
        <v>1.1755997735881918E-3</v>
      </c>
      <c r="G36" s="11">
        <f>ARIMA2차!G36/10000000</f>
        <v>1.1442115156716113E-3</v>
      </c>
      <c r="H36" s="19">
        <f>ARIMA2차!H36/10000000</f>
        <v>9.2926439430546779E-4</v>
      </c>
      <c r="I36" s="19">
        <f>ARIMA2차!I36/10000000</f>
        <v>1.3241802278983867E-3</v>
      </c>
      <c r="J36" s="19">
        <f>ARIMA2차!J36/10000000</f>
        <v>1.1991573488899692E-3</v>
      </c>
      <c r="K36" s="19">
        <f>ARIMA2차!K36/10000000</f>
        <v>1.1033248844490831E-3</v>
      </c>
      <c r="L36" s="19">
        <f>ARIMA2차!L36/10000000</f>
        <v>1.4315998127907936E-3</v>
      </c>
      <c r="M36" s="12">
        <f>ARIMA2차!M36/10000000</f>
        <v>1.3770531207492691E-3</v>
      </c>
      <c r="N36" s="12">
        <f>ARIMA2차!N36/10000000</f>
        <v>1.4178942944065203E-3</v>
      </c>
      <c r="O36" s="12">
        <f>ARIMA2차!O36/10000000</f>
        <v>1.4587751909139217E-3</v>
      </c>
      <c r="P36" s="12"/>
    </row>
    <row r="37" spans="1:16" x14ac:dyDescent="0.3">
      <c r="A37" s="1">
        <v>51</v>
      </c>
      <c r="B37" s="11">
        <f>ARIMA2차!B37/10000000</f>
        <v>4.0064102564102563E-4</v>
      </c>
      <c r="C37" s="11">
        <f>ARIMA2차!C37/10000000</f>
        <v>1.7987698735058605E-3</v>
      </c>
      <c r="D37" s="11">
        <f>ARIMA2차!D37/10000000</f>
        <v>1.5590894917368258E-3</v>
      </c>
      <c r="E37" s="11">
        <f>ARIMA2차!E37/10000000</f>
        <v>1.2775017743080199E-3</v>
      </c>
      <c r="F37" s="11">
        <f>ARIMA2차!F37/10000000</f>
        <v>1.5239919881564052E-3</v>
      </c>
      <c r="G37" s="11">
        <f>ARIMA2차!G37/10000000</f>
        <v>1.7644645055395981E-3</v>
      </c>
      <c r="H37" s="19">
        <f>ARIMA2차!H37/10000000</f>
        <v>1.4601905932984938E-3</v>
      </c>
      <c r="I37" s="19">
        <f>ARIMA2차!I37/10000000</f>
        <v>1.577456709568709E-3</v>
      </c>
      <c r="J37" s="19">
        <f>ARIMA2차!J37/10000000</f>
        <v>1.0805335134222523E-3</v>
      </c>
      <c r="K37" s="19">
        <f>ARIMA2차!K37/10000000</f>
        <v>1.2916640413332494E-3</v>
      </c>
      <c r="L37" s="19">
        <f>ARIMA2차!L37/10000000</f>
        <v>1.4805709975696287E-3</v>
      </c>
      <c r="M37" s="12">
        <f>ARIMA2차!M37/10000000</f>
        <v>1.5177947960474121E-3</v>
      </c>
      <c r="N37" s="12">
        <f>ARIMA2차!N37/10000000</f>
        <v>1.5403254799908667E-3</v>
      </c>
      <c r="O37" s="12">
        <f>ARIMA2차!O37/10000000</f>
        <v>1.562877706636762E-3</v>
      </c>
      <c r="P37" s="12"/>
    </row>
    <row r="38" spans="1:16" x14ac:dyDescent="0.3">
      <c r="A38" s="1">
        <v>52</v>
      </c>
      <c r="B38" s="11">
        <f>ARIMA2차!B38/10000000</f>
        <v>9.3263505272975103E-4</v>
      </c>
      <c r="C38" s="11">
        <f>ARIMA2차!C38/10000000</f>
        <v>1.4063837593249358E-3</v>
      </c>
      <c r="D38" s="11">
        <f>ARIMA2차!D38/10000000</f>
        <v>1.3494548202526179E-3</v>
      </c>
      <c r="E38" s="11">
        <f>ARIMA2차!E38/10000000</f>
        <v>9.9765550955255148E-4</v>
      </c>
      <c r="F38" s="11">
        <f>ARIMA2차!F38/10000000</f>
        <v>1.8044841430955927E-3</v>
      </c>
      <c r="G38" s="11">
        <f>ARIMA2차!G38/10000000</f>
        <v>1.0337413165729407E-3</v>
      </c>
      <c r="H38" s="19">
        <f>ARIMA2차!H38/10000000</f>
        <v>1.4505821931234562E-3</v>
      </c>
      <c r="I38" s="19">
        <f>ARIMA2차!I38/10000000</f>
        <v>1.3108123291262499E-3</v>
      </c>
      <c r="J38" s="19">
        <f>ARIMA2차!J38/10000000</f>
        <v>1.6551626989716865E-3</v>
      </c>
      <c r="K38" s="19">
        <f>ARIMA2차!K38/10000000</f>
        <v>1.299047365265472E-3</v>
      </c>
      <c r="L38" s="19">
        <f>ARIMA2차!L38/10000000</f>
        <v>1.1440614180340208E-3</v>
      </c>
      <c r="M38" s="12">
        <f>ARIMA2차!M38/10000000</f>
        <v>1.4067226807572529E-3</v>
      </c>
      <c r="N38" s="12">
        <f>ARIMA2차!N38/10000000</f>
        <v>1.4233048114007105E-3</v>
      </c>
      <c r="O38" s="12">
        <f>ARIMA2차!O38/10000000</f>
        <v>1.4399026552764582E-3</v>
      </c>
      <c r="P38" s="12"/>
    </row>
    <row r="39" spans="1:16" x14ac:dyDescent="0.3">
      <c r="A39" s="1">
        <v>53</v>
      </c>
      <c r="B39" s="11">
        <f>ARIMA2차!B39/10000000</f>
        <v>1.2269938650306749E-3</v>
      </c>
      <c r="C39" s="11">
        <f>ARIMA2차!C39/10000000</f>
        <v>2.1652122564136214E-3</v>
      </c>
      <c r="D39" s="11">
        <f>ARIMA2차!D39/10000000</f>
        <v>1.8804490284346689E-3</v>
      </c>
      <c r="E39" s="11">
        <f>ARIMA2차!E39/10000000</f>
        <v>1.3899613899613899E-3</v>
      </c>
      <c r="F39" s="11">
        <f>ARIMA2차!F39/10000000</f>
        <v>1.7943148550382474E-3</v>
      </c>
      <c r="G39" s="11">
        <f>ARIMA2차!G39/10000000</f>
        <v>1.1953041622198505E-3</v>
      </c>
      <c r="H39" s="19">
        <f>ARIMA2차!H39/10000000</f>
        <v>1.4893200078385264E-3</v>
      </c>
      <c r="I39" s="19">
        <f>ARIMA2차!I39/10000000</f>
        <v>1.6375961611699292E-3</v>
      </c>
      <c r="J39" s="19">
        <f>ARIMA2차!J39/10000000</f>
        <v>2.0051039008384978E-3</v>
      </c>
      <c r="K39" s="19">
        <f>ARIMA2차!K39/10000000</f>
        <v>1.1800638622796056E-3</v>
      </c>
      <c r="L39" s="19">
        <f>ARIMA2차!L39/10000000</f>
        <v>1.4899822470200354E-3</v>
      </c>
      <c r="M39" s="12">
        <f>ARIMA2차!M39/10000000</f>
        <v>1.4739882776094078E-3</v>
      </c>
      <c r="N39" s="12">
        <f>ARIMA2차!N39/10000000</f>
        <v>1.4551098205358431E-3</v>
      </c>
      <c r="O39" s="12">
        <f>ARIMA2차!O39/10000000</f>
        <v>1.4362119690080873E-3</v>
      </c>
      <c r="P39" s="12"/>
    </row>
    <row r="40" spans="1:16" x14ac:dyDescent="0.3">
      <c r="A40" s="1">
        <v>54</v>
      </c>
      <c r="B40" s="11">
        <f>ARIMA2차!B40/10000000</f>
        <v>8.7343179291726205E-4</v>
      </c>
      <c r="C40" s="11">
        <f>ARIMA2차!C40/10000000</f>
        <v>2.0386643233743411E-3</v>
      </c>
      <c r="D40" s="11">
        <f>ARIMA2차!D40/10000000</f>
        <v>1.6539050535987749E-3</v>
      </c>
      <c r="E40" s="11">
        <f>ARIMA2차!E40/10000000</f>
        <v>1.9595035924232528E-3</v>
      </c>
      <c r="F40" s="11">
        <f>ARIMA2차!F40/10000000</f>
        <v>1.8661297451259638E-3</v>
      </c>
      <c r="G40" s="11">
        <f>ARIMA2차!G40/10000000</f>
        <v>1.3952651003690702E-3</v>
      </c>
      <c r="H40" s="19">
        <f>ARIMA2차!H40/10000000</f>
        <v>1.8200938359488755E-3</v>
      </c>
      <c r="I40" s="19">
        <f>ARIMA2차!I40/10000000</f>
        <v>2.1833224805607693E-3</v>
      </c>
      <c r="J40" s="19">
        <f>ARIMA2차!J40/10000000</f>
        <v>1.4933731566175099E-3</v>
      </c>
      <c r="K40" s="19">
        <f>ARIMA2차!K40/10000000</f>
        <v>2.3369526137916158E-3</v>
      </c>
      <c r="L40" s="19">
        <f>ARIMA2차!L40/10000000</f>
        <v>1.8920533758215498E-3</v>
      </c>
      <c r="M40" s="12">
        <f>ARIMA2차!M40/10000000</f>
        <v>2.1129205502760364E-3</v>
      </c>
      <c r="N40" s="12">
        <f>ARIMA2차!N40/10000000</f>
        <v>2.1696657921109349E-3</v>
      </c>
      <c r="O40" s="12">
        <f>ARIMA2차!O40/10000000</f>
        <v>2.2264661276739325E-3</v>
      </c>
      <c r="P40" s="12"/>
    </row>
    <row r="41" spans="1:16" x14ac:dyDescent="0.3">
      <c r="A41" s="1">
        <v>55</v>
      </c>
      <c r="B41" s="11">
        <f>ARIMA2차!B41/10000000</f>
        <v>1.3082155939298796E-3</v>
      </c>
      <c r="C41" s="11">
        <f>ARIMA2차!C41/10000000</f>
        <v>1.6817782977478794E-3</v>
      </c>
      <c r="D41" s="11">
        <f>ARIMA2차!D41/10000000</f>
        <v>2.1796565389696171E-3</v>
      </c>
      <c r="E41" s="11">
        <f>ARIMA2차!E41/10000000</f>
        <v>2.442144435399465E-3</v>
      </c>
      <c r="F41" s="11">
        <f>ARIMA2차!F41/10000000</f>
        <v>2.2316794685488892E-3</v>
      </c>
      <c r="G41" s="11">
        <f>ARIMA2차!G41/10000000</f>
        <v>1.8153889121631059E-3</v>
      </c>
      <c r="H41" s="19">
        <f>ARIMA2차!H41/10000000</f>
        <v>2.3112480739599386E-3</v>
      </c>
      <c r="I41" s="19">
        <f>ARIMA2차!I41/10000000</f>
        <v>2.1037589806692336E-3</v>
      </c>
      <c r="J41" s="19">
        <f>ARIMA2차!J41/10000000</f>
        <v>1.9630790139303109E-3</v>
      </c>
      <c r="K41" s="19">
        <f>ARIMA2차!K41/10000000</f>
        <v>2.0578400029397713E-3</v>
      </c>
      <c r="L41" s="19">
        <f>ARIMA2차!L41/10000000</f>
        <v>2.3538371006265359E-3</v>
      </c>
      <c r="M41" s="12">
        <f>ARIMA2차!M41/10000000</f>
        <v>2.3402639301893418E-3</v>
      </c>
      <c r="N41" s="12">
        <f>ARIMA2차!N41/10000000</f>
        <v>2.3903870399608162E-3</v>
      </c>
      <c r="O41" s="12">
        <f>ARIMA2차!O41/10000000</f>
        <v>2.440558582112624E-3</v>
      </c>
      <c r="P41" s="12"/>
    </row>
    <row r="42" spans="1:16" x14ac:dyDescent="0.3">
      <c r="A42" s="1">
        <v>56</v>
      </c>
      <c r="B42" s="11">
        <f>ARIMA2차!B42/10000000</f>
        <v>1.0342233922527265E-3</v>
      </c>
      <c r="C42" s="11">
        <f>ARIMA2차!C42/10000000</f>
        <v>2.7150043919188693E-3</v>
      </c>
      <c r="D42" s="11">
        <f>ARIMA2차!D42/10000000</f>
        <v>2.6536027760767503E-3</v>
      </c>
      <c r="E42" s="11">
        <f>ARIMA2차!E42/10000000</f>
        <v>2.0804438280166435E-3</v>
      </c>
      <c r="F42" s="11">
        <f>ARIMA2차!F42/10000000</f>
        <v>1.757565771406602E-3</v>
      </c>
      <c r="G42" s="11">
        <f>ARIMA2차!G42/10000000</f>
        <v>1.8712759147092137E-3</v>
      </c>
      <c r="H42" s="19">
        <f>ARIMA2차!H42/10000000</f>
        <v>1.6337704773259152E-3</v>
      </c>
      <c r="I42" s="19">
        <f>ARIMA2차!I42/10000000</f>
        <v>2.4230271128378661E-3</v>
      </c>
      <c r="J42" s="19">
        <f>ARIMA2차!J42/10000000</f>
        <v>1.6451233842538189E-3</v>
      </c>
      <c r="K42" s="19">
        <f>ARIMA2차!K42/10000000</f>
        <v>1.8154872174879586E-3</v>
      </c>
      <c r="L42" s="19">
        <f>ARIMA2차!L42/10000000</f>
        <v>2.0360164285463545E-3</v>
      </c>
      <c r="M42" s="12">
        <f>ARIMA2차!M42/10000000</f>
        <v>1.9118145668048964E-3</v>
      </c>
      <c r="N42" s="12">
        <f>ARIMA2차!N42/10000000</f>
        <v>1.9021390066787805E-3</v>
      </c>
      <c r="O42" s="12">
        <f>ARIMA2차!O42/10000000</f>
        <v>1.8924529405836452E-3</v>
      </c>
      <c r="P42" s="12"/>
    </row>
    <row r="43" spans="1:16" x14ac:dyDescent="0.3">
      <c r="A43" s="1">
        <v>57</v>
      </c>
      <c r="B43" s="11">
        <f>ARIMA2차!B43/10000000</f>
        <v>1.1267028577281574E-3</v>
      </c>
      <c r="C43" s="11">
        <f>ARIMA2차!C43/10000000</f>
        <v>2.6788800553059107E-3</v>
      </c>
      <c r="D43" s="11">
        <f>ARIMA2차!D43/10000000</f>
        <v>3.1667043655281609E-3</v>
      </c>
      <c r="E43" s="11">
        <f>ARIMA2차!E43/10000000</f>
        <v>1.6981255306642285E-3</v>
      </c>
      <c r="F43" s="11">
        <f>ARIMA2차!F43/10000000</f>
        <v>2.2243597451003967E-3</v>
      </c>
      <c r="G43" s="11">
        <f>ARIMA2차!G43/10000000</f>
        <v>2.3104389834068474E-3</v>
      </c>
      <c r="H43" s="19">
        <f>ARIMA2차!H43/10000000</f>
        <v>2.1765874893536481E-3</v>
      </c>
      <c r="I43" s="19">
        <f>ARIMA2차!I43/10000000</f>
        <v>2.1813105313672454E-3</v>
      </c>
      <c r="J43" s="19">
        <f>ARIMA2차!J43/10000000</f>
        <v>2.5018764073054789E-3</v>
      </c>
      <c r="K43" s="19">
        <f>ARIMA2차!K43/10000000</f>
        <v>2.4644994718929702E-3</v>
      </c>
      <c r="L43" s="19">
        <f>ARIMA2차!L43/10000000</f>
        <v>2.8034360061819359E-3</v>
      </c>
      <c r="M43" s="12">
        <f>ARIMA2차!M43/10000000</f>
        <v>2.6555162629038793E-3</v>
      </c>
      <c r="N43" s="12">
        <f>ARIMA2차!N43/10000000</f>
        <v>2.7145174146400064E-3</v>
      </c>
      <c r="O43" s="12">
        <f>ARIMA2차!O43/10000000</f>
        <v>2.773575625911425E-3</v>
      </c>
      <c r="P43" s="12"/>
    </row>
    <row r="44" spans="1:16" x14ac:dyDescent="0.3">
      <c r="A44" s="1">
        <v>58</v>
      </c>
      <c r="B44" s="11">
        <f>ARIMA2차!B44/10000000</f>
        <v>1.9077544607788129E-3</v>
      </c>
      <c r="C44" s="11">
        <f>ARIMA2차!C44/10000000</f>
        <v>2.6467530012288494E-3</v>
      </c>
      <c r="D44" s="11">
        <f>ARIMA2차!D44/10000000</f>
        <v>2.7640029265913338E-3</v>
      </c>
      <c r="E44" s="11">
        <f>ARIMA2차!E44/10000000</f>
        <v>3.0085959885386821E-3</v>
      </c>
      <c r="F44" s="11">
        <f>ARIMA2차!F44/10000000</f>
        <v>2.5043826696719259E-3</v>
      </c>
      <c r="G44" s="11">
        <f>ARIMA2차!G44/10000000</f>
        <v>2.9753390169937632E-3</v>
      </c>
      <c r="H44" s="19">
        <f>ARIMA2차!H44/10000000</f>
        <v>2.2019817836052449E-3</v>
      </c>
      <c r="I44" s="19">
        <f>ARIMA2차!I44/10000000</f>
        <v>2.9373368146214099E-3</v>
      </c>
      <c r="J44" s="19">
        <f>ARIMA2차!J44/10000000</f>
        <v>2.3927608109283911E-3</v>
      </c>
      <c r="K44" s="19">
        <f>ARIMA2차!K44/10000000</f>
        <v>1.9796263455272817E-3</v>
      </c>
      <c r="L44" s="19">
        <f>ARIMA2차!L44/10000000</f>
        <v>2.6006331976481229E-3</v>
      </c>
      <c r="M44" s="12">
        <f>ARIMA2차!M44/10000000</f>
        <v>2.4959195058069979E-3</v>
      </c>
      <c r="N44" s="12">
        <f>ARIMA2차!N44/10000000</f>
        <v>2.4888527597448991E-3</v>
      </c>
      <c r="O44" s="12">
        <f>ARIMA2차!O44/10000000</f>
        <v>2.4817778022699463E-3</v>
      </c>
      <c r="P44" s="12"/>
    </row>
    <row r="45" spans="1:16" x14ac:dyDescent="0.3">
      <c r="A45" s="1">
        <v>59</v>
      </c>
      <c r="B45" s="11">
        <f>ARIMA2차!B45/10000000</f>
        <v>1.652892561983471E-3</v>
      </c>
      <c r="C45" s="11">
        <f>ARIMA2차!C45/10000000</f>
        <v>2.6101482564209648E-3</v>
      </c>
      <c r="D45" s="11">
        <f>ARIMA2차!D45/10000000</f>
        <v>2.2285612408628991E-3</v>
      </c>
      <c r="E45" s="11">
        <f>ARIMA2차!E45/10000000</f>
        <v>2.9627319507250895E-3</v>
      </c>
      <c r="F45" s="11">
        <f>ARIMA2차!F45/10000000</f>
        <v>2.9446004245702938E-3</v>
      </c>
      <c r="G45" s="11">
        <f>ARIMA2차!G45/10000000</f>
        <v>2.8277480296011069E-3</v>
      </c>
      <c r="H45" s="19">
        <f>ARIMA2차!H45/10000000</f>
        <v>2.3995200959808036E-3</v>
      </c>
      <c r="I45" s="19">
        <f>ARIMA2차!I45/10000000</f>
        <v>2.0771513353115725E-3</v>
      </c>
      <c r="J45" s="19">
        <f>ARIMA2차!J45/10000000</f>
        <v>2.6563519433311584E-3</v>
      </c>
      <c r="K45" s="19">
        <f>ARIMA2차!K45/10000000</f>
        <v>2.4619903248099518E-3</v>
      </c>
      <c r="L45" s="19">
        <f>ARIMA2차!L45/10000000</f>
        <v>2.4374650363621834E-3</v>
      </c>
      <c r="M45" s="12">
        <f>ARIMA2차!M45/10000000</f>
        <v>2.6031352983207209E-3</v>
      </c>
      <c r="N45" s="12">
        <f>ARIMA2차!N45/10000000</f>
        <v>2.6240576702212391E-3</v>
      </c>
      <c r="O45" s="12">
        <f>ARIMA2차!O45/10000000</f>
        <v>2.6449994628227665E-3</v>
      </c>
      <c r="P45" s="12"/>
    </row>
    <row r="46" spans="1:16" x14ac:dyDescent="0.3">
      <c r="A46" s="1">
        <v>60</v>
      </c>
      <c r="B46" s="11">
        <f>ARIMA2차!B46/10000000</f>
        <v>2.1156558533145277E-3</v>
      </c>
      <c r="C46" s="11">
        <f>ARIMA2차!C46/10000000</f>
        <v>3.2883147386964179E-3</v>
      </c>
      <c r="D46" s="11">
        <f>ARIMA2차!D46/10000000</f>
        <v>3.376700764723409E-3</v>
      </c>
      <c r="E46" s="11">
        <f>ARIMA2차!E46/10000000</f>
        <v>3.3456292356523975E-3</v>
      </c>
      <c r="F46" s="11">
        <f>ARIMA2차!F46/10000000</f>
        <v>2.4896265560165973E-3</v>
      </c>
      <c r="G46" s="11">
        <f>ARIMA2차!G46/10000000</f>
        <v>2.6872910795044899E-3</v>
      </c>
      <c r="H46" s="19">
        <f>ARIMA2차!H46/10000000</f>
        <v>3.1802937434948536E-3</v>
      </c>
      <c r="I46" s="19">
        <f>ARIMA2차!I46/10000000</f>
        <v>2.3890970299180105E-3</v>
      </c>
      <c r="J46" s="19">
        <f>ARIMA2차!J46/10000000</f>
        <v>2.3648815095826969E-3</v>
      </c>
      <c r="K46" s="19">
        <f>ARIMA2차!K46/10000000</f>
        <v>2.7069915056473445E-3</v>
      </c>
      <c r="L46" s="19">
        <f>ARIMA2차!L46/10000000</f>
        <v>2.7458600878675229E-3</v>
      </c>
      <c r="M46" s="12">
        <f>ARIMA2차!M46/10000000</f>
        <v>2.6021558796168538E-3</v>
      </c>
      <c r="N46" s="12">
        <f>ARIMA2차!N46/10000000</f>
        <v>2.5707029770147055E-3</v>
      </c>
      <c r="O46" s="12">
        <f>ARIMA2차!O46/10000000</f>
        <v>2.5392176901779485E-3</v>
      </c>
      <c r="P46" s="12"/>
    </row>
    <row r="47" spans="1:16" x14ac:dyDescent="0.3">
      <c r="A47" s="1">
        <v>61</v>
      </c>
      <c r="B47" s="11">
        <f>ARIMA2차!B47/10000000</f>
        <v>2.165506573859242E-3</v>
      </c>
      <c r="C47" s="11">
        <f>ARIMA2차!C47/10000000</f>
        <v>3.1458906802988595E-3</v>
      </c>
      <c r="D47" s="11">
        <f>ARIMA2차!D47/10000000</f>
        <v>3.2460264159391091E-3</v>
      </c>
      <c r="E47" s="11">
        <f>ARIMA2차!E47/10000000</f>
        <v>3.2517214996174446E-3</v>
      </c>
      <c r="F47" s="11">
        <f>ARIMA2차!F47/10000000</f>
        <v>3.5402601679565288E-3</v>
      </c>
      <c r="G47" s="11">
        <f>ARIMA2차!G47/10000000</f>
        <v>3.2281205164992827E-3</v>
      </c>
      <c r="H47" s="19">
        <f>ARIMA2차!H47/10000000</f>
        <v>2.8497245266290924E-3</v>
      </c>
      <c r="I47" s="19">
        <f>ARIMA2차!I47/10000000</f>
        <v>3.2625493675233243E-3</v>
      </c>
      <c r="J47" s="19">
        <f>ARIMA2차!J47/10000000</f>
        <v>3.2740368874822658E-3</v>
      </c>
      <c r="K47" s="19">
        <f>ARIMA2차!K47/10000000</f>
        <v>2.6141856565058694E-3</v>
      </c>
      <c r="L47" s="19">
        <f>ARIMA2차!L47/10000000</f>
        <v>4.0337367070040339E-3</v>
      </c>
      <c r="M47" s="12">
        <f>ARIMA2차!M47/10000000</f>
        <v>3.508675771157327E-3</v>
      </c>
      <c r="N47" s="12">
        <f>ARIMA2차!N47/10000000</f>
        <v>3.5692867948679484E-3</v>
      </c>
      <c r="O47" s="12">
        <f>ARIMA2차!O47/10000000</f>
        <v>3.629956052915845E-3</v>
      </c>
      <c r="P47" s="12"/>
    </row>
    <row r="48" spans="1:16" x14ac:dyDescent="0.3">
      <c r="A48" s="1">
        <v>62</v>
      </c>
      <c r="B48" s="11">
        <f>ARIMA2차!B48/10000000</f>
        <v>3.448275862068965E-3</v>
      </c>
      <c r="C48" s="11">
        <f>ARIMA2차!C48/10000000</f>
        <v>2.3467292461132297E-3</v>
      </c>
      <c r="D48" s="11">
        <f>ARIMA2차!D48/10000000</f>
        <v>3.8226299694189597E-3</v>
      </c>
      <c r="E48" s="11">
        <f>ARIMA2차!E48/10000000</f>
        <v>3.1014621178555605E-3</v>
      </c>
      <c r="F48" s="11">
        <f>ARIMA2차!F48/10000000</f>
        <v>4.1482040162157067E-3</v>
      </c>
      <c r="G48" s="11">
        <f>ARIMA2차!G48/10000000</f>
        <v>3.3311667208319792E-3</v>
      </c>
      <c r="H48" s="19">
        <f>ARIMA2차!H48/10000000</f>
        <v>3.1964767722687882E-3</v>
      </c>
      <c r="I48" s="19">
        <f>ARIMA2차!I48/10000000</f>
        <v>2.8859103443853013E-3</v>
      </c>
      <c r="J48" s="19">
        <f>ARIMA2차!J48/10000000</f>
        <v>2.6895866222300183E-3</v>
      </c>
      <c r="K48" s="19">
        <f>ARIMA2차!K48/10000000</f>
        <v>3.481047629572328E-3</v>
      </c>
      <c r="L48" s="19">
        <f>ARIMA2차!L48/10000000</f>
        <v>3.6552235119782666E-3</v>
      </c>
      <c r="M48" s="12">
        <f>ARIMA2차!M48/10000000</f>
        <v>3.3255847426475419E-3</v>
      </c>
      <c r="N48" s="12">
        <f>ARIMA2차!N48/10000000</f>
        <v>3.3328013376068165E-3</v>
      </c>
      <c r="O48" s="12">
        <f>ARIMA2차!O48/10000000</f>
        <v>3.3400234430314654E-3</v>
      </c>
      <c r="P48" s="12"/>
    </row>
    <row r="49" spans="1:16" x14ac:dyDescent="0.3">
      <c r="A49" s="1">
        <v>63</v>
      </c>
      <c r="B49" s="11">
        <f>ARIMA2차!B49/10000000</f>
        <v>1.56128024980484E-3</v>
      </c>
      <c r="C49" s="11">
        <f>ARIMA2차!C49/10000000</f>
        <v>4.3866774979691306E-3</v>
      </c>
      <c r="D49" s="11">
        <f>ARIMA2차!D49/10000000</f>
        <v>3.113941967445152E-3</v>
      </c>
      <c r="E49" s="11">
        <f>ARIMA2차!E49/10000000</f>
        <v>3.8514101130575225E-3</v>
      </c>
      <c r="F49" s="11">
        <f>ARIMA2차!F49/10000000</f>
        <v>4.4967880085653106E-3</v>
      </c>
      <c r="G49" s="11">
        <f>ARIMA2차!G49/10000000</f>
        <v>3.5918216982869775E-3</v>
      </c>
      <c r="H49" s="19">
        <f>ARIMA2차!H49/10000000</f>
        <v>3.3251524028184627E-3</v>
      </c>
      <c r="I49" s="19">
        <f>ARIMA2차!I49/10000000</f>
        <v>3.079567428203108E-3</v>
      </c>
      <c r="J49" s="19">
        <f>ARIMA2차!J49/10000000</f>
        <v>3.6217824343551933E-3</v>
      </c>
      <c r="K49" s="19">
        <f>ARIMA2차!K49/10000000</f>
        <v>3.1981048267693221E-3</v>
      </c>
      <c r="L49" s="19">
        <f>ARIMA2차!L49/10000000</f>
        <v>4.3636765355722492E-3</v>
      </c>
      <c r="M49" s="12">
        <f>ARIMA2차!M49/10000000</f>
        <v>3.9485318424912173E-3</v>
      </c>
      <c r="N49" s="12">
        <f>ARIMA2차!N49/10000000</f>
        <v>4.0222278599333248E-3</v>
      </c>
      <c r="O49" s="12">
        <f>ARIMA2차!O49/10000000</f>
        <v>4.0959948390627745E-3</v>
      </c>
      <c r="P49" s="12"/>
    </row>
    <row r="50" spans="1:16" x14ac:dyDescent="0.3">
      <c r="A50" s="1">
        <v>64</v>
      </c>
      <c r="B50" s="11">
        <f>ARIMA2차!B50/10000000</f>
        <v>2.2462732285072492E-3</v>
      </c>
      <c r="C50" s="11">
        <f>ARIMA2차!C50/10000000</f>
        <v>6.0795873249815773E-3</v>
      </c>
      <c r="D50" s="11">
        <f>ARIMA2차!D50/10000000</f>
        <v>3.7783375314861464E-3</v>
      </c>
      <c r="E50" s="11">
        <f>ARIMA2차!E50/10000000</f>
        <v>4.0305767894371087E-3</v>
      </c>
      <c r="F50" s="11">
        <f>ARIMA2차!F50/10000000</f>
        <v>4.4675199227239793E-3</v>
      </c>
      <c r="G50" s="11">
        <f>ARIMA2차!G50/10000000</f>
        <v>3.5639412997903563E-3</v>
      </c>
      <c r="H50" s="19">
        <f>ARIMA2차!H50/10000000</f>
        <v>4.4955943175687824E-3</v>
      </c>
      <c r="I50" s="19">
        <f>ARIMA2차!I50/10000000</f>
        <v>3.4284803061712644E-3</v>
      </c>
      <c r="J50" s="19">
        <f>ARIMA2차!J50/10000000</f>
        <v>3.9728402195897137E-3</v>
      </c>
      <c r="K50" s="19">
        <f>ARIMA2차!K50/10000000</f>
        <v>4.1163018621365568E-3</v>
      </c>
      <c r="L50" s="19">
        <f>ARIMA2차!L50/10000000</f>
        <v>5.1032518395442679E-3</v>
      </c>
      <c r="M50" s="12">
        <f>ARIMA2차!M50/10000000</f>
        <v>4.4358367077106959E-3</v>
      </c>
      <c r="N50" s="12">
        <f>ARIMA2차!N50/10000000</f>
        <v>4.4892608278687693E-3</v>
      </c>
      <c r="O50" s="12">
        <f>ARIMA2차!O50/10000000</f>
        <v>4.5427356198843799E-3</v>
      </c>
      <c r="P50" s="12"/>
    </row>
    <row r="51" spans="1:16" x14ac:dyDescent="0.3">
      <c r="A51" s="1">
        <v>65</v>
      </c>
      <c r="B51" s="11">
        <f>ARIMA2차!B51/10000000</f>
        <v>4.5271629778672034E-3</v>
      </c>
      <c r="C51" s="11">
        <f>ARIMA2차!C51/10000000</f>
        <v>6.1863899421273202E-3</v>
      </c>
      <c r="D51" s="11">
        <f>ARIMA2차!D51/10000000</f>
        <v>5.7512580877066861E-3</v>
      </c>
      <c r="E51" s="11">
        <f>ARIMA2차!E51/10000000</f>
        <v>6.8269976726144307E-3</v>
      </c>
      <c r="F51" s="11">
        <f>ARIMA2차!F51/10000000</f>
        <v>5.8344640434192675E-3</v>
      </c>
      <c r="G51" s="11">
        <f>ARIMA2차!G51/10000000</f>
        <v>5.8277830637488105E-3</v>
      </c>
      <c r="H51" s="19">
        <f>ARIMA2차!H51/10000000</f>
        <v>4.4508850015526347E-3</v>
      </c>
      <c r="I51" s="19">
        <f>ARIMA2차!I51/10000000</f>
        <v>2.6505803857051458E-3</v>
      </c>
      <c r="J51" s="19">
        <f>ARIMA2차!J51/10000000</f>
        <v>4.6492659053833608E-3</v>
      </c>
      <c r="K51" s="19">
        <f>ARIMA2차!K51/10000000</f>
        <v>3.010057998678511E-3</v>
      </c>
      <c r="L51" s="19">
        <f>ARIMA2차!L51/10000000</f>
        <v>4.4928972580112322E-3</v>
      </c>
      <c r="M51" s="12">
        <f>ARIMA2차!M51/10000000</f>
        <v>3.510392236970924E-3</v>
      </c>
      <c r="N51" s="12">
        <f>ARIMA2차!N51/10000000</f>
        <v>3.2731035695954228E-3</v>
      </c>
      <c r="O51" s="12">
        <f>ARIMA2차!O51/10000000</f>
        <v>3.0355784772691315E-3</v>
      </c>
      <c r="P51" s="12"/>
    </row>
    <row r="52" spans="1:16" x14ac:dyDescent="0.3">
      <c r="A52" s="1">
        <v>66</v>
      </c>
      <c r="B52" s="11">
        <f>ARIMA2차!B52/10000000</f>
        <v>3.5633300939423387E-3</v>
      </c>
      <c r="C52" s="11">
        <f>ARIMA2차!C52/10000000</f>
        <v>6.5581734272528542E-3</v>
      </c>
      <c r="D52" s="11">
        <f>ARIMA2차!D52/10000000</f>
        <v>4.0016006402561026E-3</v>
      </c>
      <c r="E52" s="11">
        <f>ARIMA2차!E52/10000000</f>
        <v>5.601734730755331E-3</v>
      </c>
      <c r="F52" s="11">
        <f>ARIMA2차!F52/10000000</f>
        <v>6.0549604098742429E-3</v>
      </c>
      <c r="G52" s="11">
        <f>ARIMA2차!G52/10000000</f>
        <v>5.9580230196343937E-3</v>
      </c>
      <c r="H52" s="19">
        <f>ARIMA2차!H52/10000000</f>
        <v>5.7272401861353057E-3</v>
      </c>
      <c r="I52" s="19">
        <f>ARIMA2차!I52/10000000</f>
        <v>6.142241379310345E-3</v>
      </c>
      <c r="J52" s="19">
        <f>ARIMA2차!J52/10000000</f>
        <v>5.2341073467834032E-3</v>
      </c>
      <c r="K52" s="19">
        <f>ARIMA2차!K52/10000000</f>
        <v>5.772495755517827E-3</v>
      </c>
      <c r="L52" s="19">
        <f>ARIMA2차!L52/10000000</f>
        <v>5.4508289802407449E-3</v>
      </c>
      <c r="M52" s="12">
        <f>ARIMA2차!M52/10000000</f>
        <v>6.0467992941255913E-3</v>
      </c>
      <c r="N52" s="12">
        <f>ARIMA2차!N52/10000000</f>
        <v>6.1449350884128133E-3</v>
      </c>
      <c r="O52" s="12">
        <f>ARIMA2차!O52/10000000</f>
        <v>6.2431649913157108E-3</v>
      </c>
      <c r="P52" s="12"/>
    </row>
    <row r="53" spans="1:16" x14ac:dyDescent="0.3">
      <c r="A53" s="1">
        <v>67</v>
      </c>
      <c r="B53" s="11">
        <f>ARIMA2차!B53/10000000</f>
        <v>3.0874785591766723E-3</v>
      </c>
      <c r="C53" s="11">
        <f>ARIMA2차!C53/10000000</f>
        <v>8.4745762711864406E-3</v>
      </c>
      <c r="D53" s="11">
        <f>ARIMA2차!D53/10000000</f>
        <v>5.3789731051344745E-3</v>
      </c>
      <c r="E53" s="11">
        <f>ARIMA2차!E53/10000000</f>
        <v>5.9232026143790847E-3</v>
      </c>
      <c r="F53" s="11">
        <f>ARIMA2차!F53/10000000</f>
        <v>5.3830970751839223E-3</v>
      </c>
      <c r="G53" s="11">
        <f>ARIMA2차!G53/10000000</f>
        <v>5.6382145653876272E-3</v>
      </c>
      <c r="H53" s="19">
        <f>ARIMA2차!H53/10000000</f>
        <v>5.3490604855301058E-3</v>
      </c>
      <c r="I53" s="19">
        <f>ARIMA2차!I53/10000000</f>
        <v>5.4495912806539508E-3</v>
      </c>
      <c r="J53" s="19">
        <f>ARIMA2차!J53/10000000</f>
        <v>5.6255625562556255E-3</v>
      </c>
      <c r="K53" s="19">
        <f>ARIMA2차!K53/10000000</f>
        <v>4.625528983367779E-3</v>
      </c>
      <c r="L53" s="19">
        <f>ARIMA2차!L53/10000000</f>
        <v>4.4367116137451063E-3</v>
      </c>
      <c r="M53" s="12">
        <f>ARIMA2차!M53/10000000</f>
        <v>4.9102814384774538E-3</v>
      </c>
      <c r="N53" s="12">
        <f>ARIMA2차!N53/10000000</f>
        <v>4.8287258362384742E-3</v>
      </c>
      <c r="O53" s="12">
        <f>ARIMA2차!O53/10000000</f>
        <v>4.7470871625535658E-3</v>
      </c>
      <c r="P53" s="12"/>
    </row>
    <row r="54" spans="1:16" x14ac:dyDescent="0.3">
      <c r="A54" s="1">
        <v>68</v>
      </c>
      <c r="B54" s="11">
        <f>ARIMA2차!B54/10000000</f>
        <v>3.8109756097560975E-3</v>
      </c>
      <c r="C54" s="11">
        <f>ARIMA2차!C54/10000000</f>
        <v>9.3302232589136946E-3</v>
      </c>
      <c r="D54" s="11">
        <f>ARIMA2차!D54/10000000</f>
        <v>7.8789788843365901E-3</v>
      </c>
      <c r="E54" s="11">
        <f>ARIMA2차!E54/10000000</f>
        <v>5.2750565184626974E-3</v>
      </c>
      <c r="F54" s="11">
        <f>ARIMA2차!F54/10000000</f>
        <v>5.7003257328990227E-3</v>
      </c>
      <c r="G54" s="11">
        <f>ARIMA2차!G54/10000000</f>
        <v>6.1338625293162544E-3</v>
      </c>
      <c r="H54" s="19">
        <f>ARIMA2차!H54/10000000</f>
        <v>5.7921102066374455E-3</v>
      </c>
      <c r="I54" s="19">
        <f>ARIMA2차!I54/10000000</f>
        <v>6.2464508801817146E-3</v>
      </c>
      <c r="J54" s="19">
        <f>ARIMA2차!J54/10000000</f>
        <v>6.4028684850813162E-3</v>
      </c>
      <c r="K54" s="19">
        <f>ARIMA2차!K54/10000000</f>
        <v>6.7504655493482307E-3</v>
      </c>
      <c r="L54" s="19">
        <f>ARIMA2차!L54/10000000</f>
        <v>6.6251756675366402E-3</v>
      </c>
      <c r="M54" s="12">
        <f>ARIMA2차!M54/10000000</f>
        <v>6.4331062026320605E-3</v>
      </c>
      <c r="N54" s="12">
        <f>ARIMA2차!N54/10000000</f>
        <v>6.4455348624843801E-3</v>
      </c>
      <c r="O54" s="12">
        <f>ARIMA2차!O54/10000000</f>
        <v>6.4579726672720295E-3</v>
      </c>
      <c r="P54" s="12"/>
    </row>
    <row r="55" spans="1:16" x14ac:dyDescent="0.3">
      <c r="A55" s="1">
        <v>69</v>
      </c>
      <c r="B55" s="11">
        <f>ARIMA2차!B55/10000000</f>
        <v>4.0214477211796247E-3</v>
      </c>
      <c r="C55" s="11">
        <f>ARIMA2차!C55/10000000</f>
        <v>7.5018754688672166E-3</v>
      </c>
      <c r="D55" s="11">
        <f>ARIMA2차!D55/10000000</f>
        <v>6.3887020847343641E-3</v>
      </c>
      <c r="E55" s="11">
        <f>ARIMA2차!E55/10000000</f>
        <v>9.0614886731391585E-3</v>
      </c>
      <c r="F55" s="11">
        <f>ARIMA2차!F55/10000000</f>
        <v>6.3645621181262733E-3</v>
      </c>
      <c r="G55" s="11">
        <f>ARIMA2차!G55/10000000</f>
        <v>4.9638055842812822E-3</v>
      </c>
      <c r="H55" s="19">
        <f>ARIMA2차!H55/10000000</f>
        <v>7.3059360730593605E-3</v>
      </c>
      <c r="I55" s="19">
        <f>ARIMA2차!I55/10000000</f>
        <v>6.6666666666666671E-3</v>
      </c>
      <c r="J55" s="19">
        <f>ARIMA2차!J55/10000000</f>
        <v>7.5044143613890524E-3</v>
      </c>
      <c r="K55" s="19">
        <f>ARIMA2차!K55/10000000</f>
        <v>5.1958433253397286E-3</v>
      </c>
      <c r="L55" s="19">
        <f>ARIMA2차!L55/10000000</f>
        <v>6.6547831253713609E-3</v>
      </c>
      <c r="M55" s="12">
        <f>ARIMA2차!M55/10000000</f>
        <v>6.6986412015275386E-3</v>
      </c>
      <c r="N55" s="12">
        <f>ARIMA2차!N55/10000000</f>
        <v>6.7299051955220287E-3</v>
      </c>
      <c r="O55" s="12">
        <f>ARIMA2차!O55/10000000</f>
        <v>6.7611968348932046E-3</v>
      </c>
      <c r="P55" s="12"/>
    </row>
    <row r="56" spans="1:16" x14ac:dyDescent="0.3">
      <c r="A56" s="1">
        <v>70</v>
      </c>
      <c r="B56" s="11">
        <f>ARIMA2차!B56/10000000</f>
        <v>5.084745762711864E-3</v>
      </c>
      <c r="C56" s="11">
        <f>ARIMA2차!C56/10000000</f>
        <v>9.2715231788079479E-3</v>
      </c>
      <c r="D56" s="11">
        <f>ARIMA2차!D56/10000000</f>
        <v>6.1871616395978348E-3</v>
      </c>
      <c r="E56" s="11">
        <f>ARIMA2차!E56/10000000</f>
        <v>9.8626276858048614E-3</v>
      </c>
      <c r="F56" s="11">
        <f>ARIMA2차!F56/10000000</f>
        <v>9.673115410273516E-3</v>
      </c>
      <c r="G56" s="11">
        <f>ARIMA2차!G56/10000000</f>
        <v>8.5293357456707151E-3</v>
      </c>
      <c r="H56" s="19">
        <f>ARIMA2차!H56/10000000</f>
        <v>7.0063694267515925E-3</v>
      </c>
      <c r="I56" s="19">
        <f>ARIMA2차!I56/10000000</f>
        <v>6.675567423230974E-3</v>
      </c>
      <c r="J56" s="19">
        <f>ARIMA2차!J56/10000000</f>
        <v>9.1587516960651288E-3</v>
      </c>
      <c r="K56" s="19">
        <f>ARIMA2차!K56/10000000</f>
        <v>6.8712780577187349E-3</v>
      </c>
      <c r="L56" s="19">
        <f>ARIMA2차!L56/10000000</f>
        <v>6.5897858319604605E-3</v>
      </c>
      <c r="M56" s="12">
        <f>ARIMA2차!M56/10000000</f>
        <v>7.5965904439475795E-3</v>
      </c>
      <c r="N56" s="12">
        <f>ARIMA2차!N56/10000000</f>
        <v>7.5760653557721347E-3</v>
      </c>
      <c r="O56" s="12">
        <f>ARIMA2차!O56/10000000</f>
        <v>7.555516247897659E-3</v>
      </c>
      <c r="P56" s="12"/>
    </row>
    <row r="57" spans="1:16" x14ac:dyDescent="0.3">
      <c r="A57" s="1">
        <v>71</v>
      </c>
      <c r="B57" s="11">
        <f>ARIMA2차!B57/10000000</f>
        <v>2.158273381294964E-3</v>
      </c>
      <c r="C57" s="11">
        <f>ARIMA2차!C57/10000000</f>
        <v>1.1143695014662757E-2</v>
      </c>
      <c r="D57" s="11">
        <f>ARIMA2차!D57/10000000</f>
        <v>1.2143858010275572E-2</v>
      </c>
      <c r="E57" s="11">
        <f>ARIMA2차!E57/10000000</f>
        <v>1.1092150170648464E-2</v>
      </c>
      <c r="F57" s="11">
        <f>ARIMA2차!F57/10000000</f>
        <v>1.0018552875695733E-2</v>
      </c>
      <c r="G57" s="11">
        <f>ARIMA2차!G57/10000000</f>
        <v>9.2067988668555235E-3</v>
      </c>
      <c r="H57" s="19">
        <f>ARIMA2차!H57/10000000</f>
        <v>6.374722838137472E-3</v>
      </c>
      <c r="I57" s="19">
        <f>ARIMA2차!I57/10000000</f>
        <v>9.2293493308721729E-3</v>
      </c>
      <c r="J57" s="19">
        <f>ARIMA2차!J57/10000000</f>
        <v>1.1040686976078512E-2</v>
      </c>
      <c r="K57" s="19">
        <f>ARIMA2차!K57/10000000</f>
        <v>5.8907533023920032E-3</v>
      </c>
      <c r="L57" s="19">
        <f>ARIMA2차!L57/10000000</f>
        <v>6.447554646957069E-3</v>
      </c>
      <c r="M57" s="12">
        <f>ARIMA2차!M57/10000000</f>
        <v>8.0491139501113439E-3</v>
      </c>
      <c r="N57" s="12">
        <f>ARIMA2차!N57/10000000</f>
        <v>7.9546590015786931E-3</v>
      </c>
      <c r="O57" s="12">
        <f>ARIMA2차!O57/10000000</f>
        <v>7.860106686392497E-3</v>
      </c>
      <c r="P57" s="12"/>
    </row>
    <row r="58" spans="1:16" x14ac:dyDescent="0.3">
      <c r="A58" s="1">
        <v>72</v>
      </c>
      <c r="B58" s="11">
        <f>ARIMA2차!B58/10000000</f>
        <v>5.4298642533936649E-3</v>
      </c>
      <c r="C58" s="11">
        <f>ARIMA2차!C58/10000000</f>
        <v>9.4191522762951327E-3</v>
      </c>
      <c r="D58" s="11">
        <f>ARIMA2차!D58/10000000</f>
        <v>1.3990672884743507E-2</v>
      </c>
      <c r="E58" s="11">
        <f>ARIMA2차!E58/10000000</f>
        <v>7.7841203943954333E-3</v>
      </c>
      <c r="F58" s="11">
        <f>ARIMA2차!F58/10000000</f>
        <v>7.8813166434863243E-3</v>
      </c>
      <c r="G58" s="11">
        <f>ARIMA2차!G58/10000000</f>
        <v>7.3740270380991393E-3</v>
      </c>
      <c r="H58" s="19">
        <f>ARIMA2차!H58/10000000</f>
        <v>1.4357780364765229E-2</v>
      </c>
      <c r="I58" s="19">
        <f>ARIMA2차!I58/10000000</f>
        <v>7.1229482812016093E-3</v>
      </c>
      <c r="J58" s="19">
        <f>ARIMA2차!J58/10000000</f>
        <v>9.8609355246523384E-3</v>
      </c>
      <c r="K58" s="19">
        <f>ARIMA2차!K58/10000000</f>
        <v>7.9435127978817292E-3</v>
      </c>
      <c r="L58" s="19">
        <f>ARIMA2차!L58/10000000</f>
        <v>7.7220077220077222E-3</v>
      </c>
      <c r="M58" s="12">
        <f>ARIMA2차!M58/10000000</f>
        <v>8.8956201641140625E-3</v>
      </c>
      <c r="N58" s="12">
        <f>ARIMA2차!N58/10000000</f>
        <v>8.8798589320731938E-3</v>
      </c>
      <c r="O58" s="12">
        <f>ARIMA2차!O58/10000000</f>
        <v>8.8640777565848483E-3</v>
      </c>
      <c r="P58" s="12"/>
    </row>
    <row r="59" spans="1:16" x14ac:dyDescent="0.3">
      <c r="A59" s="1">
        <v>73</v>
      </c>
      <c r="B59" s="11">
        <f>ARIMA2차!B59/10000000</f>
        <v>6.41025641025641E-3</v>
      </c>
      <c r="C59" s="11">
        <f>ARIMA2차!C59/10000000</f>
        <v>1.762977473065622E-2</v>
      </c>
      <c r="D59" s="11">
        <f>ARIMA2차!D59/10000000</f>
        <v>1.391304347826087E-2</v>
      </c>
      <c r="E59" s="11">
        <f>ARIMA2차!E59/10000000</f>
        <v>1.412639405204461E-2</v>
      </c>
      <c r="F59" s="11">
        <f>ARIMA2차!F59/10000000</f>
        <v>1.0067114093959731E-2</v>
      </c>
      <c r="G59" s="11">
        <f>ARIMA2차!G59/10000000</f>
        <v>1.1116725618999495E-2</v>
      </c>
      <c r="H59" s="19">
        <f>ARIMA2차!H59/10000000</f>
        <v>1.0810810810810811E-2</v>
      </c>
      <c r="I59" s="19">
        <f>ARIMA2차!I59/10000000</f>
        <v>1.0956595027391488E-2</v>
      </c>
      <c r="J59" s="19">
        <f>ARIMA2차!J59/10000000</f>
        <v>1.0888057162300102E-2</v>
      </c>
      <c r="K59" s="19">
        <f>ARIMA2차!K59/10000000</f>
        <v>8.7407812073204035E-3</v>
      </c>
      <c r="L59" s="19">
        <f>ARIMA2차!L59/10000000</f>
        <v>8.7449775466792723E-3</v>
      </c>
      <c r="M59" s="12">
        <f>ARIMA2차!M59/10000000</f>
        <v>9.1086927520879542E-3</v>
      </c>
      <c r="N59" s="12">
        <f>ARIMA2차!N59/10000000</f>
        <v>8.7555091434157462E-3</v>
      </c>
      <c r="O59" s="12">
        <f>ARIMA2차!O59/10000000</f>
        <v>8.401971735899523E-3</v>
      </c>
      <c r="P59" s="12"/>
    </row>
    <row r="60" spans="1:16" x14ac:dyDescent="0.3">
      <c r="A60" s="1">
        <v>74</v>
      </c>
      <c r="B60" s="11">
        <f>ARIMA2차!B60/10000000</f>
        <v>9.3209054593874838E-3</v>
      </c>
      <c r="C60" s="11">
        <f>ARIMA2차!C60/10000000</f>
        <v>1.1560693641618497E-2</v>
      </c>
      <c r="D60" s="11">
        <f>ARIMA2차!D60/10000000</f>
        <v>8.5744908896034297E-3</v>
      </c>
      <c r="E60" s="11">
        <f>ARIMA2차!E60/10000000</f>
        <v>7.7972709551656907E-3</v>
      </c>
      <c r="F60" s="11">
        <f>ARIMA2차!F60/10000000</f>
        <v>1.2028869286287089E-2</v>
      </c>
      <c r="G60" s="11">
        <f>ARIMA2차!G60/10000000</f>
        <v>9.085402786190187E-3</v>
      </c>
      <c r="H60" s="19">
        <f>ARIMA2차!H60/10000000</f>
        <v>1.334816462736374E-2</v>
      </c>
      <c r="I60" s="19">
        <f>ARIMA2차!I60/10000000</f>
        <v>1.8027040560841263E-2</v>
      </c>
      <c r="J60" s="19">
        <f>ARIMA2차!J60/10000000</f>
        <v>1.5610651974288337E-2</v>
      </c>
      <c r="K60" s="19">
        <f>ARIMA2차!K60/10000000</f>
        <v>1.2217697149203998E-2</v>
      </c>
      <c r="L60" s="19">
        <f>ARIMA2차!L60/10000000</f>
        <v>1.080607476635514E-2</v>
      </c>
      <c r="M60" s="12">
        <f>ARIMA2차!M60/10000000</f>
        <v>1.4563032363343425E-2</v>
      </c>
      <c r="N60" s="12">
        <f>ARIMA2차!N60/10000000</f>
        <v>1.5047138272606581E-2</v>
      </c>
      <c r="O60" s="12">
        <f>ARIMA2차!O60/10000000</f>
        <v>1.5531715893100574E-2</v>
      </c>
      <c r="P60" s="12"/>
    </row>
    <row r="61" spans="1:16" x14ac:dyDescent="0.3">
      <c r="A61" s="1">
        <v>75</v>
      </c>
      <c r="B61" s="11">
        <f>ARIMA2차!B61/10000000</f>
        <v>1.4778325123152707E-2</v>
      </c>
      <c r="C61" s="11">
        <f>ARIMA2차!C61/10000000</f>
        <v>7.3206442166910699E-3</v>
      </c>
      <c r="D61" s="11">
        <f>ARIMA2차!D61/10000000</f>
        <v>1.6602809706257982E-2</v>
      </c>
      <c r="E61" s="11">
        <f>ARIMA2차!E61/10000000</f>
        <v>2.0833333333333332E-2</v>
      </c>
      <c r="F61" s="11">
        <f>ARIMA2차!F61/10000000</f>
        <v>1.0515247108307046E-2</v>
      </c>
      <c r="G61" s="11">
        <f>ARIMA2차!G61/10000000</f>
        <v>2.2341376228775692E-2</v>
      </c>
      <c r="H61" s="19">
        <f>ARIMA2차!H61/10000000</f>
        <v>1.5572105619498986E-2</v>
      </c>
      <c r="I61" s="19">
        <f>ARIMA2차!I61/10000000</f>
        <v>1.5644555694618274E-2</v>
      </c>
      <c r="J61" s="19">
        <f>ARIMA2차!J61/10000000</f>
        <v>1.3904338153503894E-2</v>
      </c>
      <c r="K61" s="19">
        <f>ARIMA2차!K61/10000000</f>
        <v>1.9431988041853511E-2</v>
      </c>
      <c r="L61" s="19">
        <f>ARIMA2차!L61/10000000</f>
        <v>1.082598235765838E-2</v>
      </c>
      <c r="M61" s="12">
        <f>ARIMA2차!M61/10000000</f>
        <v>1.6081931479445286E-2</v>
      </c>
      <c r="N61" s="12">
        <f>ARIMA2차!N61/10000000</f>
        <v>1.6220833650097622E-2</v>
      </c>
      <c r="O61" s="12">
        <f>ARIMA2차!O61/10000000</f>
        <v>1.6359865340787358E-2</v>
      </c>
      <c r="P61" s="12"/>
    </row>
    <row r="62" spans="1:16" x14ac:dyDescent="0.3">
      <c r="A62" s="1">
        <v>76</v>
      </c>
      <c r="B62" s="11">
        <f>ARIMA2차!B62/10000000</f>
        <v>5.6285178236397749E-3</v>
      </c>
      <c r="C62" s="11">
        <f>ARIMA2차!C62/10000000</f>
        <v>9.5602294455066923E-3</v>
      </c>
      <c r="D62" s="11">
        <f>ARIMA2차!D62/10000000</f>
        <v>1.8803418803418803E-2</v>
      </c>
      <c r="E62" s="11">
        <f>ARIMA2차!E62/10000000</f>
        <v>2.2421524663677129E-2</v>
      </c>
      <c r="F62" s="11">
        <f>ARIMA2차!F62/10000000</f>
        <v>2.4147727272727272E-2</v>
      </c>
      <c r="G62" s="11">
        <f>ARIMA2차!G62/10000000</f>
        <v>1.61892901618929E-2</v>
      </c>
      <c r="H62" s="19">
        <f>ARIMA2차!H62/10000000</f>
        <v>1.7543859649122806E-2</v>
      </c>
      <c r="I62" s="19">
        <f>ARIMA2차!I62/10000000</f>
        <v>1.7350157728706624E-2</v>
      </c>
      <c r="J62" s="19">
        <f>ARIMA2차!J62/10000000</f>
        <v>1.6300496102055279E-2</v>
      </c>
      <c r="K62" s="19">
        <f>ARIMA2차!K62/10000000</f>
        <v>1.9777503090234856E-2</v>
      </c>
      <c r="L62" s="19">
        <f>ARIMA2차!L62/10000000</f>
        <v>2.2174148188209845E-2</v>
      </c>
      <c r="M62" s="12">
        <f>ARIMA2차!M62/10000000</f>
        <v>2.2687628897109999E-2</v>
      </c>
      <c r="N62" s="12">
        <f>ARIMA2차!N62/10000000</f>
        <v>2.3595517480650172E-2</v>
      </c>
      <c r="O62" s="12">
        <f>ARIMA2차!O62/10000000</f>
        <v>2.4504292970858516E-2</v>
      </c>
      <c r="P62" s="12"/>
    </row>
    <row r="63" spans="1:16" x14ac:dyDescent="0.3">
      <c r="A63" s="1">
        <v>77</v>
      </c>
      <c r="B63" s="11">
        <f>ARIMA2차!B63/10000000</f>
        <v>8.988764044943821E-3</v>
      </c>
      <c r="C63" s="11">
        <f>ARIMA2차!C63/10000000</f>
        <v>1.7130620985010708E-2</v>
      </c>
      <c r="D63" s="11">
        <f>ARIMA2차!D63/10000000</f>
        <v>1.3215859030837005E-2</v>
      </c>
      <c r="E63" s="11">
        <f>ARIMA2차!E63/10000000</f>
        <v>1.8987341772151899E-2</v>
      </c>
      <c r="F63" s="11">
        <f>ARIMA2차!F63/10000000</f>
        <v>2.2184300341296929E-2</v>
      </c>
      <c r="G63" s="11">
        <f>ARIMA2차!G63/10000000</f>
        <v>1.6051364365971106E-2</v>
      </c>
      <c r="H63" s="19">
        <f>ARIMA2차!H63/10000000</f>
        <v>2.4147727272727272E-2</v>
      </c>
      <c r="I63" s="19">
        <f>ARIMA2차!I63/10000000</f>
        <v>1.684717208182912E-2</v>
      </c>
      <c r="J63" s="19">
        <f>ARIMA2차!J63/10000000</f>
        <v>1.6028495102404273E-2</v>
      </c>
      <c r="K63" s="19">
        <f>ARIMA2차!K63/10000000</f>
        <v>2.3328149300155521E-2</v>
      </c>
      <c r="L63" s="19">
        <f>ARIMA2차!L63/10000000</f>
        <v>2.0120724346076459E-2</v>
      </c>
      <c r="M63" s="12">
        <f>ARIMA2차!M63/10000000</f>
        <v>2.264008758446686E-2</v>
      </c>
      <c r="N63" s="12">
        <f>ARIMA2차!N63/10000000</f>
        <v>2.3431468082010746E-2</v>
      </c>
      <c r="O63" s="12">
        <f>ARIMA2차!O63/10000000</f>
        <v>2.4223620269049145E-2</v>
      </c>
      <c r="P63" s="12"/>
    </row>
    <row r="64" spans="1:16" x14ac:dyDescent="0.3">
      <c r="A64" s="1">
        <v>78</v>
      </c>
      <c r="B64" s="11">
        <f>ARIMA2차!B64/10000000</f>
        <v>8.3798882681564244E-3</v>
      </c>
      <c r="C64" s="11">
        <f>ARIMA2차!C64/10000000</f>
        <v>2.2499999999999999E-2</v>
      </c>
      <c r="D64" s="11">
        <f>ARIMA2차!D64/10000000</f>
        <v>1.2345679012345678E-2</v>
      </c>
      <c r="E64" s="11">
        <f>ARIMA2차!E64/10000000</f>
        <v>2.4930747922437674E-2</v>
      </c>
      <c r="F64" s="11">
        <f>ARIMA2차!F64/10000000</f>
        <v>2.9484029484029489E-2</v>
      </c>
      <c r="G64" s="11">
        <f>ARIMA2차!G64/10000000</f>
        <v>2.1359223300970873E-2</v>
      </c>
      <c r="H64" s="19">
        <f>ARIMA2차!H64/10000000</f>
        <v>3.4671532846715328E-2</v>
      </c>
      <c r="I64" s="19">
        <f>ARIMA2차!I64/10000000</f>
        <v>1.9801980198019802E-2</v>
      </c>
      <c r="J64" s="19">
        <f>ARIMA2차!J64/10000000</f>
        <v>2.8011204481792718E-2</v>
      </c>
      <c r="K64" s="19">
        <f>ARIMA2차!K64/10000000</f>
        <v>1.6569200779727095E-2</v>
      </c>
      <c r="L64" s="19">
        <f>ARIMA2차!L64/10000000</f>
        <v>1.9591141396933562E-2</v>
      </c>
      <c r="M64" s="12">
        <f>ARIMA2차!M64/10000000</f>
        <v>2.5651063527818024E-2</v>
      </c>
      <c r="N64" s="12">
        <f>ARIMA2차!N64/10000000</f>
        <v>2.632841177952662E-2</v>
      </c>
      <c r="O64" s="12">
        <f>ARIMA2차!O64/10000000</f>
        <v>2.7006417455556243E-2</v>
      </c>
      <c r="P64" s="12"/>
    </row>
    <row r="65" spans="1:16" x14ac:dyDescent="0.3">
      <c r="A65" s="1">
        <v>79</v>
      </c>
      <c r="B65" s="11">
        <f>ARIMA2차!B65/10000000</f>
        <v>0</v>
      </c>
      <c r="C65" s="11">
        <f>ARIMA2차!C65/10000000</f>
        <v>1.9108280254777069E-2</v>
      </c>
      <c r="D65" s="11">
        <f>ARIMA2차!D65/10000000</f>
        <v>1.4619883040935672E-2</v>
      </c>
      <c r="E65" s="11">
        <f>ARIMA2차!E65/10000000</f>
        <v>1.7804154302670624E-2</v>
      </c>
      <c r="F65" s="11">
        <f>ARIMA2차!F65/10000000</f>
        <v>3.4920634920634921E-2</v>
      </c>
      <c r="G65" s="11">
        <f>ARIMA2차!G65/10000000</f>
        <v>3.1161473087818695E-2</v>
      </c>
      <c r="H65" s="19">
        <f>ARIMA2차!H65/10000000</f>
        <v>2.2421524663677129E-2</v>
      </c>
      <c r="I65" s="19">
        <f>ARIMA2차!I65/10000000</f>
        <v>2.813852813852814E-2</v>
      </c>
      <c r="J65" s="19">
        <f>ARIMA2차!J65/10000000</f>
        <v>3.0060120240480961E-2</v>
      </c>
      <c r="K65" s="19">
        <f>ARIMA2차!K65/10000000</f>
        <v>2.1840873634945399E-2</v>
      </c>
      <c r="L65" s="19">
        <f>ARIMA2차!L65/10000000</f>
        <v>1.8065887353878853E-2</v>
      </c>
      <c r="M65" s="12">
        <f>ARIMA2차!M65/10000000</f>
        <v>3.0145679750133304E-2</v>
      </c>
      <c r="N65" s="12">
        <f>ARIMA2차!N65/10000000</f>
        <v>3.1567786410472913E-2</v>
      </c>
      <c r="O65" s="12">
        <f>ARIMA2차!O65/10000000</f>
        <v>3.2991284950575975E-2</v>
      </c>
      <c r="P65" s="12"/>
    </row>
    <row r="66" spans="1:16" x14ac:dyDescent="0.3">
      <c r="A66" s="1">
        <v>80</v>
      </c>
      <c r="B66" s="11">
        <f>ARIMA2차!B66/10000000</f>
        <v>5.9880239520958087E-3</v>
      </c>
      <c r="C66" s="11">
        <f>ARIMA2차!C66/10000000</f>
        <v>2.8571428571428567E-2</v>
      </c>
      <c r="D66" s="11">
        <f>ARIMA2차!D66/10000000</f>
        <v>2.3166023166023165E-2</v>
      </c>
      <c r="E66" s="11">
        <f>ARIMA2차!E66/10000000</f>
        <v>2.247191011235955E-2</v>
      </c>
      <c r="F66" s="11">
        <f>ARIMA2차!F66/10000000</f>
        <v>2.4054982817869417E-2</v>
      </c>
      <c r="G66" s="11">
        <f>ARIMA2차!G66/10000000</f>
        <v>1.7793594306049824E-2</v>
      </c>
      <c r="H66" s="19">
        <f>ARIMA2차!H66/10000000</f>
        <v>1.9230769230769232E-2</v>
      </c>
      <c r="I66" s="19">
        <f>ARIMA2차!I66/10000000</f>
        <v>3.2258064516129031E-2</v>
      </c>
      <c r="J66" s="19">
        <f>ARIMA2차!J66/10000000</f>
        <v>2.8423772609819122E-2</v>
      </c>
      <c r="K66" s="19">
        <f>ARIMA2차!K66/10000000</f>
        <v>2.7334851936218679E-2</v>
      </c>
      <c r="L66" s="19">
        <f>ARIMA2차!L66/10000000</f>
        <v>1.5817223198594025E-2</v>
      </c>
      <c r="M66" s="12">
        <f>ARIMA2차!M66/10000000</f>
        <v>2.635936910622623E-2</v>
      </c>
      <c r="N66" s="12">
        <f>ARIMA2차!N66/10000000</f>
        <v>2.7041667135658674E-2</v>
      </c>
      <c r="O66" s="12">
        <f>ARIMA2차!O66/10000000</f>
        <v>2.7724627138675378E-2</v>
      </c>
      <c r="P66" s="12"/>
    </row>
    <row r="67" spans="1:16" x14ac:dyDescent="0.3">
      <c r="A67" s="1">
        <v>81</v>
      </c>
      <c r="B67" s="11">
        <f>ARIMA2차!B67/10000000</f>
        <v>1.3513513513513514E-2</v>
      </c>
      <c r="C67" s="11">
        <f>ARIMA2차!C67/10000000</f>
        <v>5.9523809523809514E-2</v>
      </c>
      <c r="D67" s="11">
        <f>ARIMA2차!D67/10000000</f>
        <v>4.2372881355932202E-2</v>
      </c>
      <c r="E67" s="11">
        <f>ARIMA2차!E67/10000000</f>
        <v>4.7244094488188976E-2</v>
      </c>
      <c r="F67" s="11">
        <f>ARIMA2차!F67/10000000</f>
        <v>3.7267080745341616E-2</v>
      </c>
      <c r="G67" s="11">
        <f>ARIMA2차!G67/10000000</f>
        <v>5.2631578947368418E-2</v>
      </c>
      <c r="H67" s="19">
        <f>ARIMA2차!H67/10000000</f>
        <v>4.790419161676647E-2</v>
      </c>
      <c r="I67" s="19">
        <f>ARIMA2차!I67/10000000</f>
        <v>3.7634408602150539E-2</v>
      </c>
      <c r="J67" s="19">
        <f>ARIMA2차!J67/10000000</f>
        <v>3.7037037037037035E-2</v>
      </c>
      <c r="K67" s="19">
        <f>ARIMA2차!K67/10000000</f>
        <v>2.8301886792452831E-2</v>
      </c>
      <c r="L67" s="19">
        <f>ARIMA2차!L67/10000000</f>
        <v>4.230769230769231E-2</v>
      </c>
      <c r="M67" s="12">
        <f>ARIMA2차!M67/10000000</f>
        <v>4.0206367383114734E-2</v>
      </c>
      <c r="N67" s="12">
        <f>ARIMA2차!N67/10000000</f>
        <v>4.0153506128641728E-2</v>
      </c>
      <c r="O67" s="12">
        <f>ARIMA2차!O67/10000000</f>
        <v>4.0100572910224015E-2</v>
      </c>
      <c r="P67" s="12"/>
    </row>
    <row r="68" spans="1:16" x14ac:dyDescent="0.3">
      <c r="A68" s="1">
        <v>82</v>
      </c>
      <c r="B68" s="11">
        <f>ARIMA2차!B68/10000000</f>
        <v>1.4492753623188406E-2</v>
      </c>
      <c r="C68" s="11">
        <f>ARIMA2차!C68/10000000</f>
        <v>7.1428571428571425E-2</v>
      </c>
      <c r="D68" s="11">
        <f>ARIMA2차!D68/10000000</f>
        <v>3.7974683544303799E-2</v>
      </c>
      <c r="E68" s="11">
        <f>ARIMA2차!E68/10000000</f>
        <v>3.9603960396039604E-2</v>
      </c>
      <c r="F68" s="11">
        <f>ARIMA2차!F68/10000000</f>
        <v>1.8867924528301886E-2</v>
      </c>
      <c r="G68" s="11">
        <f>ARIMA2차!G68/10000000</f>
        <v>0</v>
      </c>
      <c r="H68" s="19">
        <f>ARIMA2차!H68/10000000</f>
        <v>6.9230769230769235E-2</v>
      </c>
      <c r="I68" s="19">
        <f>ARIMA2차!I68/10000000</f>
        <v>0.05</v>
      </c>
      <c r="J68" s="19">
        <f>ARIMA2차!J68/10000000</f>
        <v>5.0314465408805034E-2</v>
      </c>
      <c r="K68" s="19">
        <f>ARIMA2차!K68/10000000</f>
        <v>5.5900621118012417E-2</v>
      </c>
      <c r="L68" s="19">
        <f>ARIMA2차!L68/10000000</f>
        <v>4.2780748663101602E-2</v>
      </c>
      <c r="M68" s="12">
        <f>ARIMA2차!M68/10000000</f>
        <v>5.1217791935002061E-2</v>
      </c>
      <c r="N68" s="12">
        <f>ARIMA2차!N68/10000000</f>
        <v>5.2934149992458525E-2</v>
      </c>
      <c r="O68" s="12">
        <f>ARIMA2차!O68/10000000</f>
        <v>5.4652180666393789E-2</v>
      </c>
      <c r="P68" s="12"/>
    </row>
    <row r="69" spans="1:16" x14ac:dyDescent="0.3">
      <c r="A69" s="1">
        <v>83</v>
      </c>
      <c r="B69" s="11">
        <f>ARIMA2차!B69/10000000</f>
        <v>2.6315789473684209E-2</v>
      </c>
      <c r="C69" s="11">
        <f>ARIMA2차!C69/10000000</f>
        <v>1.7241379310344827E-2</v>
      </c>
      <c r="D69" s="11">
        <f>ARIMA2차!D69/10000000</f>
        <v>3.0303030303030304E-2</v>
      </c>
      <c r="E69" s="11">
        <f>ARIMA2차!E69/10000000</f>
        <v>4.4776119402985072E-2</v>
      </c>
      <c r="F69" s="11">
        <f>ARIMA2차!F69/10000000</f>
        <v>3.2967032967032968E-2</v>
      </c>
      <c r="G69" s="11">
        <f>ARIMA2차!G69/10000000</f>
        <v>3.125E-2</v>
      </c>
      <c r="H69" s="19">
        <f>ARIMA2차!H69/10000000</f>
        <v>4.7619047619047616E-2</v>
      </c>
      <c r="I69" s="19">
        <f>ARIMA2차!I69/10000000</f>
        <v>6.8965517241379309E-2</v>
      </c>
      <c r="J69" s="19">
        <f>ARIMA2차!J69/10000000</f>
        <v>4.1322314049586778E-2</v>
      </c>
      <c r="K69" s="19">
        <f>ARIMA2차!K69/10000000</f>
        <v>0.05</v>
      </c>
      <c r="L69" s="19">
        <f>ARIMA2차!L69/10000000</f>
        <v>5.4421768707482991E-2</v>
      </c>
      <c r="M69" s="12">
        <f>ARIMA2차!M69/10000000</f>
        <v>6.0562915242066979E-2</v>
      </c>
      <c r="N69" s="12">
        <f>ARIMA2차!N69/10000000</f>
        <v>6.3925837643127148E-2</v>
      </c>
      <c r="O69" s="12">
        <f>ARIMA2차!O69/10000000</f>
        <v>6.7292056736170502E-2</v>
      </c>
      <c r="P69" s="12"/>
    </row>
    <row r="70" spans="1:16" x14ac:dyDescent="0.3">
      <c r="A70" s="1">
        <v>84</v>
      </c>
      <c r="B70" s="11">
        <f>ARIMA2차!B70/10000000</f>
        <v>0</v>
      </c>
      <c r="C70" s="11">
        <f>ARIMA2차!C70/10000000</f>
        <v>0</v>
      </c>
      <c r="D70" s="11">
        <f>ARIMA2차!D70/10000000</f>
        <v>1.7543859649122806E-2</v>
      </c>
      <c r="E70" s="11">
        <f>ARIMA2차!E70/10000000</f>
        <v>3.2786885245901641E-2</v>
      </c>
      <c r="F70" s="11">
        <f>ARIMA2차!F70/10000000</f>
        <v>8.1967213114754092E-2</v>
      </c>
      <c r="G70" s="11">
        <f>ARIMA2차!G70/10000000</f>
        <v>7.4999999999999997E-2</v>
      </c>
      <c r="H70" s="19">
        <f>ARIMA2차!H70/10000000</f>
        <v>6.1728395061728392E-2</v>
      </c>
      <c r="I70" s="19">
        <f>ARIMA2차!I70/10000000</f>
        <v>3.7037037037037035E-2</v>
      </c>
      <c r="J70" s="19">
        <f>ARIMA2차!J70/10000000</f>
        <v>7.2164948453608241E-2</v>
      </c>
      <c r="K70" s="19">
        <f>ARIMA2차!K70/10000000</f>
        <v>1.9417475728155338E-2</v>
      </c>
      <c r="L70" s="19">
        <f>ARIMA2차!L70/10000000</f>
        <v>4.0983606557377046E-2</v>
      </c>
      <c r="M70" s="12">
        <f>ARIMA2차!M70/10000000</f>
        <v>6.3588345312720534E-2</v>
      </c>
      <c r="N70" s="12">
        <f>ARIMA2차!N70/10000000</f>
        <v>6.7557372876483196E-2</v>
      </c>
      <c r="O70" s="12">
        <f>ARIMA2차!O70/10000000</f>
        <v>7.1530295162065327E-2</v>
      </c>
      <c r="P70" s="12"/>
    </row>
    <row r="71" spans="1:16" x14ac:dyDescent="0.3">
      <c r="A71" s="1">
        <v>85</v>
      </c>
      <c r="B71" s="11">
        <f>ARIMA2차!B71/10000000</f>
        <v>0</v>
      </c>
      <c r="C71" s="11">
        <f>ARIMA2차!C71/10000000</f>
        <v>0</v>
      </c>
      <c r="D71" s="11">
        <f>ARIMA2차!D71/10000000</f>
        <v>0</v>
      </c>
      <c r="E71" s="11">
        <f>ARIMA2차!E71/10000000</f>
        <v>7.3170731707317069E-2</v>
      </c>
      <c r="F71" s="11">
        <f>ARIMA2차!F71/10000000</f>
        <v>8.8888888888888892E-2</v>
      </c>
      <c r="G71" s="11">
        <f>ARIMA2차!G71/10000000</f>
        <v>9.6153846153846159E-2</v>
      </c>
      <c r="H71" s="19">
        <f>ARIMA2차!H71/10000000</f>
        <v>2.9411764705882356E-2</v>
      </c>
      <c r="I71" s="19">
        <f>ARIMA2차!I71/10000000</f>
        <v>6.4516129032258063E-2</v>
      </c>
      <c r="J71" s="19">
        <f>ARIMA2차!J71/10000000</f>
        <v>3.1914893617021274E-2</v>
      </c>
      <c r="K71" s="19">
        <f>ARIMA2차!K71/10000000</f>
        <v>7.2289156626506021E-2</v>
      </c>
      <c r="L71" s="19">
        <f>ARIMA2차!L71/10000000</f>
        <v>5.4945054945054944E-2</v>
      </c>
      <c r="M71" s="12">
        <f>ARIMA2차!M71/10000000</f>
        <v>7.8296164287230366E-2</v>
      </c>
      <c r="N71" s="12">
        <f>ARIMA2차!N71/10000000</f>
        <v>8.3621352377243344E-2</v>
      </c>
      <c r="O71" s="12">
        <f>ARIMA2차!O71/10000000</f>
        <v>8.8951769395834213E-2</v>
      </c>
      <c r="P71" s="12"/>
    </row>
    <row r="72" spans="1:16" x14ac:dyDescent="0.3">
      <c r="A72" s="1">
        <v>86</v>
      </c>
      <c r="B72" s="11">
        <f>ARIMA2차!B72/10000000</f>
        <v>0</v>
      </c>
      <c r="C72" s="11">
        <f>ARIMA2차!C72/10000000</f>
        <v>0</v>
      </c>
      <c r="D72" s="11">
        <f>ARIMA2차!D72/10000000</f>
        <v>0</v>
      </c>
      <c r="E72" s="11">
        <f>ARIMA2차!E72/10000000</f>
        <v>6.8965517241379309E-2</v>
      </c>
      <c r="F72" s="11">
        <f>ARIMA2차!F72/10000000</f>
        <v>0</v>
      </c>
      <c r="G72" s="11">
        <f>ARIMA2차!G72/10000000</f>
        <v>0.05</v>
      </c>
      <c r="H72" s="19">
        <f>ARIMA2차!H72/10000000</f>
        <v>0.10638297872340426</v>
      </c>
      <c r="I72" s="19">
        <f>ARIMA2차!I72/10000000</f>
        <v>8.6206896551724144E-2</v>
      </c>
      <c r="J72" s="19">
        <f>ARIMA2차!J72/10000000</f>
        <v>0.11764705882352942</v>
      </c>
      <c r="K72" s="19">
        <f>ARIMA2차!K72/10000000</f>
        <v>2.4096385542168676E-2</v>
      </c>
      <c r="L72" s="19">
        <f>ARIMA2차!L72/10000000</f>
        <v>8.5714285714285715E-2</v>
      </c>
      <c r="M72" s="12">
        <f>ARIMA2차!M72/10000000</f>
        <v>0.10466005399995744</v>
      </c>
      <c r="N72" s="12">
        <f>ARIMA2차!N72/10000000</f>
        <v>0.11397623572559357</v>
      </c>
      <c r="O72" s="12">
        <f>ARIMA2차!O72/10000000</f>
        <v>0.12330158104712963</v>
      </c>
      <c r="P72" s="12"/>
    </row>
    <row r="73" spans="1:16" x14ac:dyDescent="0.3">
      <c r="A73" s="1">
        <v>87</v>
      </c>
      <c r="B73" s="11">
        <f>ARIMA2차!B73/10000000</f>
        <v>0</v>
      </c>
      <c r="C73" s="11">
        <f>ARIMA2차!C73/10000000</f>
        <v>0</v>
      </c>
      <c r="D73" s="11">
        <f>ARIMA2차!D73/10000000</f>
        <v>0</v>
      </c>
      <c r="E73" s="11">
        <f>ARIMA2차!E73/10000000</f>
        <v>0</v>
      </c>
      <c r="F73" s="11">
        <f>ARIMA2차!F73/10000000</f>
        <v>3.7037037037037035E-2</v>
      </c>
      <c r="G73" s="11">
        <f>ARIMA2차!G73/10000000</f>
        <v>3.3333333333333333E-2</v>
      </c>
      <c r="H73" s="19">
        <f>ARIMA2차!H73/10000000</f>
        <v>5.4054054054054057E-2</v>
      </c>
      <c r="I73" s="19">
        <f>ARIMA2차!I73/10000000</f>
        <v>7.6923076923076927E-2</v>
      </c>
      <c r="J73" s="19">
        <f>ARIMA2차!J73/10000000</f>
        <v>3.9215686274509803E-2</v>
      </c>
      <c r="K73" s="19">
        <f>ARIMA2차!K73/10000000</f>
        <v>0.13333333333333333</v>
      </c>
      <c r="L73" s="19">
        <f>ARIMA2차!L73/10000000</f>
        <v>2.8571428571428567E-2</v>
      </c>
      <c r="M73" s="12">
        <f>ARIMA2차!M73/10000000</f>
        <v>8.9309331299114225E-2</v>
      </c>
      <c r="N73" s="12">
        <f>ARIMA2차!N73/10000000</f>
        <v>9.8133853138956423E-2</v>
      </c>
      <c r="O73" s="12">
        <f>ARIMA2차!O73/10000000</f>
        <v>0.10696705977719129</v>
      </c>
      <c r="P73" s="12"/>
    </row>
    <row r="74" spans="1:16" x14ac:dyDescent="0.3">
      <c r="A74" s="1">
        <v>88</v>
      </c>
      <c r="B74" s="11">
        <f>ARIMA2차!B74/10000000</f>
        <v>0</v>
      </c>
      <c r="C74" s="11">
        <f>ARIMA2차!C74/10000000</f>
        <v>0</v>
      </c>
      <c r="D74" s="11">
        <f>ARIMA2차!D74/10000000</f>
        <v>0</v>
      </c>
      <c r="E74" s="11">
        <f>ARIMA2차!E74/10000000</f>
        <v>0</v>
      </c>
      <c r="F74" s="11">
        <f>ARIMA2차!F74/10000000</f>
        <v>0</v>
      </c>
      <c r="G74" s="11">
        <f>ARIMA2차!G74/10000000</f>
        <v>0</v>
      </c>
      <c r="H74" s="19">
        <f>ARIMA2차!H74/10000000</f>
        <v>0</v>
      </c>
      <c r="I74" s="19">
        <f>ARIMA2차!I74/10000000</f>
        <v>9.6774193548387094E-2</v>
      </c>
      <c r="J74" s="19">
        <f>ARIMA2차!J74/10000000</f>
        <v>2.8571428571428567E-2</v>
      </c>
      <c r="K74" s="19">
        <f>ARIMA2차!K74/10000000</f>
        <v>4.5454545454545456E-2</v>
      </c>
      <c r="L74" s="19">
        <f>ARIMA2차!L74/10000000</f>
        <v>8.1081081081081086E-2</v>
      </c>
      <c r="M74" s="12">
        <f>ARIMA2차!M74/10000000</f>
        <v>7.0286431170135735E-2</v>
      </c>
      <c r="N74" s="12">
        <f>ARIMA2차!N74/10000000</f>
        <v>7.8218305498108265E-2</v>
      </c>
      <c r="O74" s="12">
        <f>ARIMA2차!O74/10000000</f>
        <v>8.6157990999451275E-2</v>
      </c>
      <c r="P74" s="12"/>
    </row>
    <row r="75" spans="1:16" x14ac:dyDescent="0.3">
      <c r="A75" s="1">
        <v>89</v>
      </c>
      <c r="B75" s="11">
        <f>ARIMA2차!B75/10000000</f>
        <v>0</v>
      </c>
      <c r="C75" s="11">
        <f>ARIMA2차!C75/10000000</f>
        <v>0</v>
      </c>
      <c r="D75" s="11">
        <f>ARIMA2차!D75/10000000</f>
        <v>0</v>
      </c>
      <c r="E75" s="11">
        <f>ARIMA2차!E75/10000000</f>
        <v>0</v>
      </c>
      <c r="F75" s="11">
        <f>ARIMA2차!F75/10000000</f>
        <v>0</v>
      </c>
      <c r="G75" s="11">
        <f>ARIMA2차!G75/10000000</f>
        <v>0</v>
      </c>
      <c r="H75" s="19">
        <f>ARIMA2차!H75/10000000</f>
        <v>0.05</v>
      </c>
      <c r="I75" s="19">
        <f>ARIMA2차!I75/10000000</f>
        <v>0.15</v>
      </c>
      <c r="J75" s="19">
        <f>ARIMA2차!J75/10000000</f>
        <v>0</v>
      </c>
      <c r="K75" s="19">
        <f>ARIMA2차!K75/10000000</f>
        <v>6.8965517241379309E-2</v>
      </c>
      <c r="L75" s="19">
        <f>ARIMA2차!L75/10000000</f>
        <v>0.125</v>
      </c>
      <c r="M75" s="12">
        <f>ARIMA2차!M75/10000000</f>
        <v>0.10421570230788589</v>
      </c>
      <c r="N75" s="12">
        <f>ARIMA2차!N75/10000000</f>
        <v>0.11566466636568308</v>
      </c>
      <c r="O75" s="12">
        <f>ARIMA2차!O75/10000000</f>
        <v>0.12712490381383895</v>
      </c>
      <c r="P75" s="12"/>
    </row>
    <row r="76" spans="1:16" x14ac:dyDescent="0.3">
      <c r="A76" s="1">
        <v>90</v>
      </c>
      <c r="B76" s="11">
        <f>ARIMA2차!B76/10000000</f>
        <v>0</v>
      </c>
      <c r="C76" s="11">
        <f>ARIMA2차!C76/10000000</f>
        <v>0</v>
      </c>
      <c r="D76" s="11">
        <f>ARIMA2차!D76/10000000</f>
        <v>0</v>
      </c>
      <c r="E76" s="11">
        <f>ARIMA2차!E76/10000000</f>
        <v>0</v>
      </c>
      <c r="F76" s="11">
        <f>ARIMA2차!F76/10000000</f>
        <v>0</v>
      </c>
      <c r="G76" s="11">
        <f>ARIMA2차!G76/10000000</f>
        <v>0</v>
      </c>
      <c r="H76" s="19">
        <f>ARIMA2차!H76/10000000</f>
        <v>0</v>
      </c>
      <c r="I76" s="19">
        <f>ARIMA2차!I76/10000000</f>
        <v>7.1428571428571425E-2</v>
      </c>
      <c r="J76" s="19">
        <f>ARIMA2차!J76/10000000</f>
        <v>0</v>
      </c>
      <c r="K76" s="19">
        <f>ARIMA2차!K76/10000000</f>
        <v>8.6956521739130432E-2</v>
      </c>
      <c r="L76" s="19">
        <f>ARIMA2차!L76/10000000</f>
        <v>3.8461538461538464E-2</v>
      </c>
      <c r="M76" s="12">
        <f>ARIMA2차!M76/10000000</f>
        <v>5.5247292083191873E-2</v>
      </c>
      <c r="N76" s="12">
        <f>ARIMA2차!N76/10000000</f>
        <v>6.1499332098320127E-2</v>
      </c>
      <c r="O76" s="12">
        <f>ARIMA2차!O76/10000000</f>
        <v>6.7757529090107974E-2</v>
      </c>
      <c r="P76" s="12"/>
    </row>
    <row r="77" spans="1:16" x14ac:dyDescent="0.3">
      <c r="A77" s="1">
        <v>91</v>
      </c>
      <c r="B77" s="11">
        <f>ARIMA2차!B77/10000000</f>
        <v>0</v>
      </c>
      <c r="C77" s="11">
        <f>ARIMA2차!C77/10000000</f>
        <v>0</v>
      </c>
      <c r="D77" s="11">
        <f>ARIMA2차!D77/10000000</f>
        <v>0</v>
      </c>
      <c r="E77" s="11">
        <f>ARIMA2차!E77/10000000</f>
        <v>0</v>
      </c>
      <c r="F77" s="11">
        <f>ARIMA2차!F77/10000000</f>
        <v>0</v>
      </c>
      <c r="G77" s="11">
        <f>ARIMA2차!G77/10000000</f>
        <v>0</v>
      </c>
      <c r="H77" s="19">
        <f>ARIMA2차!H77/10000000</f>
        <v>0</v>
      </c>
      <c r="I77" s="19">
        <f>ARIMA2차!I77/10000000</f>
        <v>0</v>
      </c>
      <c r="J77" s="19">
        <f>ARIMA2차!J77/10000000</f>
        <v>0</v>
      </c>
      <c r="K77" s="19">
        <f>ARIMA2차!K77/10000000</f>
        <v>0.22222222222222221</v>
      </c>
      <c r="L77" s="19">
        <f>ARIMA2차!L77/10000000</f>
        <v>7.6923076923076927E-2</v>
      </c>
      <c r="M77" s="12">
        <f>ARIMA2차!M77/10000000</f>
        <v>9.6875390431943542E-2</v>
      </c>
      <c r="N77" s="12">
        <f>ARIMA2차!N77/10000000</f>
        <v>0.10853857869817018</v>
      </c>
      <c r="O77" s="12">
        <f>ARIMA2차!O77/10000000</f>
        <v>0.12021325584064424</v>
      </c>
      <c r="P77" s="12"/>
    </row>
    <row r="78" spans="1:16" x14ac:dyDescent="0.3">
      <c r="A78" s="1">
        <v>92</v>
      </c>
      <c r="B78" s="11">
        <f>ARIMA2차!B78/10000000</f>
        <v>0</v>
      </c>
      <c r="C78" s="11">
        <f>ARIMA2차!C78/10000000</f>
        <v>0</v>
      </c>
      <c r="D78" s="11">
        <f>ARIMA2차!D78/10000000</f>
        <v>0</v>
      </c>
      <c r="E78" s="11">
        <f>ARIMA2차!E78/10000000</f>
        <v>0</v>
      </c>
      <c r="F78" s="11">
        <f>ARIMA2차!F78/10000000</f>
        <v>0</v>
      </c>
      <c r="G78" s="11">
        <f>ARIMA2차!G78/10000000</f>
        <v>0</v>
      </c>
      <c r="H78" s="19">
        <f>ARIMA2차!H78/10000000</f>
        <v>0</v>
      </c>
      <c r="I78" s="19">
        <f>ARIMA2차!I78/10000000</f>
        <v>0</v>
      </c>
      <c r="J78" s="19">
        <f>ARIMA2차!J78/10000000</f>
        <v>0</v>
      </c>
      <c r="K78" s="19">
        <f>ARIMA2차!K78/10000000</f>
        <v>0</v>
      </c>
      <c r="L78" s="19">
        <f>ARIMA2차!L78/10000000</f>
        <v>0.22222222222222221</v>
      </c>
      <c r="M78" s="12">
        <f>ARIMA2차!M78/10000000</f>
        <v>8.1028522720983626E-2</v>
      </c>
      <c r="N78" s="12">
        <f>ARIMA2차!N78/10000000</f>
        <v>9.1209752352991696E-2</v>
      </c>
      <c r="O78" s="12">
        <f>ARIMA2차!O78/10000000</f>
        <v>0.10140101278257072</v>
      </c>
      <c r="P78" s="12"/>
    </row>
    <row r="79" spans="1:16" x14ac:dyDescent="0.3">
      <c r="A79" s="1">
        <v>93</v>
      </c>
      <c r="B79" s="11">
        <f>ARIMA2차!B79/10000000</f>
        <v>0</v>
      </c>
      <c r="C79" s="11">
        <f>ARIMA2차!C79/10000000</f>
        <v>0</v>
      </c>
      <c r="D79" s="11">
        <f>ARIMA2차!D79/10000000</f>
        <v>0</v>
      </c>
      <c r="E79" s="11">
        <f>ARIMA2차!E79/10000000</f>
        <v>0</v>
      </c>
      <c r="F79" s="11">
        <f>ARIMA2차!F79/10000000</f>
        <v>0</v>
      </c>
      <c r="G79" s="11">
        <f>ARIMA2차!G79/10000000</f>
        <v>0</v>
      </c>
      <c r="H79" s="19">
        <f>ARIMA2차!H79/10000000</f>
        <v>0</v>
      </c>
      <c r="I79" s="19">
        <f>ARIMA2차!I79/10000000</f>
        <v>0</v>
      </c>
      <c r="J79" s="19">
        <f>ARIMA2차!J79/10000000</f>
        <v>0</v>
      </c>
      <c r="K79" s="19">
        <f>ARIMA2차!K79/10000000</f>
        <v>0</v>
      </c>
      <c r="L79" s="19">
        <f>ARIMA2차!L79/10000000</f>
        <v>0</v>
      </c>
      <c r="M79" s="12">
        <f>ARIMA2차!M79/10000000</f>
        <v>0</v>
      </c>
      <c r="N79" s="12">
        <f>ARIMA2차!N79/10000000</f>
        <v>0</v>
      </c>
      <c r="O79" s="12">
        <f>ARIMA2차!O79/10000000</f>
        <v>0</v>
      </c>
      <c r="P79" s="12"/>
    </row>
    <row r="80" spans="1:16" x14ac:dyDescent="0.3">
      <c r="A80" s="1">
        <v>94</v>
      </c>
      <c r="B80" s="11">
        <f>ARIMA2차!B80/10000000</f>
        <v>0</v>
      </c>
      <c r="C80" s="11">
        <f>ARIMA2차!C80/10000000</f>
        <v>0</v>
      </c>
      <c r="D80" s="11">
        <f>ARIMA2차!D80/10000000</f>
        <v>0</v>
      </c>
      <c r="E80" s="11">
        <f>ARIMA2차!E80/10000000</f>
        <v>0</v>
      </c>
      <c r="F80" s="11">
        <f>ARIMA2차!F80/10000000</f>
        <v>0</v>
      </c>
      <c r="G80" s="11">
        <f>ARIMA2차!G80/10000000</f>
        <v>0</v>
      </c>
      <c r="H80" s="19">
        <f>ARIMA2차!H80/10000000</f>
        <v>0</v>
      </c>
      <c r="I80" s="19">
        <f>ARIMA2차!I80/10000000</f>
        <v>0</v>
      </c>
      <c r="J80" s="19">
        <f>ARIMA2차!J80/10000000</f>
        <v>0</v>
      </c>
      <c r="K80" s="19">
        <f>ARIMA2차!K80/10000000</f>
        <v>0</v>
      </c>
      <c r="L80" s="19">
        <f>ARIMA2차!L80/10000000</f>
        <v>0</v>
      </c>
      <c r="M80" s="12">
        <f>ARIMA2차!M80/10000000</f>
        <v>0</v>
      </c>
      <c r="N80" s="12">
        <f>ARIMA2차!N80/10000000</f>
        <v>0</v>
      </c>
      <c r="O80" s="12">
        <f>ARIMA2차!O80/10000000</f>
        <v>0</v>
      </c>
      <c r="P80" s="12"/>
    </row>
    <row r="81" spans="1:16" x14ac:dyDescent="0.3">
      <c r="A81" s="1">
        <v>95</v>
      </c>
      <c r="B81" s="11">
        <f>ARIMA2차!B81/10000000</f>
        <v>0</v>
      </c>
      <c r="C81" s="11">
        <f>ARIMA2차!C81/10000000</f>
        <v>0</v>
      </c>
      <c r="D81" s="11">
        <f>ARIMA2차!D81/10000000</f>
        <v>0</v>
      </c>
      <c r="E81" s="11">
        <f>ARIMA2차!E81/10000000</f>
        <v>0</v>
      </c>
      <c r="F81" s="11">
        <f>ARIMA2차!F81/10000000</f>
        <v>0</v>
      </c>
      <c r="G81" s="11">
        <f>ARIMA2차!G81/10000000</f>
        <v>0</v>
      </c>
      <c r="H81" s="19">
        <f>ARIMA2차!H81/10000000</f>
        <v>0</v>
      </c>
      <c r="I81" s="19">
        <f>ARIMA2차!I81/10000000</f>
        <v>0</v>
      </c>
      <c r="J81" s="19">
        <f>ARIMA2차!J81/10000000</f>
        <v>0</v>
      </c>
      <c r="K81" s="19">
        <f>ARIMA2차!K81/10000000</f>
        <v>0</v>
      </c>
      <c r="L81" s="19">
        <f>ARIMA2차!L81/10000000</f>
        <v>0</v>
      </c>
      <c r="M81" s="12">
        <f>ARIMA2차!M81/10000000</f>
        <v>0</v>
      </c>
      <c r="N81" s="12">
        <f>ARIMA2차!N81/10000000</f>
        <v>0</v>
      </c>
      <c r="O81" s="12">
        <f>ARIMA2차!O81/10000000</f>
        <v>0</v>
      </c>
      <c r="P81" s="12"/>
    </row>
    <row r="82" spans="1:16" x14ac:dyDescent="0.3">
      <c r="A82" s="1">
        <v>96</v>
      </c>
      <c r="B82" s="11">
        <f>ARIMA2차!B82/10000000</f>
        <v>0</v>
      </c>
      <c r="C82" s="11">
        <f>ARIMA2차!C82/10000000</f>
        <v>0</v>
      </c>
      <c r="D82" s="11">
        <f>ARIMA2차!D82/10000000</f>
        <v>0</v>
      </c>
      <c r="E82" s="11">
        <f>ARIMA2차!E82/10000000</f>
        <v>0</v>
      </c>
      <c r="F82" s="11">
        <f>ARIMA2차!F82/10000000</f>
        <v>0</v>
      </c>
      <c r="G82" s="11">
        <f>ARIMA2차!G82/10000000</f>
        <v>0</v>
      </c>
      <c r="H82" s="19">
        <f>ARIMA2차!H82/10000000</f>
        <v>0</v>
      </c>
      <c r="I82" s="19">
        <f>ARIMA2차!I82/10000000</f>
        <v>0</v>
      </c>
      <c r="J82" s="19">
        <f>ARIMA2차!J82/10000000</f>
        <v>0</v>
      </c>
      <c r="K82" s="19">
        <f>ARIMA2차!K82/10000000</f>
        <v>0</v>
      </c>
      <c r="L82" s="19">
        <f>ARIMA2차!L82/10000000</f>
        <v>0</v>
      </c>
      <c r="M82" s="12">
        <f>ARIMA2차!M82/10000000</f>
        <v>0</v>
      </c>
      <c r="N82" s="12">
        <f>ARIMA2차!N82/10000000</f>
        <v>0</v>
      </c>
      <c r="O82" s="12">
        <f>ARIMA2차!O82/10000000</f>
        <v>0</v>
      </c>
      <c r="P82" s="1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BB4D-1048-4B25-BA28-348A15404ED6}">
  <dimension ref="A3:R82"/>
  <sheetViews>
    <sheetView zoomScale="85" zoomScaleNormal="85" workbookViewId="0">
      <selection activeCell="P4" sqref="P4:P82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f t="shared" ref="C3:G3" si="0">+B3+1</f>
        <v>2011</v>
      </c>
      <c r="D3" s="1">
        <f t="shared" si="0"/>
        <v>2012</v>
      </c>
      <c r="E3" s="1">
        <f t="shared" si="0"/>
        <v>2013</v>
      </c>
      <c r="F3" s="1">
        <f t="shared" si="0"/>
        <v>2014</v>
      </c>
      <c r="G3" s="1">
        <f t="shared" si="0"/>
        <v>2015</v>
      </c>
      <c r="H3" s="1">
        <f>+G3+1</f>
        <v>2016</v>
      </c>
      <c r="I3" s="1">
        <f t="shared" ref="I3:P3" si="1">+H3+1</f>
        <v>2017</v>
      </c>
      <c r="J3" s="1">
        <f t="shared" si="1"/>
        <v>2018</v>
      </c>
      <c r="K3" s="1">
        <f t="shared" si="1"/>
        <v>2019</v>
      </c>
      <c r="L3" s="1">
        <f t="shared" si="1"/>
        <v>2020</v>
      </c>
      <c r="M3" s="7">
        <f t="shared" si="1"/>
        <v>2021</v>
      </c>
      <c r="N3" s="7">
        <f t="shared" si="1"/>
        <v>2022</v>
      </c>
      <c r="O3" s="7">
        <f t="shared" si="1"/>
        <v>2023</v>
      </c>
      <c r="P3" s="7">
        <f t="shared" si="1"/>
        <v>2024</v>
      </c>
      <c r="R3" s="9"/>
    </row>
    <row r="4" spans="1:18" x14ac:dyDescent="0.3">
      <c r="A4" s="1">
        <v>18</v>
      </c>
      <c r="B4" s="11">
        <f>GLM1차!B4/10000000</f>
        <v>0</v>
      </c>
      <c r="C4" s="11">
        <f>GLM1차!C4/10000000</f>
        <v>0</v>
      </c>
      <c r="D4" s="11">
        <f>GLM1차!D4/10000000</f>
        <v>0</v>
      </c>
      <c r="E4" s="11">
        <f>GLM1차!E4/10000000</f>
        <v>0</v>
      </c>
      <c r="F4" s="11">
        <f>GLM1차!F4/10000000</f>
        <v>0</v>
      </c>
      <c r="G4" s="11">
        <f>GLM1차!G4/10000000</f>
        <v>0.25</v>
      </c>
      <c r="H4" s="19">
        <f>GLM1차!H4/10000000</f>
        <v>0</v>
      </c>
      <c r="I4" s="19">
        <f>GLM1차!I4/10000000</f>
        <v>0</v>
      </c>
      <c r="J4" s="19">
        <f>GLM1차!J4/10000000</f>
        <v>0</v>
      </c>
      <c r="K4" s="19">
        <f>GLM1차!K4/10000000</f>
        <v>0</v>
      </c>
      <c r="L4" s="19">
        <f>GLM1차!L4/10000000</f>
        <v>0.16666666666666666</v>
      </c>
      <c r="M4" s="12">
        <f>GLM1차!M4/10000000</f>
        <v>0.1119610741941101</v>
      </c>
      <c r="N4" s="12">
        <f>GLM1차!N4/10000000</f>
        <v>0.13933237096424189</v>
      </c>
      <c r="O4" s="12">
        <f>GLM1차!O4/10000000</f>
        <v>0.17339517094003018</v>
      </c>
      <c r="P4" s="12"/>
    </row>
    <row r="5" spans="1:18" x14ac:dyDescent="0.3">
      <c r="A5" s="1">
        <v>19</v>
      </c>
      <c r="B5" s="11">
        <f>GLM1차!B5/10000000</f>
        <v>0</v>
      </c>
      <c r="C5" s="11">
        <f>GLM1차!C5/10000000</f>
        <v>2.1834061135371178E-3</v>
      </c>
      <c r="D5" s="11">
        <f>GLM1차!D5/10000000</f>
        <v>1.9120458891013381E-3</v>
      </c>
      <c r="E5" s="11">
        <f>GLM1차!E5/10000000</f>
        <v>4.11522633744856E-3</v>
      </c>
      <c r="F5" s="11">
        <f>GLM1차!F5/10000000</f>
        <v>0</v>
      </c>
      <c r="G5" s="11">
        <f>GLM1차!G5/10000000</f>
        <v>0</v>
      </c>
      <c r="H5" s="19">
        <f>GLM1차!H5/10000000</f>
        <v>1.4064697609001407E-3</v>
      </c>
      <c r="I5" s="19">
        <f>GLM1차!I5/10000000</f>
        <v>2.4906600249066002E-3</v>
      </c>
      <c r="J5" s="19">
        <f>GLM1차!J5/10000000</f>
        <v>1.1792452830188679E-3</v>
      </c>
      <c r="K5" s="19">
        <f>GLM1차!K5/10000000</f>
        <v>0</v>
      </c>
      <c r="L5" s="19">
        <f>GLM1차!L5/10000000</f>
        <v>0</v>
      </c>
      <c r="M5" s="12">
        <f>GLM1차!M5/10000000</f>
        <v>6.3972920451644784E-4</v>
      </c>
      <c r="N5" s="12">
        <f>GLM1차!N5/10000000</f>
        <v>5.8000598469852343E-4</v>
      </c>
      <c r="O5" s="12">
        <f>GLM1차!O5/10000000</f>
        <v>5.2585834742435017E-4</v>
      </c>
      <c r="P5" s="12"/>
    </row>
    <row r="6" spans="1:18" x14ac:dyDescent="0.3">
      <c r="A6" s="1">
        <v>20</v>
      </c>
      <c r="B6" s="11">
        <f>GLM1차!B6/10000000</f>
        <v>0</v>
      </c>
      <c r="C6" s="11">
        <f>GLM1차!C6/10000000</f>
        <v>0</v>
      </c>
      <c r="D6" s="11">
        <f>GLM1차!D6/10000000</f>
        <v>0</v>
      </c>
      <c r="E6" s="11">
        <f>GLM1차!E6/10000000</f>
        <v>0</v>
      </c>
      <c r="F6" s="11">
        <f>GLM1차!F6/10000000</f>
        <v>7.6863950807071484E-4</v>
      </c>
      <c r="G6" s="11">
        <f>GLM1차!G6/10000000</f>
        <v>6.3091482649842276E-4</v>
      </c>
      <c r="H6" s="19">
        <f>GLM1차!H6/10000000</f>
        <v>0</v>
      </c>
      <c r="I6" s="19">
        <f>GLM1차!I6/10000000</f>
        <v>8.7950747581354446E-4</v>
      </c>
      <c r="J6" s="19">
        <f>GLM1차!J6/10000000</f>
        <v>1.8373909049150207E-3</v>
      </c>
      <c r="K6" s="19">
        <f>GLM1차!K6/10000000</f>
        <v>0</v>
      </c>
      <c r="L6" s="19">
        <f>GLM1차!L6/10000000</f>
        <v>8.1201786439301664E-4</v>
      </c>
      <c r="M6" s="12">
        <f>GLM1차!M6/10000000</f>
        <v>1.4278603149998419E-3</v>
      </c>
      <c r="N6" s="12">
        <f>GLM1차!N6/10000000</f>
        <v>1.8113176084202413E-3</v>
      </c>
      <c r="O6" s="12">
        <f>GLM1차!O6/10000000</f>
        <v>2.2977538097441776E-3</v>
      </c>
      <c r="P6" s="12"/>
    </row>
    <row r="7" spans="1:18" x14ac:dyDescent="0.3">
      <c r="A7" s="1">
        <v>21</v>
      </c>
      <c r="B7" s="11">
        <f>GLM1차!B7/10000000</f>
        <v>0</v>
      </c>
      <c r="C7" s="11">
        <f>GLM1차!C7/10000000</f>
        <v>0</v>
      </c>
      <c r="D7" s="11">
        <f>GLM1차!D7/10000000</f>
        <v>4.5065344749887338E-4</v>
      </c>
      <c r="E7" s="11">
        <f>GLM1차!E7/10000000</f>
        <v>1.3140604467805519E-3</v>
      </c>
      <c r="F7" s="11">
        <f>GLM1차!F7/10000000</f>
        <v>8.7719298245614048E-4</v>
      </c>
      <c r="G7" s="11">
        <f>GLM1차!G7/10000000</f>
        <v>7.8926598263614838E-4</v>
      </c>
      <c r="H7" s="19">
        <f>GLM1차!H7/10000000</f>
        <v>6.4935064935064935E-4</v>
      </c>
      <c r="I7" s="19">
        <f>GLM1차!I7/10000000</f>
        <v>5.54016620498615E-4</v>
      </c>
      <c r="J7" s="19">
        <f>GLM1차!J7/10000000</f>
        <v>7.8926598263614838E-4</v>
      </c>
      <c r="K7" s="19">
        <f>GLM1차!K7/10000000</f>
        <v>2.8473804100227789E-4</v>
      </c>
      <c r="L7" s="19">
        <f>GLM1차!L7/10000000</f>
        <v>1.6895969104513638E-3</v>
      </c>
      <c r="M7" s="12">
        <f>GLM1차!M7/10000000</f>
        <v>1.3079770908516967E-3</v>
      </c>
      <c r="N7" s="12">
        <f>GLM1차!N7/10000000</f>
        <v>1.4796828013562474E-3</v>
      </c>
      <c r="O7" s="12">
        <f>GLM1차!O7/10000000</f>
        <v>1.6739293126333385E-3</v>
      </c>
      <c r="P7" s="12"/>
    </row>
    <row r="8" spans="1:18" x14ac:dyDescent="0.3">
      <c r="A8" s="1">
        <v>22</v>
      </c>
      <c r="B8" s="11">
        <f>GLM1차!B8/10000000</f>
        <v>0</v>
      </c>
      <c r="C8" s="11">
        <f>GLM1차!C8/10000000</f>
        <v>0</v>
      </c>
      <c r="D8" s="11">
        <f>GLM1차!D8/10000000</f>
        <v>6.6688896298766251E-4</v>
      </c>
      <c r="E8" s="11">
        <f>GLM1차!E8/10000000</f>
        <v>3.0349013657056146E-4</v>
      </c>
      <c r="F8" s="11">
        <f>GLM1차!F8/10000000</f>
        <v>0</v>
      </c>
      <c r="G8" s="11">
        <f>GLM1차!G8/10000000</f>
        <v>2.618486514794449E-4</v>
      </c>
      <c r="H8" s="19">
        <f>GLM1차!H8/10000000</f>
        <v>4.6210720887245846E-4</v>
      </c>
      <c r="I8" s="19">
        <f>GLM1차!I8/10000000</f>
        <v>6.1563718448594295E-4</v>
      </c>
      <c r="J8" s="19">
        <f>GLM1차!J8/10000000</f>
        <v>3.8197097020626432E-4</v>
      </c>
      <c r="K8" s="19">
        <f>GLM1차!K8/10000000</f>
        <v>0</v>
      </c>
      <c r="L8" s="19">
        <f>GLM1차!L8/10000000</f>
        <v>6.9686411149825784E-4</v>
      </c>
      <c r="M8" s="12">
        <f>GLM1차!M8/10000000</f>
        <v>5.6825750039024884E-4</v>
      </c>
      <c r="N8" s="12">
        <f>GLM1차!N8/10000000</f>
        <v>6.3588526437318403E-4</v>
      </c>
      <c r="O8" s="12">
        <f>GLM1차!O8/10000000</f>
        <v>7.1156134176716837E-4</v>
      </c>
      <c r="P8" s="12"/>
    </row>
    <row r="9" spans="1:18" x14ac:dyDescent="0.3">
      <c r="A9" s="1">
        <v>23</v>
      </c>
      <c r="B9" s="11">
        <f>GLM1차!B9/10000000</f>
        <v>0</v>
      </c>
      <c r="C9" s="11">
        <f>GLM1차!C9/10000000</f>
        <v>1.0291595197255575E-3</v>
      </c>
      <c r="D9" s="11">
        <f>GLM1차!D9/10000000</f>
        <v>0</v>
      </c>
      <c r="E9" s="11">
        <f>GLM1차!E9/10000000</f>
        <v>9.3153237074988359E-4</v>
      </c>
      <c r="F9" s="11">
        <f>GLM1차!F9/10000000</f>
        <v>2.0933640360058616E-4</v>
      </c>
      <c r="G9" s="11">
        <f>GLM1차!G9/10000000</f>
        <v>3.7972280235428136E-4</v>
      </c>
      <c r="H9" s="19">
        <f>GLM1차!H9/10000000</f>
        <v>1.6666666666666666E-4</v>
      </c>
      <c r="I9" s="19">
        <f>GLM1차!I9/10000000</f>
        <v>1.5318627450980392E-4</v>
      </c>
      <c r="J9" s="19">
        <f>GLM1차!J9/10000000</f>
        <v>1.528584530724549E-4</v>
      </c>
      <c r="K9" s="19">
        <f>GLM1차!K9/10000000</f>
        <v>1.5080681646810435E-4</v>
      </c>
      <c r="L9" s="19">
        <f>GLM1차!L9/10000000</f>
        <v>1.309757694826457E-4</v>
      </c>
      <c r="M9" s="12">
        <f>GLM1차!M9/10000000</f>
        <v>1.315572756576793E-4</v>
      </c>
      <c r="N9" s="12">
        <f>GLM1차!N9/10000000</f>
        <v>1.1611972665667413E-4</v>
      </c>
      <c r="O9" s="12">
        <f>GLM1차!O9/10000000</f>
        <v>1.0249369220678311E-4</v>
      </c>
      <c r="P9" s="12"/>
    </row>
    <row r="10" spans="1:18" x14ac:dyDescent="0.3">
      <c r="A10" s="1">
        <v>24</v>
      </c>
      <c r="B10" s="11">
        <f>GLM1차!B10/10000000</f>
        <v>0</v>
      </c>
      <c r="C10" s="11">
        <f>GLM1차!C10/10000000</f>
        <v>2.8669724770642203E-4</v>
      </c>
      <c r="D10" s="11">
        <f>GLM1차!D10/10000000</f>
        <v>6.222775357809583E-4</v>
      </c>
      <c r="E10" s="11">
        <f>GLM1차!E10/10000000</f>
        <v>5.1572975760701394E-4</v>
      </c>
      <c r="F10" s="11">
        <f>GLM1차!F10/10000000</f>
        <v>4.9325879644853668E-4</v>
      </c>
      <c r="G10" s="11">
        <f>GLM1차!G10/10000000</f>
        <v>2.8449502133712662E-4</v>
      </c>
      <c r="H10" s="19">
        <f>GLM1차!H10/10000000</f>
        <v>1.2804097311139564E-4</v>
      </c>
      <c r="I10" s="19">
        <f>GLM1차!I10/10000000</f>
        <v>5.837711617046118E-4</v>
      </c>
      <c r="J10" s="19">
        <f>GLM1차!J10/10000000</f>
        <v>2.3161551823972203E-4</v>
      </c>
      <c r="K10" s="19">
        <f>GLM1차!K10/10000000</f>
        <v>4.8614487117160918E-4</v>
      </c>
      <c r="L10" s="19">
        <f>GLM1차!L10/10000000</f>
        <v>7.2553897180762847E-4</v>
      </c>
      <c r="M10" s="12">
        <f>GLM1차!M10/10000000</f>
        <v>5.8869101509323278E-4</v>
      </c>
      <c r="N10" s="12">
        <f>GLM1차!N10/10000000</f>
        <v>6.3143613886783247E-4</v>
      </c>
      <c r="O10" s="12">
        <f>GLM1차!O10/10000000</f>
        <v>6.7728500562418592E-4</v>
      </c>
      <c r="P10" s="12"/>
    </row>
    <row r="11" spans="1:18" x14ac:dyDescent="0.3">
      <c r="A11" s="1">
        <v>25</v>
      </c>
      <c r="B11" s="11">
        <f>GLM1차!B11/10000000</f>
        <v>5.9276822762299936E-4</v>
      </c>
      <c r="C11" s="11">
        <f>GLM1차!C11/10000000</f>
        <v>4.7449584816132857E-4</v>
      </c>
      <c r="D11" s="11">
        <f>GLM1차!D11/10000000</f>
        <v>5.087332541970493E-4</v>
      </c>
      <c r="E11" s="11">
        <f>GLM1차!E11/10000000</f>
        <v>1.4394702749388226E-4</v>
      </c>
      <c r="F11" s="11">
        <f>GLM1차!F11/10000000</f>
        <v>2.5432349949135299E-4</v>
      </c>
      <c r="G11" s="11">
        <f>GLM1차!G11/10000000</f>
        <v>2.2601423889705052E-4</v>
      </c>
      <c r="H11" s="19">
        <f>GLM1차!H11/10000000</f>
        <v>4.9790878311093409E-4</v>
      </c>
      <c r="I11" s="19">
        <f>GLM1차!I11/10000000</f>
        <v>4.6550600502746485E-4</v>
      </c>
      <c r="J11" s="19">
        <f>GLM1차!J11/10000000</f>
        <v>2.7265291284195222E-4</v>
      </c>
      <c r="K11" s="19">
        <f>GLM1차!K11/10000000</f>
        <v>3.7608123354644602E-4</v>
      </c>
      <c r="L11" s="19">
        <f>GLM1차!L11/10000000</f>
        <v>4.2023869557908893E-4</v>
      </c>
      <c r="M11" s="12">
        <f>GLM1차!M11/10000000</f>
        <v>3.2913009796065566E-4</v>
      </c>
      <c r="N11" s="12">
        <f>GLM1차!N11/10000000</f>
        <v>3.2084386057347849E-4</v>
      </c>
      <c r="O11" s="12">
        <f>GLM1차!O11/10000000</f>
        <v>3.1276623896000935E-4</v>
      </c>
      <c r="P11" s="12"/>
    </row>
    <row r="12" spans="1:18" x14ac:dyDescent="0.3">
      <c r="A12" s="1">
        <v>26</v>
      </c>
      <c r="B12" s="11">
        <f>GLM1차!B12/10000000</f>
        <v>4.4208664898320068E-4</v>
      </c>
      <c r="C12" s="11">
        <f>GLM1차!C12/10000000</f>
        <v>0</v>
      </c>
      <c r="D12" s="11">
        <f>GLM1차!D12/10000000</f>
        <v>1.2712941774726671E-4</v>
      </c>
      <c r="E12" s="11">
        <f>GLM1차!E12/10000000</f>
        <v>4.3501903208265368E-4</v>
      </c>
      <c r="F12" s="11">
        <f>GLM1차!F12/10000000</f>
        <v>3.8048130885570247E-4</v>
      </c>
      <c r="G12" s="11">
        <f>GLM1차!G12/10000000</f>
        <v>2.4666995559940801E-4</v>
      </c>
      <c r="H12" s="19">
        <f>GLM1차!H12/10000000</f>
        <v>3.708923670350864E-4</v>
      </c>
      <c r="I12" s="19">
        <f>GLM1차!I12/10000000</f>
        <v>2.7236824186299875E-4</v>
      </c>
      <c r="J12" s="19">
        <f>GLM1차!J12/10000000</f>
        <v>3.3449290875033451E-4</v>
      </c>
      <c r="K12" s="19">
        <f>GLM1차!K12/10000000</f>
        <v>3.4111065629690272E-4</v>
      </c>
      <c r="L12" s="19">
        <f>GLM1차!L12/10000000</f>
        <v>3.0898529230008649E-4</v>
      </c>
      <c r="M12" s="12">
        <f>GLM1차!M12/10000000</f>
        <v>3.5376805352963159E-4</v>
      </c>
      <c r="N12" s="12">
        <f>GLM1차!N12/10000000</f>
        <v>3.646560667953803E-4</v>
      </c>
      <c r="O12" s="12">
        <f>GLM1차!O12/10000000</f>
        <v>3.7587918333484576E-4</v>
      </c>
      <c r="P12" s="12"/>
    </row>
    <row r="13" spans="1:18" x14ac:dyDescent="0.3">
      <c r="A13" s="1">
        <v>27</v>
      </c>
      <c r="B13" s="11">
        <f>GLM1차!B13/10000000</f>
        <v>0</v>
      </c>
      <c r="C13" s="11">
        <f>GLM1차!C13/10000000</f>
        <v>0</v>
      </c>
      <c r="D13" s="11">
        <f>GLM1차!D13/10000000</f>
        <v>1.1547344110854503E-4</v>
      </c>
      <c r="E13" s="11">
        <f>GLM1차!E13/10000000</f>
        <v>2.8341993386868212E-4</v>
      </c>
      <c r="F13" s="11">
        <f>GLM1차!F13/10000000</f>
        <v>3.3540164346805297E-4</v>
      </c>
      <c r="G13" s="11">
        <f>GLM1차!G13/10000000</f>
        <v>2.8822596915982132E-4</v>
      </c>
      <c r="H13" s="19">
        <f>GLM1차!H13/10000000</f>
        <v>2.4864797662709019E-4</v>
      </c>
      <c r="I13" s="19">
        <f>GLM1차!I13/10000000</f>
        <v>5.7646855364039894E-4</v>
      </c>
      <c r="J13" s="19">
        <f>GLM1차!J13/10000000</f>
        <v>1.1151379983272929E-4</v>
      </c>
      <c r="K13" s="19">
        <f>GLM1차!K13/10000000</f>
        <v>4.5372050816696913E-4</v>
      </c>
      <c r="L13" s="19">
        <f>GLM1차!L13/10000000</f>
        <v>3.0610683128411815E-4</v>
      </c>
      <c r="M13" s="12">
        <f>GLM1차!M13/10000000</f>
        <v>5.3732716482533588E-4</v>
      </c>
      <c r="N13" s="12">
        <f>GLM1차!N13/10000000</f>
        <v>6.2244977629574987E-4</v>
      </c>
      <c r="O13" s="12">
        <f>GLM1차!O13/10000000</f>
        <v>7.2105739179703307E-4</v>
      </c>
      <c r="P13" s="12"/>
    </row>
    <row r="14" spans="1:18" x14ac:dyDescent="0.3">
      <c r="A14" s="1">
        <v>28</v>
      </c>
      <c r="B14" s="11">
        <f>GLM1차!B14/10000000</f>
        <v>0</v>
      </c>
      <c r="C14" s="11">
        <f>GLM1차!C14/10000000</f>
        <v>4.8764629388816646E-4</v>
      </c>
      <c r="D14" s="11">
        <f>GLM1차!D14/10000000</f>
        <v>1.118067978533095E-4</v>
      </c>
      <c r="E14" s="11">
        <f>GLM1차!E14/10000000</f>
        <v>3.5229874933943986E-4</v>
      </c>
      <c r="F14" s="11">
        <f>GLM1차!F14/10000000</f>
        <v>1.5172204521316947E-4</v>
      </c>
      <c r="G14" s="11">
        <f>GLM1차!G14/10000000</f>
        <v>3.9458108641325792E-4</v>
      </c>
      <c r="H14" s="19">
        <f>GLM1차!H14/10000000</f>
        <v>1.7097914054485354E-4</v>
      </c>
      <c r="I14" s="19">
        <f>GLM1차!I14/10000000</f>
        <v>3.0226700251889167E-4</v>
      </c>
      <c r="J14" s="19">
        <f>GLM1차!J14/10000000</f>
        <v>3.4323820731587724E-4</v>
      </c>
      <c r="K14" s="19">
        <f>GLM1차!K14/10000000</f>
        <v>5.4283458349782868E-4</v>
      </c>
      <c r="L14" s="19">
        <f>GLM1차!L14/10000000</f>
        <v>3.556662072644823E-4</v>
      </c>
      <c r="M14" s="12">
        <f>GLM1차!M14/10000000</f>
        <v>4.6308367418403188E-4</v>
      </c>
      <c r="N14" s="12">
        <f>GLM1차!N14/10000000</f>
        <v>5.0287228197352961E-4</v>
      </c>
      <c r="O14" s="12">
        <f>GLM1차!O14/10000000</f>
        <v>5.4607956633936927E-4</v>
      </c>
      <c r="P14" s="12"/>
    </row>
    <row r="15" spans="1:18" x14ac:dyDescent="0.3">
      <c r="A15" s="1">
        <v>29</v>
      </c>
      <c r="B15" s="11">
        <f>GLM1차!B15/10000000</f>
        <v>0</v>
      </c>
      <c r="C15" s="11">
        <f>GLM1차!C15/10000000</f>
        <v>3.1099362463069506E-4</v>
      </c>
      <c r="D15" s="11">
        <f>GLM1차!D15/10000000</f>
        <v>0</v>
      </c>
      <c r="E15" s="11">
        <f>GLM1차!E15/10000000</f>
        <v>1.7158544955387783E-4</v>
      </c>
      <c r="F15" s="11">
        <f>GLM1차!F15/10000000</f>
        <v>4.2866328498964069E-4</v>
      </c>
      <c r="G15" s="11">
        <f>GLM1차!G15/10000000</f>
        <v>1.2309207287050715E-4</v>
      </c>
      <c r="H15" s="19">
        <f>GLM1차!H15/10000000</f>
        <v>5.2476910159529805E-4</v>
      </c>
      <c r="I15" s="19">
        <f>GLM1차!I15/10000000</f>
        <v>2.8340654669122857E-4</v>
      </c>
      <c r="J15" s="19">
        <f>GLM1차!J15/10000000</f>
        <v>4.3890449438202251E-4</v>
      </c>
      <c r="K15" s="19">
        <f>GLM1차!K15/10000000</f>
        <v>4.7969996947363824E-4</v>
      </c>
      <c r="L15" s="19">
        <f>GLM1차!L15/10000000</f>
        <v>4.3237294131519982E-4</v>
      </c>
      <c r="M15" s="12">
        <f>GLM1차!M15/10000000</f>
        <v>6.2815700726670401E-4</v>
      </c>
      <c r="N15" s="12">
        <f>GLM1차!N15/10000000</f>
        <v>7.2692887771378333E-4</v>
      </c>
      <c r="O15" s="12">
        <f>GLM1차!O15/10000000</f>
        <v>8.4123170981332477E-4</v>
      </c>
      <c r="P15" s="12"/>
    </row>
    <row r="16" spans="1:18" x14ac:dyDescent="0.3">
      <c r="A16" s="1">
        <v>30</v>
      </c>
      <c r="B16" s="11">
        <f>GLM1차!B16/10000000</f>
        <v>0</v>
      </c>
      <c r="C16" s="11">
        <f>GLM1차!C16/10000000</f>
        <v>1.3717421124828533E-4</v>
      </c>
      <c r="D16" s="11">
        <f>GLM1차!D16/10000000</f>
        <v>3.1117104034851154E-4</v>
      </c>
      <c r="E16" s="11">
        <f>GLM1차!E16/10000000</f>
        <v>3.3341668750520962E-4</v>
      </c>
      <c r="F16" s="11">
        <f>GLM1차!F16/10000000</f>
        <v>6.9449267310229878E-5</v>
      </c>
      <c r="G16" s="11">
        <f>GLM1차!G16/10000000</f>
        <v>1.1509466536226045E-4</v>
      </c>
      <c r="H16" s="19">
        <f>GLM1차!H16/10000000</f>
        <v>1.9821605550049553E-4</v>
      </c>
      <c r="I16" s="19">
        <f>GLM1차!I16/10000000</f>
        <v>3.9680790088620434E-4</v>
      </c>
      <c r="J16" s="19">
        <f>GLM1차!J16/10000000</f>
        <v>2.0690225937267231E-4</v>
      </c>
      <c r="K16" s="19">
        <f>GLM1차!K16/10000000</f>
        <v>1.175226231049477E-4</v>
      </c>
      <c r="L16" s="19">
        <f>GLM1차!L16/10000000</f>
        <v>3.1790886612504413E-4</v>
      </c>
      <c r="M16" s="12">
        <f>GLM1차!M16/10000000</f>
        <v>2.9215404648495757E-4</v>
      </c>
      <c r="N16" s="12">
        <f>GLM1차!N16/10000000</f>
        <v>3.122611202484723E-4</v>
      </c>
      <c r="O16" s="12">
        <f>GLM1차!O16/10000000</f>
        <v>3.3375203387386274E-4</v>
      </c>
      <c r="P16" s="12"/>
    </row>
    <row r="17" spans="1:16" x14ac:dyDescent="0.3">
      <c r="A17" s="1">
        <v>31</v>
      </c>
      <c r="B17" s="11">
        <f>GLM1차!B17/10000000</f>
        <v>0</v>
      </c>
      <c r="C17" s="11">
        <f>GLM1차!C17/10000000</f>
        <v>0</v>
      </c>
      <c r="D17" s="11">
        <f>GLM1차!D17/10000000</f>
        <v>3.7369207772795218E-4</v>
      </c>
      <c r="E17" s="11">
        <f>GLM1차!E17/10000000</f>
        <v>2.393107849393746E-4</v>
      </c>
      <c r="F17" s="11">
        <f>GLM1차!F17/10000000</f>
        <v>4.0144520272982739E-4</v>
      </c>
      <c r="G17" s="11">
        <f>GLM1차!G17/10000000</f>
        <v>2.2373867322966775E-4</v>
      </c>
      <c r="H17" s="19">
        <f>GLM1차!H17/10000000</f>
        <v>2.8340654669122857E-4</v>
      </c>
      <c r="I17" s="19">
        <f>GLM1차!I17/10000000</f>
        <v>3.7824661679414977E-4</v>
      </c>
      <c r="J17" s="19">
        <f>GLM1차!J17/10000000</f>
        <v>3.9388687568930203E-4</v>
      </c>
      <c r="K17" s="19">
        <f>GLM1차!K17/10000000</f>
        <v>3.3553293815009508E-4</v>
      </c>
      <c r="L17" s="19">
        <f>GLM1차!L17/10000000</f>
        <v>3.8698442387693897E-4</v>
      </c>
      <c r="M17" s="12">
        <f>GLM1차!M17/10000000</f>
        <v>5.2288468226249578E-4</v>
      </c>
      <c r="N17" s="12">
        <f>GLM1차!N17/10000000</f>
        <v>5.8911986044898662E-4</v>
      </c>
      <c r="O17" s="12">
        <f>GLM1차!O17/10000000</f>
        <v>6.6374522289259369E-4</v>
      </c>
      <c r="P17" s="12"/>
    </row>
    <row r="18" spans="1:16" x14ac:dyDescent="0.3">
      <c r="A18" s="1">
        <v>32</v>
      </c>
      <c r="B18" s="11">
        <f>GLM1차!B18/10000000</f>
        <v>3.1670625494853525E-4</v>
      </c>
      <c r="C18" s="11">
        <f>GLM1차!C18/10000000</f>
        <v>3.3200531208499334E-4</v>
      </c>
      <c r="D18" s="11">
        <f>GLM1차!D18/10000000</f>
        <v>2.6278906797477228E-4</v>
      </c>
      <c r="E18" s="11">
        <f>GLM1차!E18/10000000</f>
        <v>2.9772981019724598E-4</v>
      </c>
      <c r="F18" s="11">
        <f>GLM1차!F18/10000000</f>
        <v>9.8064853556485351E-4</v>
      </c>
      <c r="G18" s="11">
        <f>GLM1차!G18/10000000</f>
        <v>3.2749304077288359E-4</v>
      </c>
      <c r="H18" s="19">
        <f>GLM1차!H18/10000000</f>
        <v>5.0714615029967731E-4</v>
      </c>
      <c r="I18" s="19">
        <f>GLM1차!I18/10000000</f>
        <v>3.6160552854674758E-4</v>
      </c>
      <c r="J18" s="19">
        <f>GLM1차!J18/10000000</f>
        <v>3.3705340423938283E-4</v>
      </c>
      <c r="K18" s="19">
        <f>GLM1차!K18/10000000</f>
        <v>3.216928191014047E-4</v>
      </c>
      <c r="L18" s="19">
        <f>GLM1차!L18/10000000</f>
        <v>5.5576139310855872E-4</v>
      </c>
      <c r="M18" s="12">
        <f>GLM1차!M18/10000000</f>
        <v>4.7729966671337227E-4</v>
      </c>
      <c r="N18" s="12">
        <f>GLM1차!N18/10000000</f>
        <v>4.8812859839577184E-4</v>
      </c>
      <c r="O18" s="12">
        <f>GLM1차!O18/10000000</f>
        <v>4.9920321590106616E-4</v>
      </c>
      <c r="P18" s="12"/>
    </row>
    <row r="19" spans="1:16" x14ac:dyDescent="0.3">
      <c r="A19" s="1">
        <v>33</v>
      </c>
      <c r="B19" s="11">
        <f>GLM1차!B19/10000000</f>
        <v>2.5893319523562919E-4</v>
      </c>
      <c r="C19" s="11">
        <f>GLM1차!C19/10000000</f>
        <v>4.015257980325236E-4</v>
      </c>
      <c r="D19" s="11">
        <f>GLM1차!D19/10000000</f>
        <v>3.2467532467532468E-4</v>
      </c>
      <c r="E19" s="11">
        <f>GLM1차!E19/10000000</f>
        <v>1.4021312394840157E-4</v>
      </c>
      <c r="F19" s="11">
        <f>GLM1차!F19/10000000</f>
        <v>3.6607687614399021E-4</v>
      </c>
      <c r="G19" s="11">
        <f>GLM1차!G19/10000000</f>
        <v>2.6605651040280956E-4</v>
      </c>
      <c r="H19" s="19">
        <f>GLM1차!H19/10000000</f>
        <v>4.0742417383431417E-4</v>
      </c>
      <c r="I19" s="19">
        <f>GLM1차!I19/10000000</f>
        <v>3.1735956839098697E-4</v>
      </c>
      <c r="J19" s="19">
        <f>GLM1차!J19/10000000</f>
        <v>3.6110208355902214E-4</v>
      </c>
      <c r="K19" s="19">
        <f>GLM1차!K19/10000000</f>
        <v>2.4003840614498319E-4</v>
      </c>
      <c r="L19" s="19">
        <f>GLM1차!L19/10000000</f>
        <v>6.5815059682292759E-4</v>
      </c>
      <c r="M19" s="12">
        <f>GLM1차!M19/10000000</f>
        <v>4.5302874951166775E-4</v>
      </c>
      <c r="N19" s="12">
        <f>GLM1차!N19/10000000</f>
        <v>4.7617490555065513E-4</v>
      </c>
      <c r="O19" s="12">
        <f>GLM1차!O19/10000000</f>
        <v>5.0050364556463714E-4</v>
      </c>
      <c r="P19" s="12"/>
    </row>
    <row r="20" spans="1:16" x14ac:dyDescent="0.3">
      <c r="A20" s="1">
        <v>34</v>
      </c>
      <c r="B20" s="11">
        <f>GLM1차!B20/10000000</f>
        <v>4.3024631601591907E-4</v>
      </c>
      <c r="C20" s="11">
        <f>GLM1차!C20/10000000</f>
        <v>8.9031339031339033E-4</v>
      </c>
      <c r="D20" s="11">
        <f>GLM1차!D20/10000000</f>
        <v>3.8346498964644528E-4</v>
      </c>
      <c r="E20" s="11">
        <f>GLM1차!E20/10000000</f>
        <v>3.9541320680110717E-4</v>
      </c>
      <c r="F20" s="11">
        <f>GLM1차!F20/10000000</f>
        <v>6.4169875160424684E-4</v>
      </c>
      <c r="G20" s="11">
        <f>GLM1차!G20/10000000</f>
        <v>2.5432349949135299E-4</v>
      </c>
      <c r="H20" s="19">
        <f>GLM1차!H20/10000000</f>
        <v>2.2096517588828001E-4</v>
      </c>
      <c r="I20" s="19">
        <f>GLM1차!I20/10000000</f>
        <v>2.347234175729599E-4</v>
      </c>
      <c r="J20" s="19">
        <f>GLM1차!J20/10000000</f>
        <v>2.8383892141209865E-4</v>
      </c>
      <c r="K20" s="19">
        <f>GLM1차!K20/10000000</f>
        <v>3.3270120105133582E-4</v>
      </c>
      <c r="L20" s="19">
        <f>GLM1차!L20/10000000</f>
        <v>4.0892627643416288E-4</v>
      </c>
      <c r="M20" s="12">
        <f>GLM1차!M20/10000000</f>
        <v>2.5004809503560872E-4</v>
      </c>
      <c r="N20" s="12">
        <f>GLM1차!N20/10000000</f>
        <v>2.3166759234404135E-4</v>
      </c>
      <c r="O20" s="12">
        <f>GLM1차!O20/10000000</f>
        <v>2.1463820124221274E-4</v>
      </c>
      <c r="P20" s="12"/>
    </row>
    <row r="21" spans="1:16" x14ac:dyDescent="0.3">
      <c r="A21" s="1">
        <v>35</v>
      </c>
      <c r="B21" s="11">
        <f>GLM1차!B21/10000000</f>
        <v>9.5292548122736796E-5</v>
      </c>
      <c r="C21" s="11">
        <f>GLM1차!C21/10000000</f>
        <v>5.5375365872953092E-4</v>
      </c>
      <c r="D21" s="11">
        <f>GLM1차!D21/10000000</f>
        <v>4.2616663115278071E-4</v>
      </c>
      <c r="E21" s="11">
        <f>GLM1차!E21/10000000</f>
        <v>1.9024668653687616E-4</v>
      </c>
      <c r="F21" s="11">
        <f>GLM1차!F21/10000000</f>
        <v>2.7808676307007786E-4</v>
      </c>
      <c r="G21" s="11">
        <f>GLM1차!G21/10000000</f>
        <v>3.4270047978067172E-4</v>
      </c>
      <c r="H21" s="19">
        <f>GLM1차!H21/10000000</f>
        <v>2.5537348371994039E-4</v>
      </c>
      <c r="I21" s="19">
        <f>GLM1차!I21/10000000</f>
        <v>3.8498556304138594E-4</v>
      </c>
      <c r="J21" s="19">
        <f>GLM1차!J21/10000000</f>
        <v>4.6037254763085203E-4</v>
      </c>
      <c r="K21" s="19">
        <f>GLM1차!K21/10000000</f>
        <v>3.2997855139415937E-4</v>
      </c>
      <c r="L21" s="19">
        <f>GLM1차!L21/10000000</f>
        <v>3.9795338260375211E-4</v>
      </c>
      <c r="M21" s="12">
        <f>GLM1차!M21/10000000</f>
        <v>4.0096823613706425E-4</v>
      </c>
      <c r="N21" s="12">
        <f>GLM1차!N21/10000000</f>
        <v>4.1290172597224903E-4</v>
      </c>
      <c r="O21" s="12">
        <f>GLM1차!O21/10000000</f>
        <v>4.2519037655786745E-4</v>
      </c>
      <c r="P21" s="12"/>
    </row>
    <row r="22" spans="1:16" x14ac:dyDescent="0.3">
      <c r="A22" s="1">
        <v>36</v>
      </c>
      <c r="B22" s="11">
        <f>GLM1차!B22/10000000</f>
        <v>3.4500603760565809E-4</v>
      </c>
      <c r="C22" s="11">
        <f>GLM1차!C22/10000000</f>
        <v>2.9439905792301462E-4</v>
      </c>
      <c r="D22" s="11">
        <f>GLM1차!D22/10000000</f>
        <v>4.4920746967849583E-4</v>
      </c>
      <c r="E22" s="11">
        <f>GLM1차!E22/10000000</f>
        <v>4.190613026819923E-4</v>
      </c>
      <c r="F22" s="11">
        <f>GLM1차!F22/10000000</f>
        <v>3.7823526233317123E-4</v>
      </c>
      <c r="G22" s="11">
        <f>GLM1차!G22/10000000</f>
        <v>3.2857679309049944E-4</v>
      </c>
      <c r="H22" s="19">
        <f>GLM1차!H22/10000000</f>
        <v>4.5738045738045742E-4</v>
      </c>
      <c r="I22" s="19">
        <f>GLM1차!I22/10000000</f>
        <v>4.0499245241338682E-4</v>
      </c>
      <c r="J22" s="19">
        <f>GLM1차!J22/10000000</f>
        <v>7.9852793111828625E-4</v>
      </c>
      <c r="K22" s="19">
        <f>GLM1차!K22/10000000</f>
        <v>5.5304336510621688E-4</v>
      </c>
      <c r="L22" s="19">
        <f>GLM1차!L22/10000000</f>
        <v>2.823502837620352E-4</v>
      </c>
      <c r="M22" s="12">
        <f>GLM1차!M22/10000000</f>
        <v>5.3633771272259363E-4</v>
      </c>
      <c r="N22" s="12">
        <f>GLM1차!N22/10000000</f>
        <v>5.5753337284328037E-4</v>
      </c>
      <c r="O22" s="12">
        <f>GLM1차!O22/10000000</f>
        <v>5.7956666939582555E-4</v>
      </c>
      <c r="P22" s="12"/>
    </row>
    <row r="23" spans="1:16" x14ac:dyDescent="0.3">
      <c r="A23" s="1">
        <v>37</v>
      </c>
      <c r="B23" s="11">
        <f>GLM1차!B23/10000000</f>
        <v>1.5661707126076742E-4</v>
      </c>
      <c r="C23" s="11">
        <f>GLM1차!C23/10000000</f>
        <v>4.1548369226507856E-4</v>
      </c>
      <c r="D23" s="11">
        <f>GLM1차!D23/10000000</f>
        <v>6.1553613197094673E-4</v>
      </c>
      <c r="E23" s="11">
        <f>GLM1차!E23/10000000</f>
        <v>2.7887779574990241E-4</v>
      </c>
      <c r="F23" s="11">
        <f>GLM1차!F23/10000000</f>
        <v>6.7504413750129819E-4</v>
      </c>
      <c r="G23" s="11">
        <f>GLM1차!G23/10000000</f>
        <v>4.5955882352941181E-4</v>
      </c>
      <c r="H23" s="19">
        <f>GLM1차!H23/10000000</f>
        <v>4.8408568316592036E-4</v>
      </c>
      <c r="I23" s="19">
        <f>GLM1차!I23/10000000</f>
        <v>4.3763676148796501E-4</v>
      </c>
      <c r="J23" s="19">
        <f>GLM1차!J23/10000000</f>
        <v>7.3986884143265508E-4</v>
      </c>
      <c r="K23" s="19">
        <f>GLM1차!K23/10000000</f>
        <v>4.4729863573916102E-4</v>
      </c>
      <c r="L23" s="19">
        <f>GLM1차!L23/10000000</f>
        <v>3.6657925161435865E-4</v>
      </c>
      <c r="M23" s="12">
        <f>GLM1차!M23/10000000</f>
        <v>5.5982726515016663E-4</v>
      </c>
      <c r="N23" s="12">
        <f>GLM1차!N23/10000000</f>
        <v>5.7866774636073531E-4</v>
      </c>
      <c r="O23" s="12">
        <f>GLM1차!O23/10000000</f>
        <v>5.9814228695773022E-4</v>
      </c>
      <c r="P23" s="12"/>
    </row>
    <row r="24" spans="1:16" x14ac:dyDescent="0.3">
      <c r="A24" s="1">
        <v>38</v>
      </c>
      <c r="B24" s="11">
        <f>GLM1차!B24/10000000</f>
        <v>2.1240441801189462E-4</v>
      </c>
      <c r="C24" s="11">
        <f>GLM1차!C24/10000000</f>
        <v>7.7185309062841707E-4</v>
      </c>
      <c r="D24" s="11">
        <f>GLM1차!D24/10000000</f>
        <v>5.3482291419063466E-4</v>
      </c>
      <c r="E24" s="11">
        <f>GLM1차!E24/10000000</f>
        <v>3.2476319350473615E-4</v>
      </c>
      <c r="F24" s="11">
        <f>GLM1차!F24/10000000</f>
        <v>6.3922899149333723E-4</v>
      </c>
      <c r="G24" s="11">
        <f>GLM1차!G24/10000000</f>
        <v>4.0414926579550049E-4</v>
      </c>
      <c r="H24" s="19">
        <f>GLM1차!H24/10000000</f>
        <v>8.3765456721180689E-4</v>
      </c>
      <c r="I24" s="19">
        <f>GLM1차!I24/10000000</f>
        <v>7.1375040148460086E-4</v>
      </c>
      <c r="J24" s="19">
        <f>GLM1차!J24/10000000</f>
        <v>5.6555440966100001E-4</v>
      </c>
      <c r="K24" s="19">
        <f>GLM1차!K24/10000000</f>
        <v>4.9629330934582334E-4</v>
      </c>
      <c r="L24" s="19">
        <f>GLM1차!L24/10000000</f>
        <v>3.6040032158797926E-4</v>
      </c>
      <c r="M24" s="12">
        <f>GLM1차!M24/10000000</f>
        <v>5.7235756127573759E-4</v>
      </c>
      <c r="N24" s="12">
        <f>GLM1차!N24/10000000</f>
        <v>5.7929923692691041E-4</v>
      </c>
      <c r="O24" s="12">
        <f>GLM1차!O24/10000000</f>
        <v>5.8632510271394418E-4</v>
      </c>
      <c r="P24" s="12"/>
    </row>
    <row r="25" spans="1:16" x14ac:dyDescent="0.3">
      <c r="A25" s="1">
        <v>39</v>
      </c>
      <c r="B25" s="11">
        <f>GLM1차!B25/10000000</f>
        <v>3.1581606872157657E-4</v>
      </c>
      <c r="C25" s="11">
        <f>GLM1차!C25/10000000</f>
        <v>9.0057636887608055E-4</v>
      </c>
      <c r="D25" s="11">
        <f>GLM1차!D25/10000000</f>
        <v>1.2285012285012285E-3</v>
      </c>
      <c r="E25" s="11">
        <f>GLM1차!E25/10000000</f>
        <v>4.7046523784631474E-4</v>
      </c>
      <c r="F25" s="11">
        <f>GLM1차!F25/10000000</f>
        <v>4.315098048616772E-4</v>
      </c>
      <c r="G25" s="11">
        <f>GLM1차!G25/10000000</f>
        <v>6.0771801883925853E-4</v>
      </c>
      <c r="H25" s="19">
        <f>GLM1차!H25/10000000</f>
        <v>4.7177229124076113E-4</v>
      </c>
      <c r="I25" s="19">
        <f>GLM1차!I25/10000000</f>
        <v>6.7232837933474876E-4</v>
      </c>
      <c r="J25" s="19">
        <f>GLM1차!J25/10000000</f>
        <v>7.8882497945768286E-4</v>
      </c>
      <c r="K25" s="19">
        <f>GLM1차!K25/10000000</f>
        <v>3.0842303303210683E-4</v>
      </c>
      <c r="L25" s="19">
        <f>GLM1차!L25/10000000</f>
        <v>2.7162103433289871E-4</v>
      </c>
      <c r="M25" s="12">
        <f>GLM1차!M25/10000000</f>
        <v>4.1942049358968496E-4</v>
      </c>
      <c r="N25" s="12">
        <f>GLM1차!N25/10000000</f>
        <v>3.974182005350099E-4</v>
      </c>
      <c r="O25" s="12">
        <f>GLM1차!O25/10000000</f>
        <v>3.7657012122778558E-4</v>
      </c>
      <c r="P25" s="12"/>
    </row>
    <row r="26" spans="1:16" x14ac:dyDescent="0.3">
      <c r="A26" s="1">
        <v>40</v>
      </c>
      <c r="B26" s="11">
        <f>GLM1차!B26/10000000</f>
        <v>2.3352209702843133E-4</v>
      </c>
      <c r="C26" s="11">
        <f>GLM1차!C26/10000000</f>
        <v>6.4910477632931253E-4</v>
      </c>
      <c r="D26" s="11">
        <f>GLM1차!D26/10000000</f>
        <v>7.4007506475656814E-4</v>
      </c>
      <c r="E26" s="11">
        <f>GLM1차!E26/10000000</f>
        <v>5.0087653393438513E-4</v>
      </c>
      <c r="F26" s="11">
        <f>GLM1차!F26/10000000</f>
        <v>1.4129615674453655E-4</v>
      </c>
      <c r="G26" s="11">
        <f>GLM1차!G26/10000000</f>
        <v>4.2380064417697912E-4</v>
      </c>
      <c r="H26" s="19">
        <f>GLM1차!H26/10000000</f>
        <v>5.7422861955439854E-4</v>
      </c>
      <c r="I26" s="19">
        <f>GLM1차!I26/10000000</f>
        <v>3.5239806885858265E-4</v>
      </c>
      <c r="J26" s="19">
        <f>GLM1차!J26/10000000</f>
        <v>6.160230846545407E-4</v>
      </c>
      <c r="K26" s="19">
        <f>GLM1차!K26/10000000</f>
        <v>6.110788597268478E-4</v>
      </c>
      <c r="L26" s="19">
        <f>GLM1차!L26/10000000</f>
        <v>6.1999622610992803E-4</v>
      </c>
      <c r="M26" s="12">
        <f>GLM1차!M26/10000000</f>
        <v>5.8617876964011729E-4</v>
      </c>
      <c r="N26" s="12">
        <f>GLM1차!N26/10000000</f>
        <v>6.0301278841775393E-4</v>
      </c>
      <c r="O26" s="12">
        <f>GLM1차!O26/10000000</f>
        <v>6.2033025047733895E-4</v>
      </c>
      <c r="P26" s="12"/>
    </row>
    <row r="27" spans="1:16" x14ac:dyDescent="0.3">
      <c r="A27" s="1">
        <v>41</v>
      </c>
      <c r="B27" s="11">
        <f>GLM1차!B27/10000000</f>
        <v>2.2249415952831235E-4</v>
      </c>
      <c r="C27" s="11">
        <f>GLM1차!C27/10000000</f>
        <v>4.5353759322717198E-4</v>
      </c>
      <c r="D27" s="11">
        <f>GLM1차!D27/10000000</f>
        <v>6.347966209287563E-4</v>
      </c>
      <c r="E27" s="11">
        <f>GLM1차!E27/10000000</f>
        <v>5.716463414634146E-4</v>
      </c>
      <c r="F27" s="11">
        <f>GLM1차!F27/10000000</f>
        <v>4.5291906336337697E-4</v>
      </c>
      <c r="G27" s="11">
        <f>GLM1차!G27/10000000</f>
        <v>6.7102835094782749E-4</v>
      </c>
      <c r="H27" s="19">
        <f>GLM1차!H27/10000000</f>
        <v>6.366564302299453E-4</v>
      </c>
      <c r="I27" s="19">
        <f>GLM1차!I27/10000000</f>
        <v>5.1656450168744404E-4</v>
      </c>
      <c r="J27" s="19">
        <f>GLM1차!J27/10000000</f>
        <v>8.4596863408602837E-4</v>
      </c>
      <c r="K27" s="19">
        <f>GLM1차!K27/10000000</f>
        <v>6.3676885290639494E-4</v>
      </c>
      <c r="L27" s="19">
        <f>GLM1차!L27/10000000</f>
        <v>6.4196870402567871E-4</v>
      </c>
      <c r="M27" s="12">
        <f>GLM1차!M27/10000000</f>
        <v>7.8986071949263125E-4</v>
      </c>
      <c r="N27" s="12">
        <f>GLM1차!N27/10000000</f>
        <v>8.3590239099801025E-4</v>
      </c>
      <c r="O27" s="12">
        <f>GLM1차!O27/10000000</f>
        <v>8.8462787176582589E-4</v>
      </c>
      <c r="P27" s="12"/>
    </row>
    <row r="28" spans="1:16" x14ac:dyDescent="0.3">
      <c r="A28" s="1">
        <v>42</v>
      </c>
      <c r="B28" s="11">
        <f>GLM1차!B28/10000000</f>
        <v>2.8646728543600322E-4</v>
      </c>
      <c r="C28" s="11">
        <f>GLM1차!C28/10000000</f>
        <v>6.4014181603309038E-4</v>
      </c>
      <c r="D28" s="11">
        <f>GLM1차!D28/10000000</f>
        <v>5.9042601507857209E-4</v>
      </c>
      <c r="E28" s="11">
        <f>GLM1차!E28/10000000</f>
        <v>3.1402808308285857E-4</v>
      </c>
      <c r="F28" s="11">
        <f>GLM1차!F28/10000000</f>
        <v>3.0457294522038029E-4</v>
      </c>
      <c r="G28" s="11">
        <f>GLM1차!G28/10000000</f>
        <v>5.3124106084753383E-4</v>
      </c>
      <c r="H28" s="19">
        <f>GLM1차!H28/10000000</f>
        <v>5.2730696798493413E-4</v>
      </c>
      <c r="I28" s="19">
        <f>GLM1차!I28/10000000</f>
        <v>4.7835446065534564E-4</v>
      </c>
      <c r="J28" s="19">
        <f>GLM1차!J28/10000000</f>
        <v>6.3682098961981791E-4</v>
      </c>
      <c r="K28" s="19">
        <f>GLM1차!K28/10000000</f>
        <v>6.4092781931939565E-4</v>
      </c>
      <c r="L28" s="19">
        <f>GLM1차!L28/10000000</f>
        <v>6.6943365912438082E-4</v>
      </c>
      <c r="M28" s="12">
        <f>GLM1차!M28/10000000</f>
        <v>6.6849758463386356E-4</v>
      </c>
      <c r="N28" s="12">
        <f>GLM1차!N28/10000000</f>
        <v>7.0040259351787182E-4</v>
      </c>
      <c r="O28" s="12">
        <f>GLM1차!O28/10000000</f>
        <v>7.3383031484734989E-4</v>
      </c>
      <c r="P28" s="12"/>
    </row>
    <row r="29" spans="1:16" x14ac:dyDescent="0.3">
      <c r="A29" s="1">
        <v>43</v>
      </c>
      <c r="B29" s="11">
        <f>GLM1차!B29/10000000</f>
        <v>2.3383608090728398E-4</v>
      </c>
      <c r="C29" s="11">
        <f>GLM1차!C29/10000000</f>
        <v>7.5551526140828044E-4</v>
      </c>
      <c r="D29" s="11">
        <f>GLM1차!D29/10000000</f>
        <v>7.5501865340202518E-4</v>
      </c>
      <c r="E29" s="11">
        <f>GLM1차!E29/10000000</f>
        <v>6.261218015611304E-4</v>
      </c>
      <c r="F29" s="11">
        <f>GLM1차!F29/10000000</f>
        <v>6.2006531354636026E-4</v>
      </c>
      <c r="G29" s="11">
        <f>GLM1차!G29/10000000</f>
        <v>7.9192239160562263E-4</v>
      </c>
      <c r="H29" s="19">
        <f>GLM1차!H29/10000000</f>
        <v>7.3640413859125888E-4</v>
      </c>
      <c r="I29" s="19">
        <f>GLM1차!I29/10000000</f>
        <v>7.5708042258852682E-4</v>
      </c>
      <c r="J29" s="19">
        <f>GLM1차!J29/10000000</f>
        <v>9.5693779904306234E-4</v>
      </c>
      <c r="K29" s="19">
        <f>GLM1차!K29/10000000</f>
        <v>9.6107640557424308E-4</v>
      </c>
      <c r="L29" s="19">
        <f>GLM1차!L29/10000000</f>
        <v>7.0659854331992606E-4</v>
      </c>
      <c r="M29" s="12">
        <f>GLM1차!M29/10000000</f>
        <v>9.7384086133692086E-4</v>
      </c>
      <c r="N29" s="12">
        <f>GLM1차!N29/10000000</f>
        <v>1.0269324697856875E-3</v>
      </c>
      <c r="O29" s="12">
        <f>GLM1차!O29/10000000</f>
        <v>1.0829185130436562E-3</v>
      </c>
      <c r="P29" s="12"/>
    </row>
    <row r="30" spans="1:16" x14ac:dyDescent="0.3">
      <c r="A30" s="1">
        <v>44</v>
      </c>
      <c r="B30" s="11">
        <f>GLM1차!B30/10000000</f>
        <v>2.8928488775746357E-4</v>
      </c>
      <c r="C30" s="11">
        <f>GLM1차!C30/10000000</f>
        <v>7.265179034769071E-4</v>
      </c>
      <c r="D30" s="11">
        <f>GLM1차!D30/10000000</f>
        <v>5.9311981020166078E-4</v>
      </c>
      <c r="E30" s="11">
        <f>GLM1차!E30/10000000</f>
        <v>8.6242299794661191E-4</v>
      </c>
      <c r="F30" s="11">
        <f>GLM1차!F30/10000000</f>
        <v>5.0495241794523205E-4</v>
      </c>
      <c r="G30" s="11">
        <f>GLM1차!G30/10000000</f>
        <v>5.3143030671120564E-4</v>
      </c>
      <c r="H30" s="19">
        <f>GLM1차!H30/10000000</f>
        <v>9.736045002163566E-4</v>
      </c>
      <c r="I30" s="19">
        <f>GLM1차!I30/10000000</f>
        <v>4.4216183123023031E-4</v>
      </c>
      <c r="J30" s="19">
        <f>GLM1차!J30/10000000</f>
        <v>6.7983166073162836E-4</v>
      </c>
      <c r="K30" s="19">
        <f>GLM1차!K30/10000000</f>
        <v>9.0859531164819184E-4</v>
      </c>
      <c r="L30" s="19">
        <f>GLM1차!L30/10000000</f>
        <v>9.7463248233478628E-4</v>
      </c>
      <c r="M30" s="12">
        <f>GLM1차!M30/10000000</f>
        <v>9.2912145748398818E-4</v>
      </c>
      <c r="N30" s="12">
        <f>GLM1차!N30/10000000</f>
        <v>9.8099806320065008E-4</v>
      </c>
      <c r="O30" s="12">
        <f>GLM1차!O30/10000000</f>
        <v>1.0357711494570934E-3</v>
      </c>
      <c r="P30" s="12"/>
    </row>
    <row r="31" spans="1:16" x14ac:dyDescent="0.3">
      <c r="A31" s="1">
        <v>45</v>
      </c>
      <c r="B31" s="11">
        <f>GLM1차!B31/10000000</f>
        <v>5.8445353594389242E-4</v>
      </c>
      <c r="C31" s="11">
        <f>GLM1차!C31/10000000</f>
        <v>8.8082901554404139E-4</v>
      </c>
      <c r="D31" s="11">
        <f>GLM1차!D31/10000000</f>
        <v>8.9817528599792009E-4</v>
      </c>
      <c r="E31" s="11">
        <f>GLM1차!E31/10000000</f>
        <v>9.4113620807665971E-4</v>
      </c>
      <c r="F31" s="11">
        <f>GLM1차!F31/10000000</f>
        <v>9.6120573647583531E-4</v>
      </c>
      <c r="G31" s="11">
        <f>GLM1차!G31/10000000</f>
        <v>5.0186406653283629E-4</v>
      </c>
      <c r="H31" s="19">
        <f>GLM1차!H31/10000000</f>
        <v>9.0397051665391825E-4</v>
      </c>
      <c r="I31" s="19">
        <f>GLM1차!I31/10000000</f>
        <v>8.4073177293516276E-4</v>
      </c>
      <c r="J31" s="19">
        <f>GLM1차!J31/10000000</f>
        <v>9.9260350292978126E-4</v>
      </c>
      <c r="K31" s="19">
        <f>GLM1차!K31/10000000</f>
        <v>1.1709241056296798E-3</v>
      </c>
      <c r="L31" s="19">
        <f>GLM1차!L31/10000000</f>
        <v>8.2492369455825333E-4</v>
      </c>
      <c r="M31" s="12">
        <f>GLM1차!M31/10000000</f>
        <v>1.0013190522508882E-3</v>
      </c>
      <c r="N31" s="12">
        <f>GLM1차!N31/10000000</f>
        <v>1.026838758743386E-3</v>
      </c>
      <c r="O31" s="12">
        <f>GLM1차!O31/10000000</f>
        <v>1.0530088627470535E-3</v>
      </c>
      <c r="P31" s="12"/>
    </row>
    <row r="32" spans="1:16" x14ac:dyDescent="0.3">
      <c r="A32" s="1">
        <v>46</v>
      </c>
      <c r="B32" s="11">
        <f>GLM1차!B32/10000000</f>
        <v>2.9425612052730695E-4</v>
      </c>
      <c r="C32" s="11">
        <f>GLM1차!C32/10000000</f>
        <v>9.4063545150501664E-4</v>
      </c>
      <c r="D32" s="11">
        <f>GLM1차!D32/10000000</f>
        <v>4.2416815911018948E-4</v>
      </c>
      <c r="E32" s="11">
        <f>GLM1차!E32/10000000</f>
        <v>6.1993534959925607E-4</v>
      </c>
      <c r="F32" s="11">
        <f>GLM1차!F32/10000000</f>
        <v>1.0787917532363754E-3</v>
      </c>
      <c r="G32" s="11">
        <f>GLM1차!G32/10000000</f>
        <v>5.7238936786749186E-4</v>
      </c>
      <c r="H32" s="19">
        <f>GLM1차!H32/10000000</f>
        <v>8.6370129223001019E-4</v>
      </c>
      <c r="I32" s="19">
        <f>GLM1차!I32/10000000</f>
        <v>1.2013377057696678E-3</v>
      </c>
      <c r="J32" s="19">
        <f>GLM1차!J32/10000000</f>
        <v>8.8798680705315239E-4</v>
      </c>
      <c r="K32" s="19">
        <f>GLM1차!K32/10000000</f>
        <v>8.54883522120111E-4</v>
      </c>
      <c r="L32" s="19">
        <f>GLM1차!L32/10000000</f>
        <v>7.2933322112822237E-4</v>
      </c>
      <c r="M32" s="12">
        <f>GLM1차!M32/10000000</f>
        <v>1.0234402431324025E-3</v>
      </c>
      <c r="N32" s="12">
        <f>GLM1차!N32/10000000</f>
        <v>1.0753870744329619E-3</v>
      </c>
      <c r="O32" s="12">
        <f>GLM1차!O32/10000000</f>
        <v>1.1299705748505115E-3</v>
      </c>
      <c r="P32" s="12"/>
    </row>
    <row r="33" spans="1:16" x14ac:dyDescent="0.3">
      <c r="A33" s="1">
        <v>47</v>
      </c>
      <c r="B33" s="11">
        <f>GLM1차!B33/10000000</f>
        <v>4.1070171321286081E-4</v>
      </c>
      <c r="C33" s="11">
        <f>GLM1차!C33/10000000</f>
        <v>9.5622609434764126E-4</v>
      </c>
      <c r="D33" s="11">
        <f>GLM1차!D33/10000000</f>
        <v>1.3513513513513514E-3</v>
      </c>
      <c r="E33" s="11">
        <f>GLM1차!E33/10000000</f>
        <v>1.0653882008256758E-3</v>
      </c>
      <c r="F33" s="11">
        <f>GLM1차!F33/10000000</f>
        <v>1.1232682947123185E-3</v>
      </c>
      <c r="G33" s="11">
        <f>GLM1차!G33/10000000</f>
        <v>9.6863124953431201E-4</v>
      </c>
      <c r="H33" s="19">
        <f>GLM1차!H33/10000000</f>
        <v>1.1732761221548054E-3</v>
      </c>
      <c r="I33" s="19">
        <f>GLM1차!I33/10000000</f>
        <v>6.6083453961860404E-4</v>
      </c>
      <c r="J33" s="19">
        <f>GLM1차!J33/10000000</f>
        <v>1.2759071388560403E-3</v>
      </c>
      <c r="K33" s="19">
        <f>GLM1차!K33/10000000</f>
        <v>1.4024817829811885E-3</v>
      </c>
      <c r="L33" s="19">
        <f>GLM1차!L33/10000000</f>
        <v>9.2845285991615778E-4</v>
      </c>
      <c r="M33" s="12">
        <f>GLM1차!M33/10000000</f>
        <v>1.2261160360792604E-3</v>
      </c>
      <c r="N33" s="12">
        <f>GLM1차!N33/10000000</f>
        <v>1.2634521950267243E-3</v>
      </c>
      <c r="O33" s="12">
        <f>GLM1차!O33/10000000</f>
        <v>1.3019252682008352E-3</v>
      </c>
      <c r="P33" s="12"/>
    </row>
    <row r="34" spans="1:16" x14ac:dyDescent="0.3">
      <c r="A34" s="1">
        <v>48</v>
      </c>
      <c r="B34" s="11">
        <f>GLM1차!B34/10000000</f>
        <v>7.1834780005986237E-4</v>
      </c>
      <c r="C34" s="11">
        <f>GLM1차!C34/10000000</f>
        <v>1.1684104307185725E-3</v>
      </c>
      <c r="D34" s="11">
        <f>GLM1차!D34/10000000</f>
        <v>1.1637492120448044E-3</v>
      </c>
      <c r="E34" s="11">
        <f>GLM1차!E34/10000000</f>
        <v>1.0037412172643489E-3</v>
      </c>
      <c r="F34" s="11">
        <f>GLM1차!F34/10000000</f>
        <v>1.3042197820690815E-3</v>
      </c>
      <c r="G34" s="11">
        <f>GLM1차!G34/10000000</f>
        <v>5.0607287449392713E-4</v>
      </c>
      <c r="H34" s="19">
        <f>GLM1차!H34/10000000</f>
        <v>1.149745662323183E-3</v>
      </c>
      <c r="I34" s="19">
        <f>GLM1차!I34/10000000</f>
        <v>1.1497556769186547E-3</v>
      </c>
      <c r="J34" s="19">
        <f>GLM1차!J34/10000000</f>
        <v>8.7830880125991883E-4</v>
      </c>
      <c r="K34" s="19">
        <f>GLM1차!K34/10000000</f>
        <v>1.0501995379122034E-3</v>
      </c>
      <c r="L34" s="19">
        <f>GLM1차!L34/10000000</f>
        <v>1.0175527855507504E-3</v>
      </c>
      <c r="M34" s="12">
        <f>GLM1차!M34/10000000</f>
        <v>1.0267128395367118E-3</v>
      </c>
      <c r="N34" s="12">
        <f>GLM1차!N34/10000000</f>
        <v>1.0295299155835959E-3</v>
      </c>
      <c r="O34" s="12">
        <f>GLM1차!O34/10000000</f>
        <v>1.0323547210725858E-3</v>
      </c>
      <c r="P34" s="12"/>
    </row>
    <row r="35" spans="1:16" x14ac:dyDescent="0.3">
      <c r="A35" s="1">
        <v>49</v>
      </c>
      <c r="B35" s="11">
        <f>GLM1차!B35/10000000</f>
        <v>3.1011598337778331E-4</v>
      </c>
      <c r="C35" s="11">
        <f>GLM1차!C35/10000000</f>
        <v>1.1357490535424553E-3</v>
      </c>
      <c r="D35" s="11">
        <f>GLM1차!D35/10000000</f>
        <v>1.0786428711512062E-3</v>
      </c>
      <c r="E35" s="11">
        <f>GLM1차!E35/10000000</f>
        <v>1.8023846935946021E-3</v>
      </c>
      <c r="F35" s="11">
        <f>GLM1차!F35/10000000</f>
        <v>1.2582982600772335E-3</v>
      </c>
      <c r="G35" s="11">
        <f>GLM1차!G35/10000000</f>
        <v>1.3050699992090485E-3</v>
      </c>
      <c r="H35" s="19">
        <f>GLM1차!H35/10000000</f>
        <v>1.2373985515158133E-3</v>
      </c>
      <c r="I35" s="19">
        <f>GLM1차!I35/10000000</f>
        <v>1.1371617779858858E-3</v>
      </c>
      <c r="J35" s="19">
        <f>GLM1차!J35/10000000</f>
        <v>1.3498588783899864E-3</v>
      </c>
      <c r="K35" s="19">
        <f>GLM1차!K35/10000000</f>
        <v>1.2309135136719322E-3</v>
      </c>
      <c r="L35" s="19">
        <f>GLM1차!L35/10000000</f>
        <v>1.1993417566172984E-3</v>
      </c>
      <c r="M35" s="12">
        <f>GLM1차!M35/10000000</f>
        <v>1.4373379558818638E-3</v>
      </c>
      <c r="N35" s="12">
        <f>GLM1차!N35/10000000</f>
        <v>1.4854899209513941E-3</v>
      </c>
      <c r="O35" s="12">
        <f>GLM1차!O35/10000000</f>
        <v>1.5352550151605047E-3</v>
      </c>
      <c r="P35" s="12"/>
    </row>
    <row r="36" spans="1:16" x14ac:dyDescent="0.3">
      <c r="A36" s="1">
        <v>50</v>
      </c>
      <c r="B36" s="11">
        <f>GLM1차!B36/10000000</f>
        <v>5.1301782736950109E-4</v>
      </c>
      <c r="C36" s="11">
        <f>GLM1차!C36/10000000</f>
        <v>9.0019129064926296E-4</v>
      </c>
      <c r="D36" s="11">
        <f>GLM1차!D36/10000000</f>
        <v>1.4513061755580022E-3</v>
      </c>
      <c r="E36" s="11">
        <f>GLM1차!E36/10000000</f>
        <v>1.2915724895059735E-3</v>
      </c>
      <c r="F36" s="11">
        <f>GLM1차!F36/10000000</f>
        <v>1.1755997735881918E-3</v>
      </c>
      <c r="G36" s="11">
        <f>GLM1차!G36/10000000</f>
        <v>1.1442115156716113E-3</v>
      </c>
      <c r="H36" s="19">
        <f>GLM1차!H36/10000000</f>
        <v>9.2926439430546779E-4</v>
      </c>
      <c r="I36" s="19">
        <f>GLM1차!I36/10000000</f>
        <v>1.3241802278983867E-3</v>
      </c>
      <c r="J36" s="19">
        <f>GLM1차!J36/10000000</f>
        <v>1.1991573488899692E-3</v>
      </c>
      <c r="K36" s="19">
        <f>GLM1차!K36/10000000</f>
        <v>1.1033248844490831E-3</v>
      </c>
      <c r="L36" s="19">
        <f>GLM1차!L36/10000000</f>
        <v>1.4315998127907936E-3</v>
      </c>
      <c r="M36" s="12">
        <f>GLM1차!M36/10000000</f>
        <v>1.3966888187377676E-3</v>
      </c>
      <c r="N36" s="12">
        <f>GLM1차!N36/10000000</f>
        <v>1.4478016133289068E-3</v>
      </c>
      <c r="O36" s="12">
        <f>GLM1차!O36/10000000</f>
        <v>1.5007849160360246E-3</v>
      </c>
      <c r="P36" s="12"/>
    </row>
    <row r="37" spans="1:16" x14ac:dyDescent="0.3">
      <c r="A37" s="1">
        <v>51</v>
      </c>
      <c r="B37" s="11">
        <f>GLM1차!B37/10000000</f>
        <v>4.0064102564102563E-4</v>
      </c>
      <c r="C37" s="11">
        <f>GLM1차!C37/10000000</f>
        <v>1.7987698735058605E-3</v>
      </c>
      <c r="D37" s="11">
        <f>GLM1차!D37/10000000</f>
        <v>1.5590894917368258E-3</v>
      </c>
      <c r="E37" s="11">
        <f>GLM1차!E37/10000000</f>
        <v>1.2775017743080199E-3</v>
      </c>
      <c r="F37" s="11">
        <f>GLM1차!F37/10000000</f>
        <v>1.5239919881564052E-3</v>
      </c>
      <c r="G37" s="11">
        <f>GLM1차!G37/10000000</f>
        <v>1.7644645055395981E-3</v>
      </c>
      <c r="H37" s="19">
        <f>GLM1차!H37/10000000</f>
        <v>1.4601905932984938E-3</v>
      </c>
      <c r="I37" s="19">
        <f>GLM1차!I37/10000000</f>
        <v>1.577456709568709E-3</v>
      </c>
      <c r="J37" s="19">
        <f>GLM1차!J37/10000000</f>
        <v>1.0805335134222523E-3</v>
      </c>
      <c r="K37" s="19">
        <f>GLM1차!K37/10000000</f>
        <v>1.2916640413332494E-3</v>
      </c>
      <c r="L37" s="19">
        <f>GLM1차!L37/10000000</f>
        <v>1.4805709975696287E-3</v>
      </c>
      <c r="M37" s="12">
        <f>GLM1차!M37/10000000</f>
        <v>1.5228452465116354E-3</v>
      </c>
      <c r="N37" s="12">
        <f>GLM1차!N37/10000000</f>
        <v>1.5477995121908558E-3</v>
      </c>
      <c r="O37" s="12">
        <f>GLM1차!O37/10000000</f>
        <v>1.5731626936000447E-3</v>
      </c>
      <c r="P37" s="12"/>
    </row>
    <row r="38" spans="1:16" x14ac:dyDescent="0.3">
      <c r="A38" s="1">
        <v>52</v>
      </c>
      <c r="B38" s="11">
        <f>GLM1차!B38/10000000</f>
        <v>9.3263505272975103E-4</v>
      </c>
      <c r="C38" s="11">
        <f>GLM1차!C38/10000000</f>
        <v>1.4063837593249358E-3</v>
      </c>
      <c r="D38" s="11">
        <f>GLM1차!D38/10000000</f>
        <v>1.3494548202526179E-3</v>
      </c>
      <c r="E38" s="11">
        <f>GLM1차!E38/10000000</f>
        <v>9.9765550955255148E-4</v>
      </c>
      <c r="F38" s="11">
        <f>GLM1차!F38/10000000</f>
        <v>1.8044841430955927E-3</v>
      </c>
      <c r="G38" s="11">
        <f>GLM1차!G38/10000000</f>
        <v>1.0337413165729407E-3</v>
      </c>
      <c r="H38" s="19">
        <f>GLM1차!H38/10000000</f>
        <v>1.4505821931234562E-3</v>
      </c>
      <c r="I38" s="19">
        <f>GLM1차!I38/10000000</f>
        <v>1.3108123291262499E-3</v>
      </c>
      <c r="J38" s="19">
        <f>GLM1차!J38/10000000</f>
        <v>1.6551626989716865E-3</v>
      </c>
      <c r="K38" s="19">
        <f>GLM1차!K38/10000000</f>
        <v>1.299047365265472E-3</v>
      </c>
      <c r="L38" s="19">
        <f>GLM1차!L38/10000000</f>
        <v>1.1440614180340208E-3</v>
      </c>
      <c r="M38" s="12">
        <f>GLM1차!M38/10000000</f>
        <v>1.4095275673255045E-3</v>
      </c>
      <c r="N38" s="12">
        <f>GLM1차!N38/10000000</f>
        <v>1.4274548041808717E-3</v>
      </c>
      <c r="O38" s="12">
        <f>GLM1차!O38/10000000</f>
        <v>1.4456100506394034E-3</v>
      </c>
      <c r="P38" s="12"/>
    </row>
    <row r="39" spans="1:16" x14ac:dyDescent="0.3">
      <c r="A39" s="1">
        <v>53</v>
      </c>
      <c r="B39" s="11">
        <f>GLM1차!B39/10000000</f>
        <v>1.2269938650306749E-3</v>
      </c>
      <c r="C39" s="11">
        <f>GLM1차!C39/10000000</f>
        <v>2.1652122564136214E-3</v>
      </c>
      <c r="D39" s="11">
        <f>GLM1차!D39/10000000</f>
        <v>1.8804490284346689E-3</v>
      </c>
      <c r="E39" s="11">
        <f>GLM1차!E39/10000000</f>
        <v>1.3899613899613899E-3</v>
      </c>
      <c r="F39" s="11">
        <f>GLM1차!F39/10000000</f>
        <v>1.7943148550382474E-3</v>
      </c>
      <c r="G39" s="11">
        <f>GLM1차!G39/10000000</f>
        <v>1.1953041622198505E-3</v>
      </c>
      <c r="H39" s="19">
        <f>GLM1차!H39/10000000</f>
        <v>1.4893200078385264E-3</v>
      </c>
      <c r="I39" s="19">
        <f>GLM1차!I39/10000000</f>
        <v>1.6375961611699292E-3</v>
      </c>
      <c r="J39" s="19">
        <f>GLM1차!J39/10000000</f>
        <v>2.0051039008384978E-3</v>
      </c>
      <c r="K39" s="19">
        <f>GLM1차!K39/10000000</f>
        <v>1.1800638622796056E-3</v>
      </c>
      <c r="L39" s="19">
        <f>GLM1차!L39/10000000</f>
        <v>1.4899822470200354E-3</v>
      </c>
      <c r="M39" s="12">
        <f>GLM1차!M39/10000000</f>
        <v>1.4771447477584991E-3</v>
      </c>
      <c r="N39" s="12">
        <f>GLM1차!N39/10000000</f>
        <v>1.4597968890562763E-3</v>
      </c>
      <c r="O39" s="12">
        <f>GLM1차!O39/10000000</f>
        <v>1.4426527667868007E-3</v>
      </c>
      <c r="P39" s="12"/>
    </row>
    <row r="40" spans="1:16" x14ac:dyDescent="0.3">
      <c r="A40" s="1">
        <v>54</v>
      </c>
      <c r="B40" s="11">
        <f>GLM1차!B40/10000000</f>
        <v>8.7343179291726205E-4</v>
      </c>
      <c r="C40" s="11">
        <f>GLM1차!C40/10000000</f>
        <v>2.0386643233743411E-3</v>
      </c>
      <c r="D40" s="11">
        <f>GLM1차!D40/10000000</f>
        <v>1.6539050535987749E-3</v>
      </c>
      <c r="E40" s="11">
        <f>GLM1차!E40/10000000</f>
        <v>1.9595035924232528E-3</v>
      </c>
      <c r="F40" s="11">
        <f>GLM1차!F40/10000000</f>
        <v>1.8661297451259638E-3</v>
      </c>
      <c r="G40" s="11">
        <f>GLM1차!G40/10000000</f>
        <v>1.3952651003690702E-3</v>
      </c>
      <c r="H40" s="19">
        <f>GLM1차!H40/10000000</f>
        <v>1.8200938359488755E-3</v>
      </c>
      <c r="I40" s="19">
        <f>GLM1차!I40/10000000</f>
        <v>2.1833224805607693E-3</v>
      </c>
      <c r="J40" s="19">
        <f>GLM1차!J40/10000000</f>
        <v>1.4933731566175099E-3</v>
      </c>
      <c r="K40" s="19">
        <f>GLM1차!K40/10000000</f>
        <v>2.3369526137916158E-3</v>
      </c>
      <c r="L40" s="19">
        <f>GLM1차!L40/10000000</f>
        <v>1.8920533758215498E-3</v>
      </c>
      <c r="M40" s="12">
        <f>GLM1차!M40/10000000</f>
        <v>2.1368393682334799E-3</v>
      </c>
      <c r="N40" s="12">
        <f>GLM1차!N40/10000000</f>
        <v>2.2060415392460004E-3</v>
      </c>
      <c r="O40" s="12">
        <f>GLM1차!O40/10000000</f>
        <v>2.2774848429070993E-3</v>
      </c>
      <c r="P40" s="12"/>
    </row>
    <row r="41" spans="1:16" x14ac:dyDescent="0.3">
      <c r="A41" s="1">
        <v>55</v>
      </c>
      <c r="B41" s="11">
        <f>GLM1차!B41/10000000</f>
        <v>1.3082155939298796E-3</v>
      </c>
      <c r="C41" s="11">
        <f>GLM1차!C41/10000000</f>
        <v>1.6817782977478794E-3</v>
      </c>
      <c r="D41" s="11">
        <f>GLM1차!D41/10000000</f>
        <v>2.1796565389696171E-3</v>
      </c>
      <c r="E41" s="11">
        <f>GLM1차!E41/10000000</f>
        <v>2.442144435399465E-3</v>
      </c>
      <c r="F41" s="11">
        <f>GLM1차!F41/10000000</f>
        <v>2.2316794685488892E-3</v>
      </c>
      <c r="G41" s="11">
        <f>GLM1차!G41/10000000</f>
        <v>1.8153889121631059E-3</v>
      </c>
      <c r="H41" s="19">
        <f>GLM1차!H41/10000000</f>
        <v>2.3112480739599386E-3</v>
      </c>
      <c r="I41" s="19">
        <f>GLM1차!I41/10000000</f>
        <v>2.1037589806692336E-3</v>
      </c>
      <c r="J41" s="19">
        <f>GLM1차!J41/10000000</f>
        <v>1.9630790139303109E-3</v>
      </c>
      <c r="K41" s="19">
        <f>GLM1차!K41/10000000</f>
        <v>2.0578400029397713E-3</v>
      </c>
      <c r="L41" s="19">
        <f>GLM1차!L41/10000000</f>
        <v>2.3538371006265359E-3</v>
      </c>
      <c r="M41" s="12">
        <f>GLM1차!M41/10000000</f>
        <v>2.3563980575684183E-3</v>
      </c>
      <c r="N41" s="12">
        <f>GLM1차!N41/10000000</f>
        <v>2.4147587000902023E-3</v>
      </c>
      <c r="O41" s="12">
        <f>GLM1차!O41/10000000</f>
        <v>2.4745647540036038E-3</v>
      </c>
      <c r="P41" s="12"/>
    </row>
    <row r="42" spans="1:16" x14ac:dyDescent="0.3">
      <c r="A42" s="1">
        <v>56</v>
      </c>
      <c r="B42" s="11">
        <f>GLM1차!B42/10000000</f>
        <v>1.0342233922527265E-3</v>
      </c>
      <c r="C42" s="11">
        <f>GLM1차!C42/10000000</f>
        <v>2.7150043919188693E-3</v>
      </c>
      <c r="D42" s="11">
        <f>GLM1차!D42/10000000</f>
        <v>2.6536027760767503E-3</v>
      </c>
      <c r="E42" s="11">
        <f>GLM1차!E42/10000000</f>
        <v>2.0804438280166435E-3</v>
      </c>
      <c r="F42" s="11">
        <f>GLM1차!F42/10000000</f>
        <v>1.757565771406602E-3</v>
      </c>
      <c r="G42" s="11">
        <f>GLM1차!G42/10000000</f>
        <v>1.8712759147092137E-3</v>
      </c>
      <c r="H42" s="19">
        <f>GLM1차!H42/10000000</f>
        <v>1.6337704773259152E-3</v>
      </c>
      <c r="I42" s="19">
        <f>GLM1차!I42/10000000</f>
        <v>2.4230271128378661E-3</v>
      </c>
      <c r="J42" s="19">
        <f>GLM1차!J42/10000000</f>
        <v>1.6451233842538189E-3</v>
      </c>
      <c r="K42" s="19">
        <f>GLM1차!K42/10000000</f>
        <v>1.8154872174879586E-3</v>
      </c>
      <c r="L42" s="19">
        <f>GLM1차!L42/10000000</f>
        <v>2.0360164285463545E-3</v>
      </c>
      <c r="M42" s="12">
        <f>GLM1차!M42/10000000</f>
        <v>1.9127499017029658E-3</v>
      </c>
      <c r="N42" s="12">
        <f>GLM1차!N42/10000000</f>
        <v>1.9034740672127226E-3</v>
      </c>
      <c r="O42" s="12">
        <f>GLM1차!O42/10000000</f>
        <v>1.8942432156579939E-3</v>
      </c>
      <c r="P42" s="12"/>
    </row>
    <row r="43" spans="1:16" x14ac:dyDescent="0.3">
      <c r="A43" s="1">
        <v>57</v>
      </c>
      <c r="B43" s="11">
        <f>GLM1차!B43/10000000</f>
        <v>1.1267028577281574E-3</v>
      </c>
      <c r="C43" s="11">
        <f>GLM1차!C43/10000000</f>
        <v>2.6788800553059107E-3</v>
      </c>
      <c r="D43" s="11">
        <f>GLM1차!D43/10000000</f>
        <v>3.1667043655281609E-3</v>
      </c>
      <c r="E43" s="11">
        <f>GLM1차!E43/10000000</f>
        <v>1.6981255306642285E-3</v>
      </c>
      <c r="F43" s="11">
        <f>GLM1차!F43/10000000</f>
        <v>2.2243597451003967E-3</v>
      </c>
      <c r="G43" s="11">
        <f>GLM1차!G43/10000000</f>
        <v>2.3104389834068474E-3</v>
      </c>
      <c r="H43" s="19">
        <f>GLM1차!H43/10000000</f>
        <v>2.1765874893536481E-3</v>
      </c>
      <c r="I43" s="19">
        <f>GLM1차!I43/10000000</f>
        <v>2.1813105313672454E-3</v>
      </c>
      <c r="J43" s="19">
        <f>GLM1차!J43/10000000</f>
        <v>2.5018764073054789E-3</v>
      </c>
      <c r="K43" s="19">
        <f>GLM1차!K43/10000000</f>
        <v>2.4644994718929702E-3</v>
      </c>
      <c r="L43" s="19">
        <f>GLM1차!L43/10000000</f>
        <v>2.8034360061819359E-3</v>
      </c>
      <c r="M43" s="12">
        <f>GLM1차!M43/10000000</f>
        <v>2.6749617588950449E-3</v>
      </c>
      <c r="N43" s="12">
        <f>GLM1차!N43/10000000</f>
        <v>2.7440383216161554E-3</v>
      </c>
      <c r="O43" s="12">
        <f>GLM1차!O43/10000000</f>
        <v>2.8148986748910716E-3</v>
      </c>
      <c r="P43" s="12"/>
    </row>
    <row r="44" spans="1:16" x14ac:dyDescent="0.3">
      <c r="A44" s="1">
        <v>58</v>
      </c>
      <c r="B44" s="11">
        <f>GLM1차!B44/10000000</f>
        <v>1.9077544607788129E-3</v>
      </c>
      <c r="C44" s="11">
        <f>GLM1차!C44/10000000</f>
        <v>2.6467530012288494E-3</v>
      </c>
      <c r="D44" s="11">
        <f>GLM1차!D44/10000000</f>
        <v>2.7640029265913338E-3</v>
      </c>
      <c r="E44" s="11">
        <f>GLM1차!E44/10000000</f>
        <v>3.0085959885386821E-3</v>
      </c>
      <c r="F44" s="11">
        <f>GLM1차!F44/10000000</f>
        <v>2.5043826696719259E-3</v>
      </c>
      <c r="G44" s="11">
        <f>GLM1차!G44/10000000</f>
        <v>2.9753390169937632E-3</v>
      </c>
      <c r="H44" s="19">
        <f>GLM1차!H44/10000000</f>
        <v>2.2019817836052449E-3</v>
      </c>
      <c r="I44" s="19">
        <f>GLM1차!I44/10000000</f>
        <v>2.9373368146214099E-3</v>
      </c>
      <c r="J44" s="19">
        <f>GLM1차!J44/10000000</f>
        <v>2.3927608109283911E-3</v>
      </c>
      <c r="K44" s="19">
        <f>GLM1차!K44/10000000</f>
        <v>1.9796263455272817E-3</v>
      </c>
      <c r="L44" s="19">
        <f>GLM1차!L44/10000000</f>
        <v>2.6006331976481229E-3</v>
      </c>
      <c r="M44" s="12">
        <f>GLM1차!M44/10000000</f>
        <v>2.4967464212534629E-3</v>
      </c>
      <c r="N44" s="12">
        <f>GLM1차!N44/10000000</f>
        <v>2.489934454619141E-3</v>
      </c>
      <c r="O44" s="12">
        <f>GLM1차!O44/10000000</f>
        <v>2.4831410733281408E-3</v>
      </c>
      <c r="P44" s="12"/>
    </row>
    <row r="45" spans="1:16" x14ac:dyDescent="0.3">
      <c r="A45" s="1">
        <v>59</v>
      </c>
      <c r="B45" s="11">
        <f>GLM1차!B45/10000000</f>
        <v>1.652892561983471E-3</v>
      </c>
      <c r="C45" s="11">
        <f>GLM1차!C45/10000000</f>
        <v>2.6101482564209648E-3</v>
      </c>
      <c r="D45" s="11">
        <f>GLM1차!D45/10000000</f>
        <v>2.2285612408628991E-3</v>
      </c>
      <c r="E45" s="11">
        <f>GLM1차!E45/10000000</f>
        <v>2.9627319507250895E-3</v>
      </c>
      <c r="F45" s="11">
        <f>GLM1차!F45/10000000</f>
        <v>2.9446004245702938E-3</v>
      </c>
      <c r="G45" s="11">
        <f>GLM1차!G45/10000000</f>
        <v>2.8277480296011069E-3</v>
      </c>
      <c r="H45" s="19">
        <f>GLM1차!H45/10000000</f>
        <v>2.3995200959808036E-3</v>
      </c>
      <c r="I45" s="19">
        <f>GLM1차!I45/10000000</f>
        <v>2.0771513353115725E-3</v>
      </c>
      <c r="J45" s="19">
        <f>GLM1차!J45/10000000</f>
        <v>2.6563519433311584E-3</v>
      </c>
      <c r="K45" s="19">
        <f>GLM1차!K45/10000000</f>
        <v>2.4619903248099518E-3</v>
      </c>
      <c r="L45" s="19">
        <f>GLM1차!L45/10000000</f>
        <v>2.4374650363621834E-3</v>
      </c>
      <c r="M45" s="12">
        <f>GLM1차!M45/10000000</f>
        <v>2.605731825133864E-3</v>
      </c>
      <c r="N45" s="12">
        <f>GLM1차!N45/10000000</f>
        <v>2.6277885424553548E-3</v>
      </c>
      <c r="O45" s="12">
        <f>GLM1차!O45/10000000</f>
        <v>2.6500319630954035E-3</v>
      </c>
      <c r="P45" s="12"/>
    </row>
    <row r="46" spans="1:16" x14ac:dyDescent="0.3">
      <c r="A46" s="1">
        <v>60</v>
      </c>
      <c r="B46" s="11">
        <f>GLM1차!B46/10000000</f>
        <v>2.1156558533145277E-3</v>
      </c>
      <c r="C46" s="11">
        <f>GLM1차!C46/10000000</f>
        <v>3.2883147386964179E-3</v>
      </c>
      <c r="D46" s="11">
        <f>GLM1차!D46/10000000</f>
        <v>3.376700764723409E-3</v>
      </c>
      <c r="E46" s="11">
        <f>GLM1차!E46/10000000</f>
        <v>3.3456292356523975E-3</v>
      </c>
      <c r="F46" s="11">
        <f>GLM1차!F46/10000000</f>
        <v>2.4896265560165973E-3</v>
      </c>
      <c r="G46" s="11">
        <f>GLM1차!G46/10000000</f>
        <v>2.6872910795044899E-3</v>
      </c>
      <c r="H46" s="19">
        <f>GLM1차!H46/10000000</f>
        <v>3.1802937434948536E-3</v>
      </c>
      <c r="I46" s="19">
        <f>GLM1차!I46/10000000</f>
        <v>2.3890970299180105E-3</v>
      </c>
      <c r="J46" s="19">
        <f>GLM1차!J46/10000000</f>
        <v>2.3648815095826969E-3</v>
      </c>
      <c r="K46" s="19">
        <f>GLM1차!K46/10000000</f>
        <v>2.7069915056473445E-3</v>
      </c>
      <c r="L46" s="19">
        <f>GLM1차!L46/10000000</f>
        <v>2.7458600878675229E-3</v>
      </c>
      <c r="M46" s="12">
        <f>GLM1차!M46/10000000</f>
        <v>2.6072906674559295E-3</v>
      </c>
      <c r="N46" s="12">
        <f>GLM1차!N46/10000000</f>
        <v>2.5782882114270596E-3</v>
      </c>
      <c r="O46" s="12">
        <f>GLM1차!O46/10000000</f>
        <v>2.549608367090935E-3</v>
      </c>
      <c r="P46" s="12"/>
    </row>
    <row r="47" spans="1:16" x14ac:dyDescent="0.3">
      <c r="A47" s="1">
        <v>61</v>
      </c>
      <c r="B47" s="11">
        <f>GLM1차!B47/10000000</f>
        <v>2.165506573859242E-3</v>
      </c>
      <c r="C47" s="11">
        <f>GLM1차!C47/10000000</f>
        <v>3.1458906802988595E-3</v>
      </c>
      <c r="D47" s="11">
        <f>GLM1차!D47/10000000</f>
        <v>3.2460264159391091E-3</v>
      </c>
      <c r="E47" s="11">
        <f>GLM1차!E47/10000000</f>
        <v>3.2517214996174446E-3</v>
      </c>
      <c r="F47" s="11">
        <f>GLM1차!F47/10000000</f>
        <v>3.5402601679565288E-3</v>
      </c>
      <c r="G47" s="11">
        <f>GLM1차!G47/10000000</f>
        <v>3.2281205164992827E-3</v>
      </c>
      <c r="H47" s="19">
        <f>GLM1차!H47/10000000</f>
        <v>2.8497245266290924E-3</v>
      </c>
      <c r="I47" s="19">
        <f>GLM1차!I47/10000000</f>
        <v>3.2625493675233243E-3</v>
      </c>
      <c r="J47" s="19">
        <f>GLM1차!J47/10000000</f>
        <v>3.2740368874822658E-3</v>
      </c>
      <c r="K47" s="19">
        <f>GLM1차!K47/10000000</f>
        <v>2.6141856565058694E-3</v>
      </c>
      <c r="L47" s="19">
        <f>GLM1차!L47/10000000</f>
        <v>4.0337367070040339E-3</v>
      </c>
      <c r="M47" s="12">
        <f>GLM1차!M47/10000000</f>
        <v>3.5235559518767127E-3</v>
      </c>
      <c r="N47" s="12">
        <f>GLM1차!N47/10000000</f>
        <v>3.5917474596651191E-3</v>
      </c>
      <c r="O47" s="12">
        <f>GLM1차!O47/10000000</f>
        <v>3.6612586802090641E-3</v>
      </c>
      <c r="P47" s="12"/>
    </row>
    <row r="48" spans="1:16" x14ac:dyDescent="0.3">
      <c r="A48" s="1">
        <v>62</v>
      </c>
      <c r="B48" s="11">
        <f>GLM1차!B48/10000000</f>
        <v>3.448275862068965E-3</v>
      </c>
      <c r="C48" s="11">
        <f>GLM1차!C48/10000000</f>
        <v>2.3467292461132297E-3</v>
      </c>
      <c r="D48" s="11">
        <f>GLM1차!D48/10000000</f>
        <v>3.8226299694189597E-3</v>
      </c>
      <c r="E48" s="11">
        <f>GLM1차!E48/10000000</f>
        <v>3.1014621178555605E-3</v>
      </c>
      <c r="F48" s="11">
        <f>GLM1차!F48/10000000</f>
        <v>4.1482040162157067E-3</v>
      </c>
      <c r="G48" s="11">
        <f>GLM1차!G48/10000000</f>
        <v>3.3311667208319792E-3</v>
      </c>
      <c r="H48" s="19">
        <f>GLM1차!H48/10000000</f>
        <v>3.1964767722687882E-3</v>
      </c>
      <c r="I48" s="19">
        <f>GLM1차!I48/10000000</f>
        <v>2.8859103443853013E-3</v>
      </c>
      <c r="J48" s="19">
        <f>GLM1차!J48/10000000</f>
        <v>2.6895866222300183E-3</v>
      </c>
      <c r="K48" s="19">
        <f>GLM1차!K48/10000000</f>
        <v>3.481047629572328E-3</v>
      </c>
      <c r="L48" s="19">
        <f>GLM1차!L48/10000000</f>
        <v>3.6552235119782666E-3</v>
      </c>
      <c r="M48" s="12">
        <f>GLM1차!M48/10000000</f>
        <v>3.3257270563623563E-3</v>
      </c>
      <c r="N48" s="12">
        <f>GLM1차!N48/10000000</f>
        <v>3.333012117674406E-3</v>
      </c>
      <c r="O48" s="12">
        <f>GLM1차!O48/10000000</f>
        <v>3.3403131370363503E-3</v>
      </c>
      <c r="P48" s="12"/>
    </row>
    <row r="49" spans="1:16" x14ac:dyDescent="0.3">
      <c r="A49" s="1">
        <v>63</v>
      </c>
      <c r="B49" s="11">
        <f>GLM1차!B49/10000000</f>
        <v>1.56128024980484E-3</v>
      </c>
      <c r="C49" s="11">
        <f>GLM1차!C49/10000000</f>
        <v>4.3866774979691306E-3</v>
      </c>
      <c r="D49" s="11">
        <f>GLM1차!D49/10000000</f>
        <v>3.113941967445152E-3</v>
      </c>
      <c r="E49" s="11">
        <f>GLM1차!E49/10000000</f>
        <v>3.8514101130575225E-3</v>
      </c>
      <c r="F49" s="11">
        <f>GLM1차!F49/10000000</f>
        <v>4.4967880085653106E-3</v>
      </c>
      <c r="G49" s="11">
        <f>GLM1차!G49/10000000</f>
        <v>3.5918216982869775E-3</v>
      </c>
      <c r="H49" s="19">
        <f>GLM1차!H49/10000000</f>
        <v>3.3251524028184627E-3</v>
      </c>
      <c r="I49" s="19">
        <f>GLM1차!I49/10000000</f>
        <v>3.079567428203108E-3</v>
      </c>
      <c r="J49" s="19">
        <f>GLM1차!J49/10000000</f>
        <v>3.6217824343551933E-3</v>
      </c>
      <c r="K49" s="19">
        <f>GLM1차!K49/10000000</f>
        <v>3.1981048267693221E-3</v>
      </c>
      <c r="L49" s="19">
        <f>GLM1차!L49/10000000</f>
        <v>4.3636765355722492E-3</v>
      </c>
      <c r="M49" s="12">
        <f>GLM1차!M49/10000000</f>
        <v>3.9686891188172322E-3</v>
      </c>
      <c r="N49" s="12">
        <f>GLM1차!N49/10000000</f>
        <v>4.0525885788220903E-3</v>
      </c>
      <c r="O49" s="12">
        <f>GLM1차!O49/10000000</f>
        <v>4.1382617024167349E-3</v>
      </c>
      <c r="P49" s="12"/>
    </row>
    <row r="50" spans="1:16" x14ac:dyDescent="0.3">
      <c r="A50" s="1">
        <v>64</v>
      </c>
      <c r="B50" s="11">
        <f>GLM1차!B50/10000000</f>
        <v>2.2462732285072492E-3</v>
      </c>
      <c r="C50" s="11">
        <f>GLM1차!C50/10000000</f>
        <v>6.0795873249815773E-3</v>
      </c>
      <c r="D50" s="11">
        <f>GLM1차!D50/10000000</f>
        <v>3.7783375314861464E-3</v>
      </c>
      <c r="E50" s="11">
        <f>GLM1차!E50/10000000</f>
        <v>4.0305767894371087E-3</v>
      </c>
      <c r="F50" s="11">
        <f>GLM1차!F50/10000000</f>
        <v>4.4675199227239793E-3</v>
      </c>
      <c r="G50" s="11">
        <f>GLM1차!G50/10000000</f>
        <v>3.5639412997903563E-3</v>
      </c>
      <c r="H50" s="19">
        <f>GLM1차!H50/10000000</f>
        <v>4.4955943175687824E-3</v>
      </c>
      <c r="I50" s="19">
        <f>GLM1차!I50/10000000</f>
        <v>3.4284803061712644E-3</v>
      </c>
      <c r="J50" s="19">
        <f>GLM1차!J50/10000000</f>
        <v>3.9728402195897137E-3</v>
      </c>
      <c r="K50" s="19">
        <f>GLM1차!K50/10000000</f>
        <v>4.1163018621365568E-3</v>
      </c>
      <c r="L50" s="19">
        <f>GLM1차!L50/10000000</f>
        <v>5.1032518395442679E-3</v>
      </c>
      <c r="M50" s="12">
        <f>GLM1차!M50/10000000</f>
        <v>4.4441712469603977E-3</v>
      </c>
      <c r="N50" s="12">
        <f>GLM1차!N50/10000000</f>
        <v>4.5018689196024211E-3</v>
      </c>
      <c r="O50" s="12">
        <f>GLM1차!O50/10000000</f>
        <v>4.5603156681110835E-3</v>
      </c>
      <c r="P50" s="12"/>
    </row>
    <row r="51" spans="1:16" x14ac:dyDescent="0.3">
      <c r="A51" s="1">
        <v>65</v>
      </c>
      <c r="B51" s="11">
        <f>GLM1차!B51/10000000</f>
        <v>4.5271629778672034E-3</v>
      </c>
      <c r="C51" s="11">
        <f>GLM1차!C51/10000000</f>
        <v>6.1863899421273202E-3</v>
      </c>
      <c r="D51" s="11">
        <f>GLM1차!D51/10000000</f>
        <v>5.7512580877066861E-3</v>
      </c>
      <c r="E51" s="11">
        <f>GLM1차!E51/10000000</f>
        <v>6.8269976726144307E-3</v>
      </c>
      <c r="F51" s="11">
        <f>GLM1차!F51/10000000</f>
        <v>5.8344640434192675E-3</v>
      </c>
      <c r="G51" s="11">
        <f>GLM1차!G51/10000000</f>
        <v>5.8277830637488105E-3</v>
      </c>
      <c r="H51" s="19">
        <f>GLM1차!H51/10000000</f>
        <v>4.4508850015526347E-3</v>
      </c>
      <c r="I51" s="19">
        <f>GLM1차!I51/10000000</f>
        <v>2.6505803857051458E-3</v>
      </c>
      <c r="J51" s="19">
        <f>GLM1차!J51/10000000</f>
        <v>4.6492659053833608E-3</v>
      </c>
      <c r="K51" s="19">
        <f>GLM1차!K51/10000000</f>
        <v>3.010057998678511E-3</v>
      </c>
      <c r="L51" s="19">
        <f>GLM1차!L51/10000000</f>
        <v>4.4928972580112322E-3</v>
      </c>
      <c r="M51" s="12">
        <f>GLM1차!M51/10000000</f>
        <v>3.6516817906130797E-3</v>
      </c>
      <c r="N51" s="12">
        <f>GLM1차!N51/10000000</f>
        <v>3.4804083107353918E-3</v>
      </c>
      <c r="O51" s="12">
        <f>GLM1차!O51/10000000</f>
        <v>3.3171680075120848E-3</v>
      </c>
      <c r="P51" s="12"/>
    </row>
    <row r="52" spans="1:16" x14ac:dyDescent="0.3">
      <c r="A52" s="1">
        <v>66</v>
      </c>
      <c r="B52" s="11">
        <f>GLM1차!B52/10000000</f>
        <v>3.5633300939423387E-3</v>
      </c>
      <c r="C52" s="11">
        <f>GLM1차!C52/10000000</f>
        <v>6.5581734272528542E-3</v>
      </c>
      <c r="D52" s="11">
        <f>GLM1차!D52/10000000</f>
        <v>4.0016006402561026E-3</v>
      </c>
      <c r="E52" s="11">
        <f>GLM1차!E52/10000000</f>
        <v>5.601734730755331E-3</v>
      </c>
      <c r="F52" s="11">
        <f>GLM1차!F52/10000000</f>
        <v>6.0549604098742429E-3</v>
      </c>
      <c r="G52" s="11">
        <f>GLM1차!G52/10000000</f>
        <v>5.9580230196343937E-3</v>
      </c>
      <c r="H52" s="19">
        <f>GLM1차!H52/10000000</f>
        <v>5.7272401861353057E-3</v>
      </c>
      <c r="I52" s="19">
        <f>GLM1차!I52/10000000</f>
        <v>6.142241379310345E-3</v>
      </c>
      <c r="J52" s="19">
        <f>GLM1차!J52/10000000</f>
        <v>5.2341073467834032E-3</v>
      </c>
      <c r="K52" s="19">
        <f>GLM1차!K52/10000000</f>
        <v>5.772495755517827E-3</v>
      </c>
      <c r="L52" s="19">
        <f>GLM1차!L52/10000000</f>
        <v>5.4508289802407449E-3</v>
      </c>
      <c r="M52" s="12">
        <f>GLM1차!M52/10000000</f>
        <v>6.0698621477044256E-3</v>
      </c>
      <c r="N52" s="12">
        <f>GLM1차!N52/10000000</f>
        <v>6.1795013150687935E-3</v>
      </c>
      <c r="O52" s="12">
        <f>GLM1차!O52/10000000</f>
        <v>6.2911208811189242E-3</v>
      </c>
      <c r="P52" s="12"/>
    </row>
    <row r="53" spans="1:16" x14ac:dyDescent="0.3">
      <c r="A53" s="1">
        <v>67</v>
      </c>
      <c r="B53" s="11">
        <f>GLM1차!B53/10000000</f>
        <v>3.0874785591766723E-3</v>
      </c>
      <c r="C53" s="11">
        <f>GLM1차!C53/10000000</f>
        <v>8.4745762711864406E-3</v>
      </c>
      <c r="D53" s="11">
        <f>GLM1차!D53/10000000</f>
        <v>5.3789731051344745E-3</v>
      </c>
      <c r="E53" s="11">
        <f>GLM1차!E53/10000000</f>
        <v>5.9232026143790847E-3</v>
      </c>
      <c r="F53" s="11">
        <f>GLM1차!F53/10000000</f>
        <v>5.3830970751839223E-3</v>
      </c>
      <c r="G53" s="11">
        <f>GLM1차!G53/10000000</f>
        <v>5.6382145653876272E-3</v>
      </c>
      <c r="H53" s="19">
        <f>GLM1차!H53/10000000</f>
        <v>5.3490604855301058E-3</v>
      </c>
      <c r="I53" s="19">
        <f>GLM1차!I53/10000000</f>
        <v>5.4495912806539508E-3</v>
      </c>
      <c r="J53" s="19">
        <f>GLM1차!J53/10000000</f>
        <v>5.6255625562556255E-3</v>
      </c>
      <c r="K53" s="19">
        <f>GLM1차!K53/10000000</f>
        <v>4.625528983367779E-3</v>
      </c>
      <c r="L53" s="19">
        <f>GLM1차!L53/10000000</f>
        <v>4.4367116137451063E-3</v>
      </c>
      <c r="M53" s="12">
        <f>GLM1차!M53/10000000</f>
        <v>4.9278786615243398E-3</v>
      </c>
      <c r="N53" s="12">
        <f>GLM1차!N53/10000000</f>
        <v>4.8545957277035395E-3</v>
      </c>
      <c r="O53" s="12">
        <f>GLM1차!O53/10000000</f>
        <v>4.7824025910872085E-3</v>
      </c>
      <c r="P53" s="12"/>
    </row>
    <row r="54" spans="1:16" x14ac:dyDescent="0.3">
      <c r="A54" s="1">
        <v>68</v>
      </c>
      <c r="B54" s="11">
        <f>GLM1차!B54/10000000</f>
        <v>3.8109756097560975E-3</v>
      </c>
      <c r="C54" s="11">
        <f>GLM1차!C54/10000000</f>
        <v>9.3302232589136946E-3</v>
      </c>
      <c r="D54" s="11">
        <f>GLM1차!D54/10000000</f>
        <v>7.8789788843365901E-3</v>
      </c>
      <c r="E54" s="11">
        <f>GLM1차!E54/10000000</f>
        <v>5.2750565184626974E-3</v>
      </c>
      <c r="F54" s="11">
        <f>GLM1차!F54/10000000</f>
        <v>5.7003257328990227E-3</v>
      </c>
      <c r="G54" s="11">
        <f>GLM1차!G54/10000000</f>
        <v>6.1338625293162544E-3</v>
      </c>
      <c r="H54" s="19">
        <f>GLM1차!H54/10000000</f>
        <v>5.7921102066374455E-3</v>
      </c>
      <c r="I54" s="19">
        <f>GLM1차!I54/10000000</f>
        <v>6.2464508801817146E-3</v>
      </c>
      <c r="J54" s="19">
        <f>GLM1차!J54/10000000</f>
        <v>6.4028684850813162E-3</v>
      </c>
      <c r="K54" s="19">
        <f>GLM1차!K54/10000000</f>
        <v>6.7504655493482307E-3</v>
      </c>
      <c r="L54" s="19">
        <f>GLM1차!L54/10000000</f>
        <v>6.6251756675366402E-3</v>
      </c>
      <c r="M54" s="12">
        <f>GLM1차!M54/10000000</f>
        <v>6.4331689191632476E-3</v>
      </c>
      <c r="N54" s="12">
        <f>GLM1차!N54/10000000</f>
        <v>6.4456729907240119E-3</v>
      </c>
      <c r="O54" s="12">
        <f>GLM1차!O54/10000000</f>
        <v>6.4582013662953649E-3</v>
      </c>
      <c r="P54" s="12"/>
    </row>
    <row r="55" spans="1:16" x14ac:dyDescent="0.3">
      <c r="A55" s="1">
        <v>69</v>
      </c>
      <c r="B55" s="11">
        <f>GLM1차!B55/10000000</f>
        <v>4.0214477211796247E-3</v>
      </c>
      <c r="C55" s="11">
        <f>GLM1차!C55/10000000</f>
        <v>7.5018754688672166E-3</v>
      </c>
      <c r="D55" s="11">
        <f>GLM1차!D55/10000000</f>
        <v>6.3887020847343641E-3</v>
      </c>
      <c r="E55" s="11">
        <f>GLM1차!E55/10000000</f>
        <v>9.0614886731391585E-3</v>
      </c>
      <c r="F55" s="11">
        <f>GLM1차!F55/10000000</f>
        <v>6.3645621181262733E-3</v>
      </c>
      <c r="G55" s="11">
        <f>GLM1차!G55/10000000</f>
        <v>4.9638055842812822E-3</v>
      </c>
      <c r="H55" s="19">
        <f>GLM1차!H55/10000000</f>
        <v>7.3059360730593605E-3</v>
      </c>
      <c r="I55" s="19">
        <f>GLM1차!I55/10000000</f>
        <v>6.6666666666666671E-3</v>
      </c>
      <c r="J55" s="19">
        <f>GLM1차!J55/10000000</f>
        <v>7.5044143613890524E-3</v>
      </c>
      <c r="K55" s="19">
        <f>GLM1차!K55/10000000</f>
        <v>5.1958433253397286E-3</v>
      </c>
      <c r="L55" s="19">
        <f>GLM1차!L55/10000000</f>
        <v>6.6547831253713609E-3</v>
      </c>
      <c r="M55" s="12">
        <f>GLM1차!M55/10000000</f>
        <v>6.7014558765768695E-3</v>
      </c>
      <c r="N55" s="12">
        <f>GLM1차!N55/10000000</f>
        <v>6.7337317714803299E-3</v>
      </c>
      <c r="O55" s="12">
        <f>GLM1차!O55/10000000</f>
        <v>6.7661631152013436E-3</v>
      </c>
      <c r="P55" s="12"/>
    </row>
    <row r="56" spans="1:16" x14ac:dyDescent="0.3">
      <c r="A56" s="1">
        <v>70</v>
      </c>
      <c r="B56" s="11">
        <f>GLM1차!B56/10000000</f>
        <v>5.084745762711864E-3</v>
      </c>
      <c r="C56" s="11">
        <f>GLM1차!C56/10000000</f>
        <v>9.2715231788079479E-3</v>
      </c>
      <c r="D56" s="11">
        <f>GLM1차!D56/10000000</f>
        <v>6.1871616395978348E-3</v>
      </c>
      <c r="E56" s="11">
        <f>GLM1차!E56/10000000</f>
        <v>9.8626276858048614E-3</v>
      </c>
      <c r="F56" s="11">
        <f>GLM1차!F56/10000000</f>
        <v>9.673115410273516E-3</v>
      </c>
      <c r="G56" s="11">
        <f>GLM1차!G56/10000000</f>
        <v>8.5293357456707151E-3</v>
      </c>
      <c r="H56" s="19">
        <f>GLM1차!H56/10000000</f>
        <v>7.0063694267515925E-3</v>
      </c>
      <c r="I56" s="19">
        <f>GLM1차!I56/10000000</f>
        <v>6.675567423230974E-3</v>
      </c>
      <c r="J56" s="19">
        <f>GLM1차!J56/10000000</f>
        <v>9.1587516960651288E-3</v>
      </c>
      <c r="K56" s="19">
        <f>GLM1차!K56/10000000</f>
        <v>6.8712780577187349E-3</v>
      </c>
      <c r="L56" s="19">
        <f>GLM1차!L56/10000000</f>
        <v>6.5897858319604605E-3</v>
      </c>
      <c r="M56" s="12">
        <f>GLM1차!M56/10000000</f>
        <v>7.5996847252804449E-3</v>
      </c>
      <c r="N56" s="12">
        <f>GLM1차!N56/10000000</f>
        <v>7.5800026314518324E-3</v>
      </c>
      <c r="O56" s="12">
        <f>GLM1차!O56/10000000</f>
        <v>7.5603715114243054E-3</v>
      </c>
      <c r="P56" s="12"/>
    </row>
    <row r="57" spans="1:16" x14ac:dyDescent="0.3">
      <c r="A57" s="1">
        <v>71</v>
      </c>
      <c r="B57" s="11">
        <f>GLM1차!B57/10000000</f>
        <v>2.158273381294964E-3</v>
      </c>
      <c r="C57" s="11">
        <f>GLM1차!C57/10000000</f>
        <v>1.1143695014662757E-2</v>
      </c>
      <c r="D57" s="11">
        <f>GLM1차!D57/10000000</f>
        <v>1.2143858010275572E-2</v>
      </c>
      <c r="E57" s="11">
        <f>GLM1차!E57/10000000</f>
        <v>1.1092150170648464E-2</v>
      </c>
      <c r="F57" s="11">
        <f>GLM1차!F57/10000000</f>
        <v>1.0018552875695733E-2</v>
      </c>
      <c r="G57" s="11">
        <f>GLM1차!G57/10000000</f>
        <v>9.2067988668555235E-3</v>
      </c>
      <c r="H57" s="19">
        <f>GLM1차!H57/10000000</f>
        <v>6.374722838137472E-3</v>
      </c>
      <c r="I57" s="19">
        <f>GLM1차!I57/10000000</f>
        <v>9.2293493308721729E-3</v>
      </c>
      <c r="J57" s="19">
        <f>GLM1차!J57/10000000</f>
        <v>1.1040686976078512E-2</v>
      </c>
      <c r="K57" s="19">
        <f>GLM1차!K57/10000000</f>
        <v>5.8907533023920032E-3</v>
      </c>
      <c r="L57" s="19">
        <f>GLM1차!L57/10000000</f>
        <v>6.447554646957069E-3</v>
      </c>
      <c r="M57" s="12">
        <f>GLM1차!M57/10000000</f>
        <v>8.0674246022781199E-3</v>
      </c>
      <c r="N57" s="12">
        <f>GLM1차!N57/10000000</f>
        <v>7.9806461922392082E-3</v>
      </c>
      <c r="O57" s="12">
        <f>GLM1차!O57/10000000</f>
        <v>7.89480122661659E-3</v>
      </c>
      <c r="P57" s="12"/>
    </row>
    <row r="58" spans="1:16" x14ac:dyDescent="0.3">
      <c r="A58" s="1">
        <v>72</v>
      </c>
      <c r="B58" s="11">
        <f>GLM1차!B58/10000000</f>
        <v>5.4298642533936649E-3</v>
      </c>
      <c r="C58" s="11">
        <f>GLM1차!C58/10000000</f>
        <v>9.4191522762951327E-3</v>
      </c>
      <c r="D58" s="11">
        <f>GLM1차!D58/10000000</f>
        <v>1.3990672884743507E-2</v>
      </c>
      <c r="E58" s="11">
        <f>GLM1차!E58/10000000</f>
        <v>7.7841203943954333E-3</v>
      </c>
      <c r="F58" s="11">
        <f>GLM1차!F58/10000000</f>
        <v>7.8813166434863243E-3</v>
      </c>
      <c r="G58" s="11">
        <f>GLM1차!G58/10000000</f>
        <v>7.3740270380991393E-3</v>
      </c>
      <c r="H58" s="19">
        <f>GLM1차!H58/10000000</f>
        <v>1.4357780364765229E-2</v>
      </c>
      <c r="I58" s="19">
        <f>GLM1차!I58/10000000</f>
        <v>7.1229482812016093E-3</v>
      </c>
      <c r="J58" s="19">
        <f>GLM1차!J58/10000000</f>
        <v>9.8609355246523384E-3</v>
      </c>
      <c r="K58" s="19">
        <f>GLM1차!K58/10000000</f>
        <v>7.9435127978817292E-3</v>
      </c>
      <c r="L58" s="19">
        <f>GLM1차!L58/10000000</f>
        <v>7.7220077220077222E-3</v>
      </c>
      <c r="M58" s="12">
        <f>GLM1차!M58/10000000</f>
        <v>8.898533313242498E-3</v>
      </c>
      <c r="N58" s="12">
        <f>GLM1차!N58/10000000</f>
        <v>8.8834557126605367E-3</v>
      </c>
      <c r="O58" s="12">
        <f>GLM1차!O58/10000000</f>
        <v>8.8684036594391721E-3</v>
      </c>
      <c r="P58" s="12"/>
    </row>
    <row r="59" spans="1:16" x14ac:dyDescent="0.3">
      <c r="A59" s="1">
        <v>73</v>
      </c>
      <c r="B59" s="11">
        <f>GLM1차!B59/10000000</f>
        <v>6.41025641025641E-3</v>
      </c>
      <c r="C59" s="11">
        <f>GLM1차!C59/10000000</f>
        <v>1.762977473065622E-2</v>
      </c>
      <c r="D59" s="11">
        <f>GLM1차!D59/10000000</f>
        <v>1.391304347826087E-2</v>
      </c>
      <c r="E59" s="11">
        <f>GLM1차!E59/10000000</f>
        <v>1.412639405204461E-2</v>
      </c>
      <c r="F59" s="11">
        <f>GLM1차!F59/10000000</f>
        <v>1.0067114093959731E-2</v>
      </c>
      <c r="G59" s="11">
        <f>GLM1차!G59/10000000</f>
        <v>1.1116725618999495E-2</v>
      </c>
      <c r="H59" s="19">
        <f>GLM1차!H59/10000000</f>
        <v>1.0810810810810811E-2</v>
      </c>
      <c r="I59" s="19">
        <f>GLM1차!I59/10000000</f>
        <v>1.0956595027391488E-2</v>
      </c>
      <c r="J59" s="19">
        <f>GLM1차!J59/10000000</f>
        <v>1.0888057162300102E-2</v>
      </c>
      <c r="K59" s="19">
        <f>GLM1차!K59/10000000</f>
        <v>8.7407812073204035E-3</v>
      </c>
      <c r="L59" s="19">
        <f>GLM1차!L59/10000000</f>
        <v>8.7449775466792723E-3</v>
      </c>
      <c r="M59" s="12">
        <f>GLM1차!M59/10000000</f>
        <v>9.2521563845210479E-3</v>
      </c>
      <c r="N59" s="12">
        <f>GLM1차!N59/10000000</f>
        <v>8.9670173857135365E-3</v>
      </c>
      <c r="O59" s="12">
        <f>GLM1차!O59/10000000</f>
        <v>8.6906659868192255E-3</v>
      </c>
      <c r="P59" s="12"/>
    </row>
    <row r="60" spans="1:16" x14ac:dyDescent="0.3">
      <c r="A60" s="1">
        <v>74</v>
      </c>
      <c r="B60" s="11">
        <f>GLM1차!B60/10000000</f>
        <v>9.3209054593874838E-3</v>
      </c>
      <c r="C60" s="11">
        <f>GLM1차!C60/10000000</f>
        <v>1.1560693641618497E-2</v>
      </c>
      <c r="D60" s="11">
        <f>GLM1차!D60/10000000</f>
        <v>8.5744908896034297E-3</v>
      </c>
      <c r="E60" s="11">
        <f>GLM1차!E60/10000000</f>
        <v>7.7972709551656907E-3</v>
      </c>
      <c r="F60" s="11">
        <f>GLM1차!F60/10000000</f>
        <v>1.2028869286287089E-2</v>
      </c>
      <c r="G60" s="11">
        <f>GLM1차!G60/10000000</f>
        <v>9.085402786190187E-3</v>
      </c>
      <c r="H60" s="19">
        <f>GLM1차!H60/10000000</f>
        <v>1.334816462736374E-2</v>
      </c>
      <c r="I60" s="19">
        <f>GLM1차!I60/10000000</f>
        <v>1.8027040560841263E-2</v>
      </c>
      <c r="J60" s="19">
        <f>GLM1차!J60/10000000</f>
        <v>1.5610651974288337E-2</v>
      </c>
      <c r="K60" s="19">
        <f>GLM1차!K60/10000000</f>
        <v>1.2217697149203998E-2</v>
      </c>
      <c r="L60" s="19">
        <f>GLM1차!L60/10000000</f>
        <v>1.080607476635514E-2</v>
      </c>
      <c r="M60" s="12">
        <f>GLM1차!M60/10000000</f>
        <v>1.4832538168006454E-2</v>
      </c>
      <c r="N60" s="12">
        <f>GLM1차!N60/10000000</f>
        <v>1.5459217536676905E-2</v>
      </c>
      <c r="O60" s="12">
        <f>GLM1차!O60/10000000</f>
        <v>1.61123743043377E-2</v>
      </c>
      <c r="P60" s="12"/>
    </row>
    <row r="61" spans="1:16" x14ac:dyDescent="0.3">
      <c r="A61" s="1">
        <v>75</v>
      </c>
      <c r="B61" s="11">
        <f>GLM1차!B61/10000000</f>
        <v>1.4778325123152707E-2</v>
      </c>
      <c r="C61" s="11">
        <f>GLM1차!C61/10000000</f>
        <v>7.3206442166910699E-3</v>
      </c>
      <c r="D61" s="11">
        <f>GLM1차!D61/10000000</f>
        <v>1.6602809706257982E-2</v>
      </c>
      <c r="E61" s="11">
        <f>GLM1차!E61/10000000</f>
        <v>2.0833333333333332E-2</v>
      </c>
      <c r="F61" s="11">
        <f>GLM1차!F61/10000000</f>
        <v>1.0515247108307046E-2</v>
      </c>
      <c r="G61" s="11">
        <f>GLM1차!G61/10000000</f>
        <v>2.2341376228775692E-2</v>
      </c>
      <c r="H61" s="19">
        <f>GLM1차!H61/10000000</f>
        <v>1.5572105619498986E-2</v>
      </c>
      <c r="I61" s="19">
        <f>GLM1차!I61/10000000</f>
        <v>1.5644555694618274E-2</v>
      </c>
      <c r="J61" s="19">
        <f>GLM1차!J61/10000000</f>
        <v>1.3904338153503894E-2</v>
      </c>
      <c r="K61" s="19">
        <f>GLM1차!K61/10000000</f>
        <v>1.9431988041853511E-2</v>
      </c>
      <c r="L61" s="19">
        <f>GLM1차!L61/10000000</f>
        <v>1.082598235765838E-2</v>
      </c>
      <c r="M61" s="12">
        <f>GLM1차!M61/10000000</f>
        <v>1.6101290650487786E-2</v>
      </c>
      <c r="N61" s="12">
        <f>GLM1차!N61/10000000</f>
        <v>1.6248510029200216E-2</v>
      </c>
      <c r="O61" s="12">
        <f>GLM1차!O61/10000000</f>
        <v>1.639707548295339E-2</v>
      </c>
      <c r="P61" s="12"/>
    </row>
    <row r="62" spans="1:16" x14ac:dyDescent="0.3">
      <c r="A62" s="1">
        <v>76</v>
      </c>
      <c r="B62" s="11">
        <f>GLM1차!B62/10000000</f>
        <v>5.6285178236397749E-3</v>
      </c>
      <c r="C62" s="11">
        <f>GLM1차!C62/10000000</f>
        <v>9.5602294455066923E-3</v>
      </c>
      <c r="D62" s="11">
        <f>GLM1차!D62/10000000</f>
        <v>1.8803418803418803E-2</v>
      </c>
      <c r="E62" s="11">
        <f>GLM1차!E62/10000000</f>
        <v>2.2421524663677129E-2</v>
      </c>
      <c r="F62" s="11">
        <f>GLM1차!F62/10000000</f>
        <v>2.4147727272727272E-2</v>
      </c>
      <c r="G62" s="11">
        <f>GLM1차!G62/10000000</f>
        <v>1.61892901618929E-2</v>
      </c>
      <c r="H62" s="19">
        <f>GLM1차!H62/10000000</f>
        <v>1.7543859649122806E-2</v>
      </c>
      <c r="I62" s="19">
        <f>GLM1차!I62/10000000</f>
        <v>1.7350157728706624E-2</v>
      </c>
      <c r="J62" s="19">
        <f>GLM1차!J62/10000000</f>
        <v>1.6300496102055279E-2</v>
      </c>
      <c r="K62" s="19">
        <f>GLM1차!K62/10000000</f>
        <v>1.9777503090234856E-2</v>
      </c>
      <c r="L62" s="19">
        <f>GLM1차!L62/10000000</f>
        <v>2.2174148188209845E-2</v>
      </c>
      <c r="M62" s="12">
        <f>GLM1차!M62/10000000</f>
        <v>2.334611775017802E-2</v>
      </c>
      <c r="N62" s="12">
        <f>GLM1차!N62/10000000</f>
        <v>2.4607173251625342E-2</v>
      </c>
      <c r="O62" s="12">
        <f>GLM1차!O62/10000000</f>
        <v>2.5936345473580445E-2</v>
      </c>
      <c r="P62" s="12"/>
    </row>
    <row r="63" spans="1:16" x14ac:dyDescent="0.3">
      <c r="A63" s="1">
        <v>77</v>
      </c>
      <c r="B63" s="11">
        <f>GLM1차!B63/10000000</f>
        <v>8.988764044943821E-3</v>
      </c>
      <c r="C63" s="11">
        <f>GLM1차!C63/10000000</f>
        <v>1.7130620985010708E-2</v>
      </c>
      <c r="D63" s="11">
        <f>GLM1차!D63/10000000</f>
        <v>1.3215859030837005E-2</v>
      </c>
      <c r="E63" s="11">
        <f>GLM1차!E63/10000000</f>
        <v>1.8987341772151899E-2</v>
      </c>
      <c r="F63" s="11">
        <f>GLM1차!F63/10000000</f>
        <v>2.2184300341296929E-2</v>
      </c>
      <c r="G63" s="11">
        <f>GLM1차!G63/10000000</f>
        <v>1.6051364365971106E-2</v>
      </c>
      <c r="H63" s="19">
        <f>GLM1차!H63/10000000</f>
        <v>2.4147727272727272E-2</v>
      </c>
      <c r="I63" s="19">
        <f>GLM1차!I63/10000000</f>
        <v>1.684717208182912E-2</v>
      </c>
      <c r="J63" s="19">
        <f>GLM1차!J63/10000000</f>
        <v>1.6028495102404273E-2</v>
      </c>
      <c r="K63" s="19">
        <f>GLM1차!K63/10000000</f>
        <v>2.3328149300155521E-2</v>
      </c>
      <c r="L63" s="19">
        <f>GLM1차!L63/10000000</f>
        <v>2.0120724346076459E-2</v>
      </c>
      <c r="M63" s="12">
        <f>GLM1차!M63/10000000</f>
        <v>2.3113611767940908E-2</v>
      </c>
      <c r="N63" s="12">
        <f>GLM1차!N63/10000000</f>
        <v>2.4156006590616466E-2</v>
      </c>
      <c r="O63" s="12">
        <f>GLM1차!O63/10000000</f>
        <v>2.5245412108861453E-2</v>
      </c>
      <c r="P63" s="12"/>
    </row>
    <row r="64" spans="1:16" x14ac:dyDescent="0.3">
      <c r="A64" s="1">
        <v>78</v>
      </c>
      <c r="B64" s="11">
        <f>GLM1차!B64/10000000</f>
        <v>8.3798882681564244E-3</v>
      </c>
      <c r="C64" s="11">
        <f>GLM1차!C64/10000000</f>
        <v>2.2499999999999999E-2</v>
      </c>
      <c r="D64" s="11">
        <f>GLM1차!D64/10000000</f>
        <v>1.2345679012345678E-2</v>
      </c>
      <c r="E64" s="11">
        <f>GLM1차!E64/10000000</f>
        <v>2.4930747922437674E-2</v>
      </c>
      <c r="F64" s="11">
        <f>GLM1차!F64/10000000</f>
        <v>2.9484029484029489E-2</v>
      </c>
      <c r="G64" s="11">
        <f>GLM1차!G64/10000000</f>
        <v>2.1359223300970873E-2</v>
      </c>
      <c r="H64" s="19">
        <f>GLM1차!H64/10000000</f>
        <v>3.4671532846715328E-2</v>
      </c>
      <c r="I64" s="19">
        <f>GLM1차!I64/10000000</f>
        <v>1.9801980198019802E-2</v>
      </c>
      <c r="J64" s="19">
        <f>GLM1차!J64/10000000</f>
        <v>2.8011204481792718E-2</v>
      </c>
      <c r="K64" s="19">
        <f>GLM1차!K64/10000000</f>
        <v>1.6569200779727095E-2</v>
      </c>
      <c r="L64" s="19">
        <f>GLM1차!L64/10000000</f>
        <v>1.9591141396933562E-2</v>
      </c>
      <c r="M64" s="12">
        <f>GLM1차!M64/10000000</f>
        <v>2.5941571872639128E-2</v>
      </c>
      <c r="N64" s="12">
        <f>GLM1차!N64/10000000</f>
        <v>2.6766662789013941E-2</v>
      </c>
      <c r="O64" s="12">
        <f>GLM1차!O64/10000000</f>
        <v>2.7617996333384718E-2</v>
      </c>
      <c r="P64" s="12"/>
    </row>
    <row r="65" spans="1:16" x14ac:dyDescent="0.3">
      <c r="A65" s="1">
        <v>79</v>
      </c>
      <c r="B65" s="11">
        <f>GLM1차!B65/10000000</f>
        <v>0</v>
      </c>
      <c r="C65" s="11">
        <f>GLM1차!C65/10000000</f>
        <v>1.9108280254777069E-2</v>
      </c>
      <c r="D65" s="11">
        <f>GLM1차!D65/10000000</f>
        <v>1.4619883040935672E-2</v>
      </c>
      <c r="E65" s="11">
        <f>GLM1차!E65/10000000</f>
        <v>1.7804154302670624E-2</v>
      </c>
      <c r="F65" s="11">
        <f>GLM1차!F65/10000000</f>
        <v>3.4920634920634921E-2</v>
      </c>
      <c r="G65" s="11">
        <f>GLM1차!G65/10000000</f>
        <v>3.1161473087818695E-2</v>
      </c>
      <c r="H65" s="19">
        <f>GLM1차!H65/10000000</f>
        <v>2.2421524663677129E-2</v>
      </c>
      <c r="I65" s="19">
        <f>GLM1차!I65/10000000</f>
        <v>2.813852813852814E-2</v>
      </c>
      <c r="J65" s="19">
        <f>GLM1차!J65/10000000</f>
        <v>3.0060120240480961E-2</v>
      </c>
      <c r="K65" s="19">
        <f>GLM1차!K65/10000000</f>
        <v>2.1840873634945399E-2</v>
      </c>
      <c r="L65" s="19">
        <f>GLM1차!L65/10000000</f>
        <v>1.8065887353878853E-2</v>
      </c>
      <c r="M65" s="12">
        <f>GLM1차!M65/10000000</f>
        <v>3.1474370595370185E-2</v>
      </c>
      <c r="N65" s="12">
        <f>GLM1차!N65/10000000</f>
        <v>3.362106392704841E-2</v>
      </c>
      <c r="O65" s="12">
        <f>GLM1차!O65/10000000</f>
        <v>3.5914171378313493E-2</v>
      </c>
      <c r="P65" s="12"/>
    </row>
    <row r="66" spans="1:16" x14ac:dyDescent="0.3">
      <c r="A66" s="1">
        <v>80</v>
      </c>
      <c r="B66" s="11">
        <f>GLM1차!B66/10000000</f>
        <v>5.9880239520958087E-3</v>
      </c>
      <c r="C66" s="11">
        <f>GLM1차!C66/10000000</f>
        <v>2.8571428571428567E-2</v>
      </c>
      <c r="D66" s="11">
        <f>GLM1차!D66/10000000</f>
        <v>2.3166023166023165E-2</v>
      </c>
      <c r="E66" s="11">
        <f>GLM1차!E66/10000000</f>
        <v>2.247191011235955E-2</v>
      </c>
      <c r="F66" s="11">
        <f>GLM1차!F66/10000000</f>
        <v>2.4054982817869417E-2</v>
      </c>
      <c r="G66" s="11">
        <f>GLM1차!G66/10000000</f>
        <v>1.7793594306049824E-2</v>
      </c>
      <c r="H66" s="19">
        <f>GLM1차!H66/10000000</f>
        <v>1.9230769230769232E-2</v>
      </c>
      <c r="I66" s="19">
        <f>GLM1차!I66/10000000</f>
        <v>3.2258064516129031E-2</v>
      </c>
      <c r="J66" s="19">
        <f>GLM1차!J66/10000000</f>
        <v>2.8423772609819122E-2</v>
      </c>
      <c r="K66" s="19">
        <f>GLM1차!K66/10000000</f>
        <v>2.7334851936218679E-2</v>
      </c>
      <c r="L66" s="19">
        <f>GLM1차!L66/10000000</f>
        <v>1.5817223198594025E-2</v>
      </c>
      <c r="M66" s="12">
        <f>GLM1차!M66/10000000</f>
        <v>2.6639871322990762E-2</v>
      </c>
      <c r="N66" s="12">
        <f>GLM1차!N66/10000000</f>
        <v>2.7466069481152437E-2</v>
      </c>
      <c r="O66" s="12">
        <f>GLM1차!O66/10000000</f>
        <v>2.8317891013701836E-2</v>
      </c>
      <c r="P66" s="12"/>
    </row>
    <row r="67" spans="1:16" x14ac:dyDescent="0.3">
      <c r="A67" s="1">
        <v>81</v>
      </c>
      <c r="B67" s="11">
        <f>GLM1차!B67/10000000</f>
        <v>1.3513513513513514E-2</v>
      </c>
      <c r="C67" s="11">
        <f>GLM1차!C67/10000000</f>
        <v>5.9523809523809514E-2</v>
      </c>
      <c r="D67" s="11">
        <f>GLM1차!D67/10000000</f>
        <v>4.2372881355932202E-2</v>
      </c>
      <c r="E67" s="11">
        <f>GLM1차!E67/10000000</f>
        <v>4.7244094488188976E-2</v>
      </c>
      <c r="F67" s="11">
        <f>GLM1차!F67/10000000</f>
        <v>3.7267080745341616E-2</v>
      </c>
      <c r="G67" s="11">
        <f>GLM1차!G67/10000000</f>
        <v>5.2631578947368418E-2</v>
      </c>
      <c r="H67" s="19">
        <f>GLM1차!H67/10000000</f>
        <v>4.790419161676647E-2</v>
      </c>
      <c r="I67" s="19">
        <f>GLM1차!I67/10000000</f>
        <v>3.7634408602150539E-2</v>
      </c>
      <c r="J67" s="19">
        <f>GLM1차!J67/10000000</f>
        <v>3.7037037037037035E-2</v>
      </c>
      <c r="K67" s="19">
        <f>GLM1차!K67/10000000</f>
        <v>2.8301886792452831E-2</v>
      </c>
      <c r="L67" s="19">
        <f>GLM1차!L67/10000000</f>
        <v>4.230769230769231E-2</v>
      </c>
      <c r="M67" s="12">
        <f>GLM1차!M67/10000000</f>
        <v>4.0222095342451913E-2</v>
      </c>
      <c r="N67" s="12">
        <f>GLM1차!N67/10000000</f>
        <v>4.0172436020560157E-2</v>
      </c>
      <c r="O67" s="12">
        <f>GLM1차!O67/10000000</f>
        <v>4.0122838009453661E-2</v>
      </c>
      <c r="P67" s="12"/>
    </row>
    <row r="68" spans="1:16" x14ac:dyDescent="0.3">
      <c r="A68" s="1">
        <v>82</v>
      </c>
      <c r="B68" s="11">
        <f>GLM1차!B68/10000000</f>
        <v>1.4492753623188406E-2</v>
      </c>
      <c r="C68" s="11">
        <f>GLM1차!C68/10000000</f>
        <v>7.1428571428571425E-2</v>
      </c>
      <c r="D68" s="11">
        <f>GLM1차!D68/10000000</f>
        <v>3.7974683544303799E-2</v>
      </c>
      <c r="E68" s="11">
        <f>GLM1차!E68/10000000</f>
        <v>3.9603960396039604E-2</v>
      </c>
      <c r="F68" s="11">
        <f>GLM1차!F68/10000000</f>
        <v>1.8867924528301886E-2</v>
      </c>
      <c r="G68" s="11">
        <f>GLM1차!G68/10000000</f>
        <v>0</v>
      </c>
      <c r="H68" s="19">
        <f>GLM1차!H68/10000000</f>
        <v>6.9230769230769235E-2</v>
      </c>
      <c r="I68" s="19">
        <f>GLM1차!I68/10000000</f>
        <v>0.05</v>
      </c>
      <c r="J68" s="19">
        <f>GLM1차!J68/10000000</f>
        <v>5.0314465408805034E-2</v>
      </c>
      <c r="K68" s="19">
        <f>GLM1차!K68/10000000</f>
        <v>5.5900621118012417E-2</v>
      </c>
      <c r="L68" s="19">
        <f>GLM1차!L68/10000000</f>
        <v>4.2780748663101602E-2</v>
      </c>
      <c r="M68" s="12">
        <f>GLM1차!M68/10000000</f>
        <v>5.2170961954430488E-2</v>
      </c>
      <c r="N68" s="12">
        <f>GLM1차!N68/10000000</f>
        <v>5.4395728162252029E-2</v>
      </c>
      <c r="O68" s="12">
        <f>GLM1차!O68/10000000</f>
        <v>5.6715366775988395E-2</v>
      </c>
      <c r="P68" s="12"/>
    </row>
    <row r="69" spans="1:16" x14ac:dyDescent="0.3">
      <c r="A69" s="1">
        <v>83</v>
      </c>
      <c r="B69" s="11">
        <f>GLM1차!B69/10000000</f>
        <v>2.6315789473684209E-2</v>
      </c>
      <c r="C69" s="11">
        <f>GLM1차!C69/10000000</f>
        <v>1.7241379310344827E-2</v>
      </c>
      <c r="D69" s="11">
        <f>GLM1차!D69/10000000</f>
        <v>3.0303030303030304E-2</v>
      </c>
      <c r="E69" s="11">
        <f>GLM1차!E69/10000000</f>
        <v>4.4776119402985072E-2</v>
      </c>
      <c r="F69" s="11">
        <f>GLM1차!F69/10000000</f>
        <v>3.2967032967032968E-2</v>
      </c>
      <c r="G69" s="11">
        <f>GLM1차!G69/10000000</f>
        <v>3.125E-2</v>
      </c>
      <c r="H69" s="19">
        <f>GLM1차!H69/10000000</f>
        <v>4.7619047619047616E-2</v>
      </c>
      <c r="I69" s="19">
        <f>GLM1차!I69/10000000</f>
        <v>6.8965517241379309E-2</v>
      </c>
      <c r="J69" s="19">
        <f>GLM1차!J69/10000000</f>
        <v>4.1322314049586778E-2</v>
      </c>
      <c r="K69" s="19">
        <f>GLM1차!K69/10000000</f>
        <v>0.05</v>
      </c>
      <c r="L69" s="19">
        <f>GLM1차!L69/10000000</f>
        <v>5.4421768707482991E-2</v>
      </c>
      <c r="M69" s="12">
        <f>GLM1차!M69/10000000</f>
        <v>6.460520962006519E-2</v>
      </c>
      <c r="N69" s="12">
        <f>GLM1차!N69/10000000</f>
        <v>7.0249344828531693E-2</v>
      </c>
      <c r="O69" s="12">
        <f>GLM1차!O69/10000000</f>
        <v>7.638657126662092E-2</v>
      </c>
      <c r="P69" s="12"/>
    </row>
    <row r="70" spans="1:16" x14ac:dyDescent="0.3">
      <c r="A70" s="1">
        <v>84</v>
      </c>
      <c r="B70" s="11">
        <f>GLM1차!B70/10000000</f>
        <v>0</v>
      </c>
      <c r="C70" s="11">
        <f>GLM1차!C70/10000000</f>
        <v>0</v>
      </c>
      <c r="D70" s="11">
        <f>GLM1차!D70/10000000</f>
        <v>1.7543859649122806E-2</v>
      </c>
      <c r="E70" s="11">
        <f>GLM1차!E70/10000000</f>
        <v>3.2786885245901641E-2</v>
      </c>
      <c r="F70" s="11">
        <f>GLM1차!F70/10000000</f>
        <v>8.1967213114754092E-2</v>
      </c>
      <c r="G70" s="11">
        <f>GLM1차!G70/10000000</f>
        <v>7.4999999999999997E-2</v>
      </c>
      <c r="H70" s="19">
        <f>GLM1차!H70/10000000</f>
        <v>6.1728395061728392E-2</v>
      </c>
      <c r="I70" s="19">
        <f>GLM1차!I70/10000000</f>
        <v>3.7037037037037035E-2</v>
      </c>
      <c r="J70" s="19">
        <f>GLM1차!J70/10000000</f>
        <v>7.2164948453608241E-2</v>
      </c>
      <c r="K70" s="19">
        <f>GLM1차!K70/10000000</f>
        <v>1.9417475728155338E-2</v>
      </c>
      <c r="L70" s="19">
        <f>GLM1차!L70/10000000</f>
        <v>4.0983606557377046E-2</v>
      </c>
      <c r="M70" s="12">
        <f>GLM1차!M70/10000000</f>
        <v>6.9548976014163003E-2</v>
      </c>
      <c r="N70" s="12">
        <f>GLM1차!N70/10000000</f>
        <v>7.695204580059492E-2</v>
      </c>
      <c r="O70" s="12">
        <f>GLM1차!O70/10000000</f>
        <v>8.5143127796606877E-2</v>
      </c>
      <c r="P70" s="12"/>
    </row>
    <row r="71" spans="1:16" x14ac:dyDescent="0.3">
      <c r="A71" s="1">
        <v>85</v>
      </c>
      <c r="B71" s="11">
        <f>GLM1차!B71/10000000</f>
        <v>0</v>
      </c>
      <c r="C71" s="11">
        <f>GLM1차!C71/10000000</f>
        <v>0</v>
      </c>
      <c r="D71" s="11">
        <f>GLM1차!D71/10000000</f>
        <v>0</v>
      </c>
      <c r="E71" s="11">
        <f>GLM1차!E71/10000000</f>
        <v>7.3170731707317069E-2</v>
      </c>
      <c r="F71" s="11">
        <f>GLM1차!F71/10000000</f>
        <v>8.8888888888888892E-2</v>
      </c>
      <c r="G71" s="11">
        <f>GLM1차!G71/10000000</f>
        <v>9.6153846153846159E-2</v>
      </c>
      <c r="H71" s="19">
        <f>GLM1차!H71/10000000</f>
        <v>2.9411764705882356E-2</v>
      </c>
      <c r="I71" s="19">
        <f>GLM1차!I71/10000000</f>
        <v>6.4516129032258063E-2</v>
      </c>
      <c r="J71" s="19">
        <f>GLM1차!J71/10000000</f>
        <v>3.1914893617021274E-2</v>
      </c>
      <c r="K71" s="19">
        <f>GLM1차!K71/10000000</f>
        <v>7.2289156626506021E-2</v>
      </c>
      <c r="L71" s="19">
        <f>GLM1차!L71/10000000</f>
        <v>5.4945054945054944E-2</v>
      </c>
      <c r="M71" s="12">
        <f>GLM1차!M71/10000000</f>
        <v>8.7724123304136953E-2</v>
      </c>
      <c r="N71" s="12">
        <f>GLM1차!N71/10000000</f>
        <v>9.8626007069204283E-2</v>
      </c>
      <c r="O71" s="12">
        <f>GLM1차!O71/10000000</f>
        <v>0.11088271850481995</v>
      </c>
      <c r="P71" s="12"/>
    </row>
    <row r="72" spans="1:16" x14ac:dyDescent="0.3">
      <c r="A72" s="1">
        <v>86</v>
      </c>
      <c r="B72" s="11">
        <f>GLM1차!B72/10000000</f>
        <v>0</v>
      </c>
      <c r="C72" s="11">
        <f>GLM1차!C72/10000000</f>
        <v>0</v>
      </c>
      <c r="D72" s="11">
        <f>GLM1차!D72/10000000</f>
        <v>0</v>
      </c>
      <c r="E72" s="11">
        <f>GLM1차!E72/10000000</f>
        <v>6.8965517241379309E-2</v>
      </c>
      <c r="F72" s="11">
        <f>GLM1차!F72/10000000</f>
        <v>0</v>
      </c>
      <c r="G72" s="11">
        <f>GLM1차!G72/10000000</f>
        <v>0.05</v>
      </c>
      <c r="H72" s="19">
        <f>GLM1차!H72/10000000</f>
        <v>0.10638297872340426</v>
      </c>
      <c r="I72" s="19">
        <f>GLM1차!I72/10000000</f>
        <v>8.6206896551724144E-2</v>
      </c>
      <c r="J72" s="19">
        <f>GLM1차!J72/10000000</f>
        <v>0.11764705882352942</v>
      </c>
      <c r="K72" s="19">
        <f>GLM1차!K72/10000000</f>
        <v>2.4096385542168676E-2</v>
      </c>
      <c r="L72" s="19">
        <f>GLM1차!L72/10000000</f>
        <v>8.5714285714285715E-2</v>
      </c>
      <c r="M72" s="12">
        <f>GLM1차!M72/10000000</f>
        <v>0.13675105883761168</v>
      </c>
      <c r="N72" s="12">
        <f>GLM1차!N72/10000000</f>
        <v>0.16778883041108864</v>
      </c>
      <c r="O72" s="12">
        <f>GLM1차!O72/10000000</f>
        <v>0.20587110513089721</v>
      </c>
      <c r="P72" s="12"/>
    </row>
    <row r="73" spans="1:16" x14ac:dyDescent="0.3">
      <c r="A73" s="1">
        <v>87</v>
      </c>
      <c r="B73" s="11">
        <f>GLM1차!B73/10000000</f>
        <v>0</v>
      </c>
      <c r="C73" s="11">
        <f>GLM1차!C73/10000000</f>
        <v>0</v>
      </c>
      <c r="D73" s="11">
        <f>GLM1차!D73/10000000</f>
        <v>0</v>
      </c>
      <c r="E73" s="11">
        <f>GLM1차!E73/10000000</f>
        <v>0</v>
      </c>
      <c r="F73" s="11">
        <f>GLM1차!F73/10000000</f>
        <v>3.7037037037037035E-2</v>
      </c>
      <c r="G73" s="11">
        <f>GLM1차!G73/10000000</f>
        <v>3.3333333333333333E-2</v>
      </c>
      <c r="H73" s="19">
        <f>GLM1차!H73/10000000</f>
        <v>5.4054054054054057E-2</v>
      </c>
      <c r="I73" s="19">
        <f>GLM1차!I73/10000000</f>
        <v>7.6923076923076927E-2</v>
      </c>
      <c r="J73" s="19">
        <f>GLM1차!J73/10000000</f>
        <v>3.9215686274509803E-2</v>
      </c>
      <c r="K73" s="19">
        <f>GLM1차!K73/10000000</f>
        <v>0.13333333333333333</v>
      </c>
      <c r="L73" s="19">
        <f>GLM1차!L73/10000000</f>
        <v>2.8571428571428567E-2</v>
      </c>
      <c r="M73" s="12">
        <f>GLM1차!M73/10000000</f>
        <v>0.13352033646353245</v>
      </c>
      <c r="N73" s="12">
        <f>GLM1차!N73/10000000</f>
        <v>0.17564682639269683</v>
      </c>
      <c r="O73" s="12">
        <f>GLM1차!O73/10000000</f>
        <v>0.23106448380060837</v>
      </c>
      <c r="P73" s="12"/>
    </row>
    <row r="74" spans="1:16" x14ac:dyDescent="0.3">
      <c r="A74" s="1">
        <v>88</v>
      </c>
      <c r="B74" s="11">
        <f>GLM1차!B74/10000000</f>
        <v>0</v>
      </c>
      <c r="C74" s="11">
        <f>GLM1차!C74/10000000</f>
        <v>0</v>
      </c>
      <c r="D74" s="11">
        <f>GLM1차!D74/10000000</f>
        <v>0</v>
      </c>
      <c r="E74" s="11">
        <f>GLM1차!E74/10000000</f>
        <v>0</v>
      </c>
      <c r="F74" s="11">
        <f>GLM1차!F74/10000000</f>
        <v>0</v>
      </c>
      <c r="G74" s="11">
        <f>GLM1차!G74/10000000</f>
        <v>0</v>
      </c>
      <c r="H74" s="19">
        <f>GLM1차!H74/10000000</f>
        <v>0</v>
      </c>
      <c r="I74" s="19">
        <f>GLM1차!I74/10000000</f>
        <v>9.6774193548387094E-2</v>
      </c>
      <c r="J74" s="19">
        <f>GLM1차!J74/10000000</f>
        <v>2.8571428571428567E-2</v>
      </c>
      <c r="K74" s="19">
        <f>GLM1차!K74/10000000</f>
        <v>4.5454545454545456E-2</v>
      </c>
      <c r="L74" s="19">
        <f>GLM1차!L74/10000000</f>
        <v>8.1081081081081086E-2</v>
      </c>
      <c r="M74" s="12">
        <f>GLM1차!M74/10000000</f>
        <v>0.15673877761262409</v>
      </c>
      <c r="N74" s="12">
        <f>GLM1차!N74/10000000</f>
        <v>0.25378666920956156</v>
      </c>
      <c r="O74" s="12">
        <f>GLM1차!O74/10000000</f>
        <v>0.41092366834495375</v>
      </c>
      <c r="P74" s="12"/>
    </row>
    <row r="75" spans="1:16" x14ac:dyDescent="0.3">
      <c r="A75" s="1">
        <v>89</v>
      </c>
      <c r="B75" s="11">
        <f>GLM1차!B75/10000000</f>
        <v>0</v>
      </c>
      <c r="C75" s="11">
        <f>GLM1차!C75/10000000</f>
        <v>0</v>
      </c>
      <c r="D75" s="11">
        <f>GLM1차!D75/10000000</f>
        <v>0</v>
      </c>
      <c r="E75" s="11">
        <f>GLM1차!E75/10000000</f>
        <v>0</v>
      </c>
      <c r="F75" s="11">
        <f>GLM1차!F75/10000000</f>
        <v>0</v>
      </c>
      <c r="G75" s="11">
        <f>GLM1차!G75/10000000</f>
        <v>0</v>
      </c>
      <c r="H75" s="19">
        <f>GLM1차!H75/10000000</f>
        <v>0.05</v>
      </c>
      <c r="I75" s="19">
        <f>GLM1차!I75/10000000</f>
        <v>0.15</v>
      </c>
      <c r="J75" s="19">
        <f>GLM1차!J75/10000000</f>
        <v>0</v>
      </c>
      <c r="K75" s="19">
        <f>GLM1차!K75/10000000</f>
        <v>6.8965517241379309E-2</v>
      </c>
      <c r="L75" s="19">
        <f>GLM1차!L75/10000000</f>
        <v>0.125</v>
      </c>
      <c r="M75" s="12">
        <f>GLM1차!M75/10000000</f>
        <v>0.20522898162818476</v>
      </c>
      <c r="N75" s="12">
        <f>GLM1차!N75/10000000</f>
        <v>0.31103579381067925</v>
      </c>
      <c r="O75" s="12">
        <f>GLM1차!O75/10000000</f>
        <v>0.47139182908732669</v>
      </c>
      <c r="P75" s="12"/>
    </row>
    <row r="76" spans="1:16" x14ac:dyDescent="0.3">
      <c r="A76" s="1">
        <v>90</v>
      </c>
      <c r="B76" s="11">
        <f>GLM1차!B76/10000000</f>
        <v>0</v>
      </c>
      <c r="C76" s="11">
        <f>GLM1차!C76/10000000</f>
        <v>0</v>
      </c>
      <c r="D76" s="11">
        <f>GLM1차!D76/10000000</f>
        <v>0</v>
      </c>
      <c r="E76" s="11">
        <f>GLM1차!E76/10000000</f>
        <v>0</v>
      </c>
      <c r="F76" s="11">
        <f>GLM1차!F76/10000000</f>
        <v>0</v>
      </c>
      <c r="G76" s="11">
        <f>GLM1차!G76/10000000</f>
        <v>0</v>
      </c>
      <c r="H76" s="19">
        <f>GLM1차!H76/10000000</f>
        <v>0</v>
      </c>
      <c r="I76" s="19">
        <f>GLM1차!I76/10000000</f>
        <v>7.1428571428571425E-2</v>
      </c>
      <c r="J76" s="19">
        <f>GLM1차!J76/10000000</f>
        <v>0</v>
      </c>
      <c r="K76" s="19">
        <f>GLM1차!K76/10000000</f>
        <v>8.6956521739130432E-2</v>
      </c>
      <c r="L76" s="19">
        <f>GLM1차!L76/10000000</f>
        <v>3.8461538461538464E-2</v>
      </c>
      <c r="M76" s="12">
        <f>GLM1차!M76/10000000</f>
        <v>0.12510581841686666</v>
      </c>
      <c r="N76" s="12">
        <f>GLM1차!N76/10000000</f>
        <v>0.20425488927830301</v>
      </c>
      <c r="O76" s="12">
        <f>GLM1차!O76/10000000</f>
        <v>0.33347817329387425</v>
      </c>
      <c r="P76" s="12"/>
    </row>
    <row r="77" spans="1:16" x14ac:dyDescent="0.3">
      <c r="A77" s="1">
        <v>91</v>
      </c>
      <c r="B77" s="11">
        <f>GLM1차!B77/10000000</f>
        <v>0</v>
      </c>
      <c r="C77" s="11">
        <f>GLM1차!C77/10000000</f>
        <v>0</v>
      </c>
      <c r="D77" s="11">
        <f>GLM1차!D77/10000000</f>
        <v>0</v>
      </c>
      <c r="E77" s="11">
        <f>GLM1차!E77/10000000</f>
        <v>0</v>
      </c>
      <c r="F77" s="11">
        <f>GLM1차!F77/10000000</f>
        <v>0</v>
      </c>
      <c r="G77" s="11">
        <f>GLM1차!G77/10000000</f>
        <v>0</v>
      </c>
      <c r="H77" s="19">
        <f>GLM1차!H77/10000000</f>
        <v>0</v>
      </c>
      <c r="I77" s="19">
        <f>GLM1차!I77/10000000</f>
        <v>0</v>
      </c>
      <c r="J77" s="19">
        <f>GLM1차!J77/10000000</f>
        <v>0</v>
      </c>
      <c r="K77" s="19">
        <f>GLM1차!K77/10000000</f>
        <v>0.22222222222222221</v>
      </c>
      <c r="L77" s="19">
        <f>GLM1차!L77/10000000</f>
        <v>7.6923076923076927E-2</v>
      </c>
      <c r="M77" s="12">
        <f>GLM1차!M77/10000000</f>
        <v>0.40222340677430307</v>
      </c>
      <c r="N77" s="12">
        <f>GLM1차!N77/10000000</f>
        <v>0.94299711906066874</v>
      </c>
      <c r="O77" s="12">
        <f>GLM1차!O77/10000000</f>
        <v>2.2108200357804986</v>
      </c>
      <c r="P77" s="12"/>
    </row>
    <row r="78" spans="1:16" x14ac:dyDescent="0.3">
      <c r="A78" s="1">
        <v>92</v>
      </c>
      <c r="B78" s="11">
        <f>GLM1차!B78/10000000</f>
        <v>0</v>
      </c>
      <c r="C78" s="11">
        <f>GLM1차!C78/10000000</f>
        <v>0</v>
      </c>
      <c r="D78" s="11">
        <f>GLM1차!D78/10000000</f>
        <v>0</v>
      </c>
      <c r="E78" s="11">
        <f>GLM1차!E78/10000000</f>
        <v>0</v>
      </c>
      <c r="F78" s="11">
        <f>GLM1차!F78/10000000</f>
        <v>0</v>
      </c>
      <c r="G78" s="11">
        <f>GLM1차!G78/10000000</f>
        <v>0</v>
      </c>
      <c r="H78" s="19">
        <f>GLM1차!H78/10000000</f>
        <v>0</v>
      </c>
      <c r="I78" s="19">
        <f>GLM1차!I78/10000000</f>
        <v>0</v>
      </c>
      <c r="J78" s="19">
        <f>GLM1차!J78/10000000</f>
        <v>0</v>
      </c>
      <c r="K78" s="19">
        <f>GLM1차!K78/10000000</f>
        <v>0</v>
      </c>
      <c r="L78" s="19">
        <f>GLM1차!L78/10000000</f>
        <v>0.22222222222222221</v>
      </c>
      <c r="M78" s="12">
        <f>GLM1차!M78/10000000</f>
        <v>59404262637.554443</v>
      </c>
      <c r="N78" s="12">
        <f>GLM1차!N78/10000000</f>
        <v>1.5879898887742443E+22</v>
      </c>
      <c r="O78" s="12">
        <f>GLM1차!O78/10000000</f>
        <v>4.2450015788486493E+33</v>
      </c>
      <c r="P78" s="12"/>
    </row>
    <row r="79" spans="1:16" x14ac:dyDescent="0.3">
      <c r="A79" s="1">
        <v>93</v>
      </c>
      <c r="B79" s="11">
        <f>GLM1차!B79/10000000</f>
        <v>0</v>
      </c>
      <c r="C79" s="11">
        <f>GLM1차!C79/10000000</f>
        <v>0</v>
      </c>
      <c r="D79" s="11">
        <f>GLM1차!D79/10000000</f>
        <v>0</v>
      </c>
      <c r="E79" s="11">
        <f>GLM1차!E79/10000000</f>
        <v>0</v>
      </c>
      <c r="F79" s="11">
        <f>GLM1차!F79/10000000</f>
        <v>0</v>
      </c>
      <c r="G79" s="11">
        <f>GLM1차!G79/10000000</f>
        <v>0</v>
      </c>
      <c r="H79" s="19">
        <f>GLM1차!H79/10000000</f>
        <v>0</v>
      </c>
      <c r="I79" s="19">
        <f>GLM1차!I79/10000000</f>
        <v>0</v>
      </c>
      <c r="J79" s="19">
        <f>GLM1차!J79/10000000</f>
        <v>0</v>
      </c>
      <c r="K79" s="19">
        <f>GLM1차!K79/10000000</f>
        <v>0</v>
      </c>
      <c r="L79" s="19">
        <f>GLM1차!L79/10000000</f>
        <v>0</v>
      </c>
      <c r="M79" s="12">
        <f>GLM1차!M79/10000000</f>
        <v>1.0261879631701769E-18</v>
      </c>
      <c r="N79" s="12">
        <f>GLM1차!N79/10000000</f>
        <v>1.0261879631701769E-18</v>
      </c>
      <c r="O79" s="12">
        <f>GLM1차!O79/10000000</f>
        <v>1.0261879631701806E-18</v>
      </c>
      <c r="P79" s="12"/>
    </row>
    <row r="80" spans="1:16" x14ac:dyDescent="0.3">
      <c r="A80" s="1">
        <v>94</v>
      </c>
      <c r="B80" s="11">
        <f>GLM1차!B80/10000000</f>
        <v>0</v>
      </c>
      <c r="C80" s="11">
        <f>GLM1차!C80/10000000</f>
        <v>0</v>
      </c>
      <c r="D80" s="11">
        <f>GLM1차!D80/10000000</f>
        <v>0</v>
      </c>
      <c r="E80" s="11">
        <f>GLM1차!E80/10000000</f>
        <v>0</v>
      </c>
      <c r="F80" s="11">
        <f>GLM1차!F80/10000000</f>
        <v>0</v>
      </c>
      <c r="G80" s="11">
        <f>GLM1차!G80/10000000</f>
        <v>0</v>
      </c>
      <c r="H80" s="19">
        <f>GLM1차!H80/10000000</f>
        <v>0</v>
      </c>
      <c r="I80" s="19">
        <f>GLM1차!I80/10000000</f>
        <v>0</v>
      </c>
      <c r="J80" s="19">
        <f>GLM1차!J80/10000000</f>
        <v>0</v>
      </c>
      <c r="K80" s="19">
        <f>GLM1차!K80/10000000</f>
        <v>0</v>
      </c>
      <c r="L80" s="19">
        <f>GLM1차!L80/10000000</f>
        <v>0</v>
      </c>
      <c r="M80" s="12">
        <f>GLM1차!M80/10000000</f>
        <v>1.0261879631701769E-18</v>
      </c>
      <c r="N80" s="12">
        <f>GLM1차!N80/10000000</f>
        <v>1.0261879631701769E-18</v>
      </c>
      <c r="O80" s="12">
        <f>GLM1차!O80/10000000</f>
        <v>1.0261879631701806E-18</v>
      </c>
      <c r="P80" s="12"/>
    </row>
    <row r="81" spans="1:16" x14ac:dyDescent="0.3">
      <c r="A81" s="1">
        <v>95</v>
      </c>
      <c r="B81" s="11">
        <f>GLM1차!B81/10000000</f>
        <v>0</v>
      </c>
      <c r="C81" s="11">
        <f>GLM1차!C81/10000000</f>
        <v>0</v>
      </c>
      <c r="D81" s="11">
        <f>GLM1차!D81/10000000</f>
        <v>0</v>
      </c>
      <c r="E81" s="11">
        <f>GLM1차!E81/10000000</f>
        <v>0</v>
      </c>
      <c r="F81" s="11">
        <f>GLM1차!F81/10000000</f>
        <v>0</v>
      </c>
      <c r="G81" s="11">
        <f>GLM1차!G81/10000000</f>
        <v>0</v>
      </c>
      <c r="H81" s="19">
        <f>GLM1차!H81/10000000</f>
        <v>0</v>
      </c>
      <c r="I81" s="19">
        <f>GLM1차!I81/10000000</f>
        <v>0</v>
      </c>
      <c r="J81" s="19">
        <f>GLM1차!J81/10000000</f>
        <v>0</v>
      </c>
      <c r="K81" s="19">
        <f>GLM1차!K81/10000000</f>
        <v>0</v>
      </c>
      <c r="L81" s="19">
        <f>GLM1차!L81/10000000</f>
        <v>0</v>
      </c>
      <c r="M81" s="12">
        <f>GLM1차!M81/10000000</f>
        <v>1.0261879631701769E-18</v>
      </c>
      <c r="N81" s="12">
        <f>GLM1차!N81/10000000</f>
        <v>1.0261879631701769E-18</v>
      </c>
      <c r="O81" s="12">
        <f>GLM1차!O81/10000000</f>
        <v>1.0261879631701806E-18</v>
      </c>
      <c r="P81" s="12"/>
    </row>
    <row r="82" spans="1:16" x14ac:dyDescent="0.3">
      <c r="A82" s="1">
        <v>96</v>
      </c>
      <c r="B82" s="11">
        <f>GLM1차!B82/10000000</f>
        <v>0</v>
      </c>
      <c r="C82" s="11">
        <f>GLM1차!C82/10000000</f>
        <v>0</v>
      </c>
      <c r="D82" s="11">
        <f>GLM1차!D82/10000000</f>
        <v>0</v>
      </c>
      <c r="E82" s="11">
        <f>GLM1차!E82/10000000</f>
        <v>0</v>
      </c>
      <c r="F82" s="11">
        <f>GLM1차!F82/10000000</f>
        <v>0</v>
      </c>
      <c r="G82" s="11">
        <f>GLM1차!G82/10000000</f>
        <v>0</v>
      </c>
      <c r="H82" s="19">
        <f>GLM1차!H82/10000000</f>
        <v>0</v>
      </c>
      <c r="I82" s="19">
        <f>GLM1차!I82/10000000</f>
        <v>0</v>
      </c>
      <c r="J82" s="19">
        <f>GLM1차!J82/10000000</f>
        <v>0</v>
      </c>
      <c r="K82" s="19">
        <f>GLM1차!K82/10000000</f>
        <v>0</v>
      </c>
      <c r="L82" s="19">
        <f>GLM1차!L82/10000000</f>
        <v>0</v>
      </c>
      <c r="M82" s="12">
        <f>GLM1차!M82/10000000</f>
        <v>1.0261879631701769E-18</v>
      </c>
      <c r="N82" s="12">
        <f>GLM1차!N82/10000000</f>
        <v>1.0261879631701769E-18</v>
      </c>
      <c r="O82" s="12">
        <f>GLM1차!O82/10000000</f>
        <v>1.0261879631701806E-18</v>
      </c>
      <c r="P82" s="12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F4FD-3419-4E71-A3E9-74318CE33FE8}">
  <dimension ref="A3:R82"/>
  <sheetViews>
    <sheetView topLeftCell="A10" zoomScale="70" zoomScaleNormal="70" workbookViewId="0">
      <selection activeCell="P4" sqref="P4:P82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f t="shared" ref="C3:G3" si="0">+B3+1</f>
        <v>2011</v>
      </c>
      <c r="D3" s="1">
        <f t="shared" si="0"/>
        <v>2012</v>
      </c>
      <c r="E3" s="1">
        <f t="shared" si="0"/>
        <v>2013</v>
      </c>
      <c r="F3" s="1">
        <f t="shared" si="0"/>
        <v>2014</v>
      </c>
      <c r="G3" s="1">
        <f t="shared" si="0"/>
        <v>2015</v>
      </c>
      <c r="H3" s="1">
        <f>+G3+1</f>
        <v>2016</v>
      </c>
      <c r="I3" s="1">
        <f t="shared" ref="I3:P3" si="1">+H3+1</f>
        <v>2017</v>
      </c>
      <c r="J3" s="1">
        <f t="shared" si="1"/>
        <v>2018</v>
      </c>
      <c r="K3" s="1">
        <f t="shared" si="1"/>
        <v>2019</v>
      </c>
      <c r="L3" s="1">
        <f t="shared" si="1"/>
        <v>2020</v>
      </c>
      <c r="M3" s="7">
        <f t="shared" si="1"/>
        <v>2021</v>
      </c>
      <c r="N3" s="7">
        <f t="shared" si="1"/>
        <v>2022</v>
      </c>
      <c r="O3" s="7">
        <f t="shared" si="1"/>
        <v>2023</v>
      </c>
      <c r="P3" s="7">
        <f t="shared" si="1"/>
        <v>2024</v>
      </c>
      <c r="R3" s="9"/>
    </row>
    <row r="4" spans="1:18" x14ac:dyDescent="0.3">
      <c r="A4" s="1">
        <v>18</v>
      </c>
      <c r="B4" s="11">
        <f>GLM2차!B4/10000000</f>
        <v>0</v>
      </c>
      <c r="C4" s="11">
        <f>GLM2차!C4/10000000</f>
        <v>0</v>
      </c>
      <c r="D4" s="11">
        <f>GLM2차!D4/10000000</f>
        <v>0</v>
      </c>
      <c r="E4" s="11">
        <f>GLM2차!E4/10000000</f>
        <v>0</v>
      </c>
      <c r="F4" s="11">
        <f>GLM2차!F4/10000000</f>
        <v>0</v>
      </c>
      <c r="G4" s="11">
        <f>GLM2차!G4/10000000</f>
        <v>0.25</v>
      </c>
      <c r="H4" s="19">
        <f>GLM2차!H4/10000000</f>
        <v>0</v>
      </c>
      <c r="I4" s="19">
        <f>GLM2차!I4/10000000</f>
        <v>0</v>
      </c>
      <c r="J4" s="19">
        <f>GLM2차!J4/10000000</f>
        <v>0</v>
      </c>
      <c r="K4" s="19">
        <f>GLM2차!K4/10000000</f>
        <v>0</v>
      </c>
      <c r="L4" s="19">
        <f>GLM2차!L4/10000000</f>
        <v>0.16666666666666666</v>
      </c>
      <c r="M4" s="12">
        <f>GLM2차!M4/10000000</f>
        <v>6.6280939042300993E-2</v>
      </c>
      <c r="N4" s="12">
        <f>GLM2차!N4/10000000</f>
        <v>5.9047885233231678E-2</v>
      </c>
      <c r="O4" s="12">
        <f>GLM2차!O4/10000000</f>
        <v>4.9506193660392592E-2</v>
      </c>
      <c r="P4" s="12"/>
    </row>
    <row r="5" spans="1:18" x14ac:dyDescent="0.3">
      <c r="A5" s="1">
        <v>19</v>
      </c>
      <c r="B5" s="11">
        <f>GLM2차!B5/10000000</f>
        <v>0</v>
      </c>
      <c r="C5" s="11">
        <f>GLM2차!C5/10000000</f>
        <v>2.1834061135371178E-3</v>
      </c>
      <c r="D5" s="11">
        <f>GLM2차!D5/10000000</f>
        <v>1.9120458891013381E-3</v>
      </c>
      <c r="E5" s="11">
        <f>GLM2차!E5/10000000</f>
        <v>4.11522633744856E-3</v>
      </c>
      <c r="F5" s="11">
        <f>GLM2차!F5/10000000</f>
        <v>0</v>
      </c>
      <c r="G5" s="11">
        <f>GLM2차!G5/10000000</f>
        <v>0</v>
      </c>
      <c r="H5" s="19">
        <f>GLM2차!H5/10000000</f>
        <v>1.4064697609001407E-3</v>
      </c>
      <c r="I5" s="19">
        <f>GLM2차!I5/10000000</f>
        <v>2.4906600249066002E-3</v>
      </c>
      <c r="J5" s="19">
        <f>GLM2차!J5/10000000</f>
        <v>1.1792452830188679E-3</v>
      </c>
      <c r="K5" s="19">
        <f>GLM2차!K5/10000000</f>
        <v>0</v>
      </c>
      <c r="L5" s="19">
        <f>GLM2차!L5/10000000</f>
        <v>0</v>
      </c>
      <c r="M5" s="12">
        <f>GLM2차!M5/10000000</f>
        <v>8.3808934505113627E-5</v>
      </c>
      <c r="N5" s="12">
        <f>GLM2차!N5/10000000</f>
        <v>3.3353677776683997E-5</v>
      </c>
      <c r="O5" s="12">
        <f>GLM2차!O5/10000000</f>
        <v>1.1801949858098928E-5</v>
      </c>
      <c r="P5" s="12"/>
    </row>
    <row r="6" spans="1:18" x14ac:dyDescent="0.3">
      <c r="A6" s="1">
        <v>20</v>
      </c>
      <c r="B6" s="11">
        <f>GLM2차!B6/10000000</f>
        <v>0</v>
      </c>
      <c r="C6" s="11">
        <f>GLM2차!C6/10000000</f>
        <v>0</v>
      </c>
      <c r="D6" s="11">
        <f>GLM2차!D6/10000000</f>
        <v>0</v>
      </c>
      <c r="E6" s="11">
        <f>GLM2차!E6/10000000</f>
        <v>0</v>
      </c>
      <c r="F6" s="11">
        <f>GLM2차!F6/10000000</f>
        <v>7.6863950807071484E-4</v>
      </c>
      <c r="G6" s="11">
        <f>GLM2차!G6/10000000</f>
        <v>6.3091482649842276E-4</v>
      </c>
      <c r="H6" s="19">
        <f>GLM2차!H6/10000000</f>
        <v>0</v>
      </c>
      <c r="I6" s="19">
        <f>GLM2차!I6/10000000</f>
        <v>8.7950747581354446E-4</v>
      </c>
      <c r="J6" s="19">
        <f>GLM2차!J6/10000000</f>
        <v>1.8373909049150207E-3</v>
      </c>
      <c r="K6" s="19">
        <f>GLM2차!K6/10000000</f>
        <v>0</v>
      </c>
      <c r="L6" s="19">
        <f>GLM2차!L6/10000000</f>
        <v>8.1201786439301664E-4</v>
      </c>
      <c r="M6" s="12">
        <f>GLM2차!M6/10000000</f>
        <v>3.2806616514222581E-4</v>
      </c>
      <c r="N6" s="12">
        <f>GLM2차!N6/10000000</f>
        <v>1.5973817469624866E-4</v>
      </c>
      <c r="O6" s="12">
        <f>GLM2차!O6/10000000</f>
        <v>6.4613626892035772E-5</v>
      </c>
      <c r="P6" s="12"/>
    </row>
    <row r="7" spans="1:18" x14ac:dyDescent="0.3">
      <c r="A7" s="1">
        <v>21</v>
      </c>
      <c r="B7" s="11">
        <f>GLM2차!B7/10000000</f>
        <v>0</v>
      </c>
      <c r="C7" s="11">
        <f>GLM2차!C7/10000000</f>
        <v>0</v>
      </c>
      <c r="D7" s="11">
        <f>GLM2차!D7/10000000</f>
        <v>4.5065344749887338E-4</v>
      </c>
      <c r="E7" s="11">
        <f>GLM2차!E7/10000000</f>
        <v>1.3140604467805519E-3</v>
      </c>
      <c r="F7" s="11">
        <f>GLM2차!F7/10000000</f>
        <v>8.7719298245614048E-4</v>
      </c>
      <c r="G7" s="11">
        <f>GLM2차!G7/10000000</f>
        <v>7.8926598263614838E-4</v>
      </c>
      <c r="H7" s="19">
        <f>GLM2차!H7/10000000</f>
        <v>6.4935064935064935E-4</v>
      </c>
      <c r="I7" s="19">
        <f>GLM2차!I7/10000000</f>
        <v>5.54016620498615E-4</v>
      </c>
      <c r="J7" s="19">
        <f>GLM2차!J7/10000000</f>
        <v>7.8926598263614838E-4</v>
      </c>
      <c r="K7" s="19">
        <f>GLM2차!K7/10000000</f>
        <v>2.8473804100227789E-4</v>
      </c>
      <c r="L7" s="19">
        <f>GLM2차!L7/10000000</f>
        <v>1.6895969104513638E-3</v>
      </c>
      <c r="M7" s="12">
        <f>GLM2차!M7/10000000</f>
        <v>8.1213081411847987E-4</v>
      </c>
      <c r="N7" s="12">
        <f>GLM2차!N7/10000000</f>
        <v>7.0114086237128273E-4</v>
      </c>
      <c r="O7" s="12">
        <f>GLM2차!O7/10000000</f>
        <v>5.7847518548963836E-4</v>
      </c>
      <c r="P7" s="12"/>
    </row>
    <row r="8" spans="1:18" x14ac:dyDescent="0.3">
      <c r="A8" s="1">
        <v>22</v>
      </c>
      <c r="B8" s="11">
        <f>GLM2차!B8/10000000</f>
        <v>0</v>
      </c>
      <c r="C8" s="11">
        <f>GLM2차!C8/10000000</f>
        <v>0</v>
      </c>
      <c r="D8" s="11">
        <f>GLM2차!D8/10000000</f>
        <v>6.6688896298766251E-4</v>
      </c>
      <c r="E8" s="11">
        <f>GLM2차!E8/10000000</f>
        <v>3.0349013657056146E-4</v>
      </c>
      <c r="F8" s="11">
        <f>GLM2차!F8/10000000</f>
        <v>0</v>
      </c>
      <c r="G8" s="11">
        <f>GLM2차!G8/10000000</f>
        <v>2.618486514794449E-4</v>
      </c>
      <c r="H8" s="19">
        <f>GLM2차!H8/10000000</f>
        <v>4.6210720887245846E-4</v>
      </c>
      <c r="I8" s="19">
        <f>GLM2차!I8/10000000</f>
        <v>6.1563718448594295E-4</v>
      </c>
      <c r="J8" s="19">
        <f>GLM2차!J8/10000000</f>
        <v>3.8197097020626432E-4</v>
      </c>
      <c r="K8" s="19">
        <f>GLM2차!K8/10000000</f>
        <v>0</v>
      </c>
      <c r="L8" s="19">
        <f>GLM2차!L8/10000000</f>
        <v>6.9686411149825784E-4</v>
      </c>
      <c r="M8" s="12">
        <f>GLM2차!M8/10000000</f>
        <v>3.75487152319656E-4</v>
      </c>
      <c r="N8" s="12">
        <f>GLM2차!N8/10000000</f>
        <v>3.3302864027704647E-4</v>
      </c>
      <c r="O8" s="12">
        <f>GLM2차!O8/10000000</f>
        <v>2.8417440137913766E-4</v>
      </c>
      <c r="P8" s="12"/>
    </row>
    <row r="9" spans="1:18" x14ac:dyDescent="0.3">
      <c r="A9" s="1">
        <v>23</v>
      </c>
      <c r="B9" s="11">
        <f>GLM2차!B9/10000000</f>
        <v>0</v>
      </c>
      <c r="C9" s="11">
        <f>GLM2차!C9/10000000</f>
        <v>1.0291595197255575E-3</v>
      </c>
      <c r="D9" s="11">
        <f>GLM2차!D9/10000000</f>
        <v>0</v>
      </c>
      <c r="E9" s="11">
        <f>GLM2차!E9/10000000</f>
        <v>9.3153237074988359E-4</v>
      </c>
      <c r="F9" s="11">
        <f>GLM2차!F9/10000000</f>
        <v>2.0933640360058616E-4</v>
      </c>
      <c r="G9" s="11">
        <f>GLM2차!G9/10000000</f>
        <v>3.7972280235428136E-4</v>
      </c>
      <c r="H9" s="19">
        <f>GLM2차!H9/10000000</f>
        <v>1.6666666666666666E-4</v>
      </c>
      <c r="I9" s="19">
        <f>GLM2차!I9/10000000</f>
        <v>1.5318627450980392E-4</v>
      </c>
      <c r="J9" s="19">
        <f>GLM2차!J9/10000000</f>
        <v>1.528584530724549E-4</v>
      </c>
      <c r="K9" s="19">
        <f>GLM2차!K9/10000000</f>
        <v>1.5080681646810435E-4</v>
      </c>
      <c r="L9" s="19">
        <f>GLM2차!L9/10000000</f>
        <v>1.309757694826457E-4</v>
      </c>
      <c r="M9" s="12">
        <f>GLM2차!M9/10000000</f>
        <v>4.419280339200309E-5</v>
      </c>
      <c r="N9" s="12">
        <f>GLM2차!N9/10000000</f>
        <v>2.5008847331426596E-5</v>
      </c>
      <c r="O9" s="12">
        <f>GLM2차!O9/10000000</f>
        <v>1.3290250214781833E-5</v>
      </c>
      <c r="P9" s="12"/>
    </row>
    <row r="10" spans="1:18" x14ac:dyDescent="0.3">
      <c r="A10" s="1">
        <v>24</v>
      </c>
      <c r="B10" s="11">
        <f>GLM2차!B10/10000000</f>
        <v>0</v>
      </c>
      <c r="C10" s="11">
        <f>GLM2차!C10/10000000</f>
        <v>2.8669724770642203E-4</v>
      </c>
      <c r="D10" s="11">
        <f>GLM2차!D10/10000000</f>
        <v>6.222775357809583E-4</v>
      </c>
      <c r="E10" s="11">
        <f>GLM2차!E10/10000000</f>
        <v>5.1572975760701394E-4</v>
      </c>
      <c r="F10" s="11">
        <f>GLM2차!F10/10000000</f>
        <v>4.9325879644853668E-4</v>
      </c>
      <c r="G10" s="11">
        <f>GLM2차!G10/10000000</f>
        <v>2.8449502133712662E-4</v>
      </c>
      <c r="H10" s="19">
        <f>GLM2차!H10/10000000</f>
        <v>1.2804097311139564E-4</v>
      </c>
      <c r="I10" s="19">
        <f>GLM2차!I10/10000000</f>
        <v>5.837711617046118E-4</v>
      </c>
      <c r="J10" s="19">
        <f>GLM2차!J10/10000000</f>
        <v>2.3161551823972203E-4</v>
      </c>
      <c r="K10" s="19">
        <f>GLM2차!K10/10000000</f>
        <v>4.8614487117160918E-4</v>
      </c>
      <c r="L10" s="19">
        <f>GLM2차!L10/10000000</f>
        <v>7.2553897180762847E-4</v>
      </c>
      <c r="M10" s="12">
        <f>GLM2차!M10/10000000</f>
        <v>5.4155907254465382E-4</v>
      </c>
      <c r="N10" s="12">
        <f>GLM2차!N10/10000000</f>
        <v>5.5522897225539723E-4</v>
      </c>
      <c r="O10" s="12">
        <f>GLM2차!O10/10000000</f>
        <v>5.6512596603802332E-4</v>
      </c>
      <c r="P10" s="12"/>
    </row>
    <row r="11" spans="1:18" x14ac:dyDescent="0.3">
      <c r="A11" s="1">
        <v>25</v>
      </c>
      <c r="B11" s="11">
        <f>GLM2차!B11/10000000</f>
        <v>5.9276822762299936E-4</v>
      </c>
      <c r="C11" s="11">
        <f>GLM2차!C11/10000000</f>
        <v>4.7449584816132857E-4</v>
      </c>
      <c r="D11" s="11">
        <f>GLM2차!D11/10000000</f>
        <v>5.087332541970493E-4</v>
      </c>
      <c r="E11" s="11">
        <f>GLM2차!E11/10000000</f>
        <v>1.4394702749388226E-4</v>
      </c>
      <c r="F11" s="11">
        <f>GLM2차!F11/10000000</f>
        <v>2.5432349949135299E-4</v>
      </c>
      <c r="G11" s="11">
        <f>GLM2차!G11/10000000</f>
        <v>2.2601423889705052E-4</v>
      </c>
      <c r="H11" s="19">
        <f>GLM2차!H11/10000000</f>
        <v>4.9790878311093409E-4</v>
      </c>
      <c r="I11" s="19">
        <f>GLM2차!I11/10000000</f>
        <v>4.6550600502746485E-4</v>
      </c>
      <c r="J11" s="19">
        <f>GLM2차!J11/10000000</f>
        <v>2.7265291284195222E-4</v>
      </c>
      <c r="K11" s="19">
        <f>GLM2차!K11/10000000</f>
        <v>3.7608123354644602E-4</v>
      </c>
      <c r="L11" s="19">
        <f>GLM2차!L11/10000000</f>
        <v>4.2023869557908893E-4</v>
      </c>
      <c r="M11" s="12">
        <f>GLM2차!M11/10000000</f>
        <v>5.5102523019499015E-4</v>
      </c>
      <c r="N11" s="12">
        <f>GLM2차!N11/10000000</f>
        <v>6.9534983603632638E-4</v>
      </c>
      <c r="O11" s="12">
        <f>GLM2차!O11/10000000</f>
        <v>9.1253190965376492E-4</v>
      </c>
      <c r="P11" s="12"/>
    </row>
    <row r="12" spans="1:18" x14ac:dyDescent="0.3">
      <c r="A12" s="1">
        <v>26</v>
      </c>
      <c r="B12" s="11">
        <f>GLM2차!B12/10000000</f>
        <v>4.4208664898320068E-4</v>
      </c>
      <c r="C12" s="11">
        <f>GLM2차!C12/10000000</f>
        <v>0</v>
      </c>
      <c r="D12" s="11">
        <f>GLM2차!D12/10000000</f>
        <v>1.2712941774726671E-4</v>
      </c>
      <c r="E12" s="11">
        <f>GLM2차!E12/10000000</f>
        <v>4.3501903208265368E-4</v>
      </c>
      <c r="F12" s="11">
        <f>GLM2차!F12/10000000</f>
        <v>3.8048130885570247E-4</v>
      </c>
      <c r="G12" s="11">
        <f>GLM2차!G12/10000000</f>
        <v>2.4666995559940801E-4</v>
      </c>
      <c r="H12" s="19">
        <f>GLM2차!H12/10000000</f>
        <v>3.708923670350864E-4</v>
      </c>
      <c r="I12" s="19">
        <f>GLM2차!I12/10000000</f>
        <v>2.7236824186299875E-4</v>
      </c>
      <c r="J12" s="19">
        <f>GLM2차!J12/10000000</f>
        <v>3.3449290875033451E-4</v>
      </c>
      <c r="K12" s="19">
        <f>GLM2차!K12/10000000</f>
        <v>3.4111065629690272E-4</v>
      </c>
      <c r="L12" s="19">
        <f>GLM2차!L12/10000000</f>
        <v>3.0898529230008649E-4</v>
      </c>
      <c r="M12" s="12">
        <f>GLM2차!M12/10000000</f>
        <v>3.2896082151928369E-4</v>
      </c>
      <c r="N12" s="12">
        <f>GLM2차!N12/10000000</f>
        <v>3.2659092569197357E-4</v>
      </c>
      <c r="O12" s="12">
        <f>GLM2차!O12/10000000</f>
        <v>3.2233568185629748E-4</v>
      </c>
      <c r="P12" s="12"/>
    </row>
    <row r="13" spans="1:18" x14ac:dyDescent="0.3">
      <c r="A13" s="1">
        <v>27</v>
      </c>
      <c r="B13" s="11">
        <f>GLM2차!B13/10000000</f>
        <v>0</v>
      </c>
      <c r="C13" s="11">
        <f>GLM2차!C13/10000000</f>
        <v>0</v>
      </c>
      <c r="D13" s="11">
        <f>GLM2차!D13/10000000</f>
        <v>1.1547344110854503E-4</v>
      </c>
      <c r="E13" s="11">
        <f>GLM2차!E13/10000000</f>
        <v>2.8341993386868212E-4</v>
      </c>
      <c r="F13" s="11">
        <f>GLM2차!F13/10000000</f>
        <v>3.3540164346805297E-4</v>
      </c>
      <c r="G13" s="11">
        <f>GLM2차!G13/10000000</f>
        <v>2.8822596915982132E-4</v>
      </c>
      <c r="H13" s="19">
        <f>GLM2차!H13/10000000</f>
        <v>2.4864797662709019E-4</v>
      </c>
      <c r="I13" s="19">
        <f>GLM2차!I13/10000000</f>
        <v>5.7646855364039894E-4</v>
      </c>
      <c r="J13" s="19">
        <f>GLM2차!J13/10000000</f>
        <v>1.1151379983272929E-4</v>
      </c>
      <c r="K13" s="19">
        <f>GLM2차!K13/10000000</f>
        <v>4.5372050816696913E-4</v>
      </c>
      <c r="L13" s="19">
        <f>GLM2차!L13/10000000</f>
        <v>3.0610683128411815E-4</v>
      </c>
      <c r="M13" s="12">
        <f>GLM2차!M13/10000000</f>
        <v>1.8161703975626238E-4</v>
      </c>
      <c r="N13" s="12">
        <f>GLM2차!N13/10000000</f>
        <v>1.1286046986590293E-4</v>
      </c>
      <c r="O13" s="12">
        <f>GLM2차!O13/10000000</f>
        <v>6.2944877188370524E-5</v>
      </c>
      <c r="P13" s="12"/>
    </row>
    <row r="14" spans="1:18" x14ac:dyDescent="0.3">
      <c r="A14" s="1">
        <v>28</v>
      </c>
      <c r="B14" s="11">
        <f>GLM2차!B14/10000000</f>
        <v>0</v>
      </c>
      <c r="C14" s="11">
        <f>GLM2차!C14/10000000</f>
        <v>4.8764629388816646E-4</v>
      </c>
      <c r="D14" s="11">
        <f>GLM2차!D14/10000000</f>
        <v>1.118067978533095E-4</v>
      </c>
      <c r="E14" s="11">
        <f>GLM2차!E14/10000000</f>
        <v>3.5229874933943986E-4</v>
      </c>
      <c r="F14" s="11">
        <f>GLM2차!F14/10000000</f>
        <v>1.5172204521316947E-4</v>
      </c>
      <c r="G14" s="11">
        <f>GLM2차!G14/10000000</f>
        <v>3.9458108641325792E-4</v>
      </c>
      <c r="H14" s="19">
        <f>GLM2차!H14/10000000</f>
        <v>1.7097914054485354E-4</v>
      </c>
      <c r="I14" s="19">
        <f>GLM2차!I14/10000000</f>
        <v>3.0226700251889167E-4</v>
      </c>
      <c r="J14" s="19">
        <f>GLM2차!J14/10000000</f>
        <v>3.4323820731587724E-4</v>
      </c>
      <c r="K14" s="19">
        <f>GLM2차!K14/10000000</f>
        <v>5.4283458349782868E-4</v>
      </c>
      <c r="L14" s="19">
        <f>GLM2차!L14/10000000</f>
        <v>3.556662072644823E-4</v>
      </c>
      <c r="M14" s="12">
        <f>GLM2차!M14/10000000</f>
        <v>4.3991417616798397E-4</v>
      </c>
      <c r="N14" s="12">
        <f>GLM2차!N14/10000000</f>
        <v>4.6441087346178067E-4</v>
      </c>
      <c r="O14" s="12">
        <f>GLM2차!O14/10000000</f>
        <v>4.8803443299211496E-4</v>
      </c>
      <c r="P14" s="12"/>
    </row>
    <row r="15" spans="1:18" x14ac:dyDescent="0.3">
      <c r="A15" s="1">
        <v>29</v>
      </c>
      <c r="B15" s="11">
        <f>GLM2차!B15/10000000</f>
        <v>0</v>
      </c>
      <c r="C15" s="11">
        <f>GLM2차!C15/10000000</f>
        <v>3.1099362463069506E-4</v>
      </c>
      <c r="D15" s="11">
        <f>GLM2차!D15/10000000</f>
        <v>0</v>
      </c>
      <c r="E15" s="11">
        <f>GLM2차!E15/10000000</f>
        <v>1.7158544955387783E-4</v>
      </c>
      <c r="F15" s="11">
        <f>GLM2차!F15/10000000</f>
        <v>4.2866328498964069E-4</v>
      </c>
      <c r="G15" s="11">
        <f>GLM2차!G15/10000000</f>
        <v>1.2309207287050715E-4</v>
      </c>
      <c r="H15" s="19">
        <f>GLM2차!H15/10000000</f>
        <v>5.2476910159529805E-4</v>
      </c>
      <c r="I15" s="19">
        <f>GLM2차!I15/10000000</f>
        <v>2.8340654669122857E-4</v>
      </c>
      <c r="J15" s="19">
        <f>GLM2차!J15/10000000</f>
        <v>4.3890449438202251E-4</v>
      </c>
      <c r="K15" s="19">
        <f>GLM2차!K15/10000000</f>
        <v>4.7969996947363824E-4</v>
      </c>
      <c r="L15" s="19">
        <f>GLM2차!L15/10000000</f>
        <v>4.3237294131519982E-4</v>
      </c>
      <c r="M15" s="12">
        <f>GLM2차!M15/10000000</f>
        <v>4.1691652248927269E-4</v>
      </c>
      <c r="N15" s="12">
        <f>GLM2차!N15/10000000</f>
        <v>3.7966104192528816E-4</v>
      </c>
      <c r="O15" s="12">
        <f>GLM2차!O15/10000000</f>
        <v>3.3189501488273233E-4</v>
      </c>
      <c r="P15" s="12"/>
    </row>
    <row r="16" spans="1:18" x14ac:dyDescent="0.3">
      <c r="A16" s="1">
        <v>30</v>
      </c>
      <c r="B16" s="11">
        <f>GLM2차!B16/10000000</f>
        <v>0</v>
      </c>
      <c r="C16" s="11">
        <f>GLM2차!C16/10000000</f>
        <v>1.3717421124828533E-4</v>
      </c>
      <c r="D16" s="11">
        <f>GLM2차!D16/10000000</f>
        <v>3.1117104034851154E-4</v>
      </c>
      <c r="E16" s="11">
        <f>GLM2차!E16/10000000</f>
        <v>3.3341668750520962E-4</v>
      </c>
      <c r="F16" s="11">
        <f>GLM2차!F16/10000000</f>
        <v>6.9449267310229878E-5</v>
      </c>
      <c r="G16" s="11">
        <f>GLM2차!G16/10000000</f>
        <v>1.1509466536226045E-4</v>
      </c>
      <c r="H16" s="19">
        <f>GLM2차!H16/10000000</f>
        <v>1.9821605550049553E-4</v>
      </c>
      <c r="I16" s="19">
        <f>GLM2차!I16/10000000</f>
        <v>3.9680790088620434E-4</v>
      </c>
      <c r="J16" s="19">
        <f>GLM2차!J16/10000000</f>
        <v>2.0690225937267231E-4</v>
      </c>
      <c r="K16" s="19">
        <f>GLM2차!K16/10000000</f>
        <v>1.175226231049477E-4</v>
      </c>
      <c r="L16" s="19">
        <f>GLM2차!L16/10000000</f>
        <v>3.1790886612504413E-4</v>
      </c>
      <c r="M16" s="12">
        <f>GLM2차!M16/10000000</f>
        <v>2.0176034066351093E-4</v>
      </c>
      <c r="N16" s="12">
        <f>GLM2차!N16/10000000</f>
        <v>1.7713597917172843E-4</v>
      </c>
      <c r="O16" s="12">
        <f>GLM2차!O16/10000000</f>
        <v>1.506738343367399E-4</v>
      </c>
      <c r="P16" s="12"/>
    </row>
    <row r="17" spans="1:16" x14ac:dyDescent="0.3">
      <c r="A17" s="1">
        <v>31</v>
      </c>
      <c r="B17" s="11">
        <f>GLM2차!B17/10000000</f>
        <v>0</v>
      </c>
      <c r="C17" s="11">
        <f>GLM2차!C17/10000000</f>
        <v>0</v>
      </c>
      <c r="D17" s="11">
        <f>GLM2차!D17/10000000</f>
        <v>3.7369207772795218E-4</v>
      </c>
      <c r="E17" s="11">
        <f>GLM2차!E17/10000000</f>
        <v>2.393107849393746E-4</v>
      </c>
      <c r="F17" s="11">
        <f>GLM2차!F17/10000000</f>
        <v>4.0144520272982739E-4</v>
      </c>
      <c r="G17" s="11">
        <f>GLM2차!G17/10000000</f>
        <v>2.2373867322966775E-4</v>
      </c>
      <c r="H17" s="19">
        <f>GLM2차!H17/10000000</f>
        <v>2.8340654669122857E-4</v>
      </c>
      <c r="I17" s="19">
        <f>GLM2차!I17/10000000</f>
        <v>3.7824661679414977E-4</v>
      </c>
      <c r="J17" s="19">
        <f>GLM2차!J17/10000000</f>
        <v>3.9388687568930203E-4</v>
      </c>
      <c r="K17" s="19">
        <f>GLM2차!K17/10000000</f>
        <v>3.3553293815009508E-4</v>
      </c>
      <c r="L17" s="19">
        <f>GLM2차!L17/10000000</f>
        <v>3.8698442387693897E-4</v>
      </c>
      <c r="M17" s="12">
        <f>GLM2차!M17/10000000</f>
        <v>2.5245389949629459E-4</v>
      </c>
      <c r="N17" s="12">
        <f>GLM2차!N17/10000000</f>
        <v>1.8929337687441651E-4</v>
      </c>
      <c r="O17" s="12">
        <f>GLM2차!O17/10000000</f>
        <v>1.3254237893723801E-4</v>
      </c>
      <c r="P17" s="12"/>
    </row>
    <row r="18" spans="1:16" x14ac:dyDescent="0.3">
      <c r="A18" s="1">
        <v>32</v>
      </c>
      <c r="B18" s="11">
        <f>GLM2차!B18/10000000</f>
        <v>3.1670625494853525E-4</v>
      </c>
      <c r="C18" s="11">
        <f>GLM2차!C18/10000000</f>
        <v>3.3200531208499334E-4</v>
      </c>
      <c r="D18" s="11">
        <f>GLM2차!D18/10000000</f>
        <v>2.6278906797477228E-4</v>
      </c>
      <c r="E18" s="11">
        <f>GLM2차!E18/10000000</f>
        <v>2.9772981019724598E-4</v>
      </c>
      <c r="F18" s="11">
        <f>GLM2차!F18/10000000</f>
        <v>9.8064853556485351E-4</v>
      </c>
      <c r="G18" s="11">
        <f>GLM2차!G18/10000000</f>
        <v>3.2749304077288359E-4</v>
      </c>
      <c r="H18" s="19">
        <f>GLM2차!H18/10000000</f>
        <v>5.0714615029967731E-4</v>
      </c>
      <c r="I18" s="19">
        <f>GLM2차!I18/10000000</f>
        <v>3.6160552854674758E-4</v>
      </c>
      <c r="J18" s="19">
        <f>GLM2차!J18/10000000</f>
        <v>3.3705340423938283E-4</v>
      </c>
      <c r="K18" s="19">
        <f>GLM2차!K18/10000000</f>
        <v>3.216928191014047E-4</v>
      </c>
      <c r="L18" s="19">
        <f>GLM2차!L18/10000000</f>
        <v>5.5576139310855872E-4</v>
      </c>
      <c r="M18" s="12">
        <f>GLM2차!M18/10000000</f>
        <v>3.481623475747607E-4</v>
      </c>
      <c r="N18" s="12">
        <f>GLM2차!N18/10000000</f>
        <v>3.0362732970549337E-4</v>
      </c>
      <c r="O18" s="12">
        <f>GLM2차!O18/10000000</f>
        <v>2.5828613890538469E-4</v>
      </c>
      <c r="P18" s="12"/>
    </row>
    <row r="19" spans="1:16" x14ac:dyDescent="0.3">
      <c r="A19" s="1">
        <v>33</v>
      </c>
      <c r="B19" s="11">
        <f>GLM2차!B19/10000000</f>
        <v>2.5893319523562919E-4</v>
      </c>
      <c r="C19" s="11">
        <f>GLM2차!C19/10000000</f>
        <v>4.015257980325236E-4</v>
      </c>
      <c r="D19" s="11">
        <f>GLM2차!D19/10000000</f>
        <v>3.2467532467532468E-4</v>
      </c>
      <c r="E19" s="11">
        <f>GLM2차!E19/10000000</f>
        <v>1.4021312394840157E-4</v>
      </c>
      <c r="F19" s="11">
        <f>GLM2차!F19/10000000</f>
        <v>3.6607687614399021E-4</v>
      </c>
      <c r="G19" s="11">
        <f>GLM2차!G19/10000000</f>
        <v>2.6605651040280956E-4</v>
      </c>
      <c r="H19" s="19">
        <f>GLM2차!H19/10000000</f>
        <v>4.0742417383431417E-4</v>
      </c>
      <c r="I19" s="19">
        <f>GLM2차!I19/10000000</f>
        <v>3.1735956839098697E-4</v>
      </c>
      <c r="J19" s="19">
        <f>GLM2차!J19/10000000</f>
        <v>3.6110208355902214E-4</v>
      </c>
      <c r="K19" s="19">
        <f>GLM2차!K19/10000000</f>
        <v>2.4003840614498319E-4</v>
      </c>
      <c r="L19" s="19">
        <f>GLM2차!L19/10000000</f>
        <v>6.5815059682292759E-4</v>
      </c>
      <c r="M19" s="12">
        <f>GLM2차!M19/10000000</f>
        <v>6.2964331547061723E-4</v>
      </c>
      <c r="N19" s="12">
        <f>GLM2차!N19/10000000</f>
        <v>7.9081880956228211E-4</v>
      </c>
      <c r="O19" s="12">
        <f>GLM2차!O19/10000000</f>
        <v>1.0216392918534266E-3</v>
      </c>
      <c r="P19" s="12"/>
    </row>
    <row r="20" spans="1:16" x14ac:dyDescent="0.3">
      <c r="A20" s="1">
        <v>34</v>
      </c>
      <c r="B20" s="11">
        <f>GLM2차!B20/10000000</f>
        <v>4.3024631601591907E-4</v>
      </c>
      <c r="C20" s="11">
        <f>GLM2차!C20/10000000</f>
        <v>8.9031339031339033E-4</v>
      </c>
      <c r="D20" s="11">
        <f>GLM2차!D20/10000000</f>
        <v>3.8346498964644528E-4</v>
      </c>
      <c r="E20" s="11">
        <f>GLM2차!E20/10000000</f>
        <v>3.9541320680110717E-4</v>
      </c>
      <c r="F20" s="11">
        <f>GLM2차!F20/10000000</f>
        <v>6.4169875160424684E-4</v>
      </c>
      <c r="G20" s="11">
        <f>GLM2차!G20/10000000</f>
        <v>2.5432349949135299E-4</v>
      </c>
      <c r="H20" s="19">
        <f>GLM2차!H20/10000000</f>
        <v>2.2096517588828001E-4</v>
      </c>
      <c r="I20" s="19">
        <f>GLM2차!I20/10000000</f>
        <v>2.347234175729599E-4</v>
      </c>
      <c r="J20" s="19">
        <f>GLM2차!J20/10000000</f>
        <v>2.8383892141209865E-4</v>
      </c>
      <c r="K20" s="19">
        <f>GLM2차!K20/10000000</f>
        <v>3.3270120105133582E-4</v>
      </c>
      <c r="L20" s="19">
        <f>GLM2차!L20/10000000</f>
        <v>4.0892627643416288E-4</v>
      </c>
      <c r="M20" s="12">
        <f>GLM2차!M20/10000000</f>
        <v>3.541266859354609E-4</v>
      </c>
      <c r="N20" s="12">
        <f>GLM2차!N20/10000000</f>
        <v>3.8586628105168183E-4</v>
      </c>
      <c r="O20" s="12">
        <f>GLM2차!O20/10000000</f>
        <v>4.3062990708202123E-4</v>
      </c>
      <c r="P20" s="12"/>
    </row>
    <row r="21" spans="1:16" x14ac:dyDescent="0.3">
      <c r="A21" s="1">
        <v>35</v>
      </c>
      <c r="B21" s="11">
        <f>GLM2차!B21/10000000</f>
        <v>9.5292548122736796E-5</v>
      </c>
      <c r="C21" s="11">
        <f>GLM2차!C21/10000000</f>
        <v>5.5375365872953092E-4</v>
      </c>
      <c r="D21" s="11">
        <f>GLM2차!D21/10000000</f>
        <v>4.2616663115278071E-4</v>
      </c>
      <c r="E21" s="11">
        <f>GLM2차!E21/10000000</f>
        <v>1.9024668653687616E-4</v>
      </c>
      <c r="F21" s="11">
        <f>GLM2차!F21/10000000</f>
        <v>2.7808676307007786E-4</v>
      </c>
      <c r="G21" s="11">
        <f>GLM2차!G21/10000000</f>
        <v>3.4270047978067172E-4</v>
      </c>
      <c r="H21" s="19">
        <f>GLM2차!H21/10000000</f>
        <v>2.5537348371994039E-4</v>
      </c>
      <c r="I21" s="19">
        <f>GLM2차!I21/10000000</f>
        <v>3.8498556304138594E-4</v>
      </c>
      <c r="J21" s="19">
        <f>GLM2차!J21/10000000</f>
        <v>4.6037254763085203E-4</v>
      </c>
      <c r="K21" s="19">
        <f>GLM2차!K21/10000000</f>
        <v>3.2997855139415937E-4</v>
      </c>
      <c r="L21" s="19">
        <f>GLM2차!L21/10000000</f>
        <v>3.9795338260375211E-4</v>
      </c>
      <c r="M21" s="12">
        <f>GLM2차!M21/10000000</f>
        <v>4.0133523362457781E-4</v>
      </c>
      <c r="N21" s="12">
        <f>GLM2차!N21/10000000</f>
        <v>4.1347550784435745E-4</v>
      </c>
      <c r="O21" s="12">
        <f>GLM2차!O21/10000000</f>
        <v>4.2601463066590443E-4</v>
      </c>
      <c r="P21" s="12"/>
    </row>
    <row r="22" spans="1:16" x14ac:dyDescent="0.3">
      <c r="A22" s="1">
        <v>36</v>
      </c>
      <c r="B22" s="11">
        <f>GLM2차!B22/10000000</f>
        <v>3.4500603760565809E-4</v>
      </c>
      <c r="C22" s="11">
        <f>GLM2차!C22/10000000</f>
        <v>2.9439905792301462E-4</v>
      </c>
      <c r="D22" s="11">
        <f>GLM2차!D22/10000000</f>
        <v>4.4920746967849583E-4</v>
      </c>
      <c r="E22" s="11">
        <f>GLM2차!E22/10000000</f>
        <v>4.190613026819923E-4</v>
      </c>
      <c r="F22" s="11">
        <f>GLM2차!F22/10000000</f>
        <v>3.7823526233317123E-4</v>
      </c>
      <c r="G22" s="11">
        <f>GLM2차!G22/10000000</f>
        <v>3.2857679309049944E-4</v>
      </c>
      <c r="H22" s="19">
        <f>GLM2차!H22/10000000</f>
        <v>4.5738045738045742E-4</v>
      </c>
      <c r="I22" s="19">
        <f>GLM2차!I22/10000000</f>
        <v>4.0499245241338682E-4</v>
      </c>
      <c r="J22" s="19">
        <f>GLM2차!J22/10000000</f>
        <v>7.9852793111828625E-4</v>
      </c>
      <c r="K22" s="19">
        <f>GLM2차!K22/10000000</f>
        <v>5.5304336510621688E-4</v>
      </c>
      <c r="L22" s="19">
        <f>GLM2차!L22/10000000</f>
        <v>2.823502837620352E-4</v>
      </c>
      <c r="M22" s="12">
        <f>GLM2차!M22/10000000</f>
        <v>4.4335129323803458E-4</v>
      </c>
      <c r="N22" s="12">
        <f>GLM2차!N22/10000000</f>
        <v>4.1755641194740292E-4</v>
      </c>
      <c r="O22" s="12">
        <f>GLM2차!O22/10000000</f>
        <v>3.8718978489929462E-4</v>
      </c>
      <c r="P22" s="12"/>
    </row>
    <row r="23" spans="1:16" x14ac:dyDescent="0.3">
      <c r="A23" s="1">
        <v>37</v>
      </c>
      <c r="B23" s="11">
        <f>GLM2차!B23/10000000</f>
        <v>1.5661707126076742E-4</v>
      </c>
      <c r="C23" s="11">
        <f>GLM2차!C23/10000000</f>
        <v>4.1548369226507856E-4</v>
      </c>
      <c r="D23" s="11">
        <f>GLM2차!D23/10000000</f>
        <v>6.1553613197094673E-4</v>
      </c>
      <c r="E23" s="11">
        <f>GLM2차!E23/10000000</f>
        <v>2.7887779574990241E-4</v>
      </c>
      <c r="F23" s="11">
        <f>GLM2차!F23/10000000</f>
        <v>6.7504413750129819E-4</v>
      </c>
      <c r="G23" s="11">
        <f>GLM2차!G23/10000000</f>
        <v>4.5955882352941181E-4</v>
      </c>
      <c r="H23" s="19">
        <f>GLM2차!H23/10000000</f>
        <v>4.8408568316592036E-4</v>
      </c>
      <c r="I23" s="19">
        <f>GLM2차!I23/10000000</f>
        <v>4.3763676148796501E-4</v>
      </c>
      <c r="J23" s="19">
        <f>GLM2차!J23/10000000</f>
        <v>7.3986884143265508E-4</v>
      </c>
      <c r="K23" s="19">
        <f>GLM2차!K23/10000000</f>
        <v>4.4729863573916102E-4</v>
      </c>
      <c r="L23" s="19">
        <f>GLM2차!L23/10000000</f>
        <v>3.6657925161435865E-4</v>
      </c>
      <c r="M23" s="12">
        <f>GLM2차!M23/10000000</f>
        <v>3.2825987191512063E-4</v>
      </c>
      <c r="N23" s="12">
        <f>GLM2차!N23/10000000</f>
        <v>2.5897377935419003E-4</v>
      </c>
      <c r="O23" s="12">
        <f>GLM2차!O23/10000000</f>
        <v>1.9580906460016931E-4</v>
      </c>
      <c r="P23" s="12"/>
    </row>
    <row r="24" spans="1:16" x14ac:dyDescent="0.3">
      <c r="A24" s="1">
        <v>38</v>
      </c>
      <c r="B24" s="11">
        <f>GLM2차!B24/10000000</f>
        <v>2.1240441801189462E-4</v>
      </c>
      <c r="C24" s="11">
        <f>GLM2차!C24/10000000</f>
        <v>7.7185309062841707E-4</v>
      </c>
      <c r="D24" s="11">
        <f>GLM2차!D24/10000000</f>
        <v>5.3482291419063466E-4</v>
      </c>
      <c r="E24" s="11">
        <f>GLM2차!E24/10000000</f>
        <v>3.2476319350473615E-4</v>
      </c>
      <c r="F24" s="11">
        <f>GLM2차!F24/10000000</f>
        <v>6.3922899149333723E-4</v>
      </c>
      <c r="G24" s="11">
        <f>GLM2차!G24/10000000</f>
        <v>4.0414926579550049E-4</v>
      </c>
      <c r="H24" s="19">
        <f>GLM2차!H24/10000000</f>
        <v>8.3765456721180689E-4</v>
      </c>
      <c r="I24" s="19">
        <f>GLM2차!I24/10000000</f>
        <v>7.1375040148460086E-4</v>
      </c>
      <c r="J24" s="19">
        <f>GLM2차!J24/10000000</f>
        <v>5.6555440966100001E-4</v>
      </c>
      <c r="K24" s="19">
        <f>GLM2차!K24/10000000</f>
        <v>4.9629330934582334E-4</v>
      </c>
      <c r="L24" s="19">
        <f>GLM2차!L24/10000000</f>
        <v>3.6040032158797926E-4</v>
      </c>
      <c r="M24" s="12">
        <f>GLM2차!M24/10000000</f>
        <v>3.4248674972597778E-4</v>
      </c>
      <c r="N24" s="12">
        <f>GLM2차!N24/10000000</f>
        <v>2.6901408777422797E-4</v>
      </c>
      <c r="O24" s="12">
        <f>GLM2차!O24/10000000</f>
        <v>2.0315636683320467E-4</v>
      </c>
      <c r="P24" s="12"/>
    </row>
    <row r="25" spans="1:16" x14ac:dyDescent="0.3">
      <c r="A25" s="1">
        <v>39</v>
      </c>
      <c r="B25" s="11">
        <f>GLM2차!B25/10000000</f>
        <v>3.1581606872157657E-4</v>
      </c>
      <c r="C25" s="11">
        <f>GLM2차!C25/10000000</f>
        <v>9.0057636887608055E-4</v>
      </c>
      <c r="D25" s="11">
        <f>GLM2차!D25/10000000</f>
        <v>1.2285012285012285E-3</v>
      </c>
      <c r="E25" s="11">
        <f>GLM2차!E25/10000000</f>
        <v>4.7046523784631474E-4</v>
      </c>
      <c r="F25" s="11">
        <f>GLM2차!F25/10000000</f>
        <v>4.315098048616772E-4</v>
      </c>
      <c r="G25" s="11">
        <f>GLM2차!G25/10000000</f>
        <v>6.0771801883925853E-4</v>
      </c>
      <c r="H25" s="19">
        <f>GLM2차!H25/10000000</f>
        <v>4.7177229124076113E-4</v>
      </c>
      <c r="I25" s="19">
        <f>GLM2차!I25/10000000</f>
        <v>6.7232837933474876E-4</v>
      </c>
      <c r="J25" s="19">
        <f>GLM2차!J25/10000000</f>
        <v>7.8882497945768286E-4</v>
      </c>
      <c r="K25" s="19">
        <f>GLM2차!K25/10000000</f>
        <v>3.0842303303210683E-4</v>
      </c>
      <c r="L25" s="19">
        <f>GLM2차!L25/10000000</f>
        <v>2.7162103433289871E-4</v>
      </c>
      <c r="M25" s="12">
        <f>GLM2차!M25/10000000</f>
        <v>2.592040134273273E-4</v>
      </c>
      <c r="N25" s="12">
        <f>GLM2차!N25/10000000</f>
        <v>1.9717421590726008E-4</v>
      </c>
      <c r="O25" s="12">
        <f>GLM2차!O25/10000000</f>
        <v>1.4517179242817338E-4</v>
      </c>
      <c r="P25" s="12"/>
    </row>
    <row r="26" spans="1:16" x14ac:dyDescent="0.3">
      <c r="A26" s="1">
        <v>40</v>
      </c>
      <c r="B26" s="11">
        <f>GLM2차!B26/10000000</f>
        <v>2.3352209702843133E-4</v>
      </c>
      <c r="C26" s="11">
        <f>GLM2차!C26/10000000</f>
        <v>6.4910477632931253E-4</v>
      </c>
      <c r="D26" s="11">
        <f>GLM2차!D26/10000000</f>
        <v>7.4007506475656814E-4</v>
      </c>
      <c r="E26" s="11">
        <f>GLM2차!E26/10000000</f>
        <v>5.0087653393438513E-4</v>
      </c>
      <c r="F26" s="11">
        <f>GLM2차!F26/10000000</f>
        <v>1.4129615674453655E-4</v>
      </c>
      <c r="G26" s="11">
        <f>GLM2차!G26/10000000</f>
        <v>4.2380064417697912E-4</v>
      </c>
      <c r="H26" s="19">
        <f>GLM2차!H26/10000000</f>
        <v>5.7422861955439854E-4</v>
      </c>
      <c r="I26" s="19">
        <f>GLM2차!I26/10000000</f>
        <v>3.5239806885858265E-4</v>
      </c>
      <c r="J26" s="19">
        <f>GLM2차!J26/10000000</f>
        <v>6.160230846545407E-4</v>
      </c>
      <c r="K26" s="19">
        <f>GLM2차!K26/10000000</f>
        <v>6.110788597268478E-4</v>
      </c>
      <c r="L26" s="19">
        <f>GLM2차!L26/10000000</f>
        <v>6.1999622610992803E-4</v>
      </c>
      <c r="M26" s="12">
        <f>GLM2차!M26/10000000</f>
        <v>6.9649895322471155E-4</v>
      </c>
      <c r="N26" s="12">
        <f>GLM2차!N26/10000000</f>
        <v>7.8404881604994385E-4</v>
      </c>
      <c r="O26" s="12">
        <f>GLM2차!O26/10000000</f>
        <v>8.9512832413768915E-4</v>
      </c>
      <c r="P26" s="12"/>
    </row>
    <row r="27" spans="1:16" x14ac:dyDescent="0.3">
      <c r="A27" s="1">
        <v>41</v>
      </c>
      <c r="B27" s="11">
        <f>GLM2차!B27/10000000</f>
        <v>2.2249415952831235E-4</v>
      </c>
      <c r="C27" s="11">
        <f>GLM2차!C27/10000000</f>
        <v>4.5353759322717198E-4</v>
      </c>
      <c r="D27" s="11">
        <f>GLM2차!D27/10000000</f>
        <v>6.347966209287563E-4</v>
      </c>
      <c r="E27" s="11">
        <f>GLM2차!E27/10000000</f>
        <v>5.716463414634146E-4</v>
      </c>
      <c r="F27" s="11">
        <f>GLM2차!F27/10000000</f>
        <v>4.5291906336337697E-4</v>
      </c>
      <c r="G27" s="11">
        <f>GLM2차!G27/10000000</f>
        <v>6.7102835094782749E-4</v>
      </c>
      <c r="H27" s="19">
        <f>GLM2차!H27/10000000</f>
        <v>6.366564302299453E-4</v>
      </c>
      <c r="I27" s="19">
        <f>GLM2차!I27/10000000</f>
        <v>5.1656450168744404E-4</v>
      </c>
      <c r="J27" s="19">
        <f>GLM2차!J27/10000000</f>
        <v>8.4596863408602837E-4</v>
      </c>
      <c r="K27" s="19">
        <f>GLM2차!K27/10000000</f>
        <v>6.3676885290639494E-4</v>
      </c>
      <c r="L27" s="19">
        <f>GLM2차!L27/10000000</f>
        <v>6.4196870402567871E-4</v>
      </c>
      <c r="M27" s="12">
        <f>GLM2차!M27/10000000</f>
        <v>5.8742839790406037E-4</v>
      </c>
      <c r="N27" s="12">
        <f>GLM2차!N27/10000000</f>
        <v>5.3186764201782919E-4</v>
      </c>
      <c r="O27" s="12">
        <f>GLM2차!O27/10000000</f>
        <v>4.6971619963957707E-4</v>
      </c>
      <c r="P27" s="12"/>
    </row>
    <row r="28" spans="1:16" x14ac:dyDescent="0.3">
      <c r="A28" s="1">
        <v>42</v>
      </c>
      <c r="B28" s="11">
        <f>GLM2차!B28/10000000</f>
        <v>2.8646728543600322E-4</v>
      </c>
      <c r="C28" s="11">
        <f>GLM2차!C28/10000000</f>
        <v>6.4014181603309038E-4</v>
      </c>
      <c r="D28" s="11">
        <f>GLM2차!D28/10000000</f>
        <v>5.9042601507857209E-4</v>
      </c>
      <c r="E28" s="11">
        <f>GLM2차!E28/10000000</f>
        <v>3.1402808308285857E-4</v>
      </c>
      <c r="F28" s="11">
        <f>GLM2차!F28/10000000</f>
        <v>3.0457294522038029E-4</v>
      </c>
      <c r="G28" s="11">
        <f>GLM2차!G28/10000000</f>
        <v>5.3124106084753383E-4</v>
      </c>
      <c r="H28" s="19">
        <f>GLM2차!H28/10000000</f>
        <v>5.2730696798493413E-4</v>
      </c>
      <c r="I28" s="19">
        <f>GLM2차!I28/10000000</f>
        <v>4.7835446065534564E-4</v>
      </c>
      <c r="J28" s="19">
        <f>GLM2차!J28/10000000</f>
        <v>6.3682098961981791E-4</v>
      </c>
      <c r="K28" s="19">
        <f>GLM2차!K28/10000000</f>
        <v>6.4092781931939565E-4</v>
      </c>
      <c r="L28" s="19">
        <f>GLM2차!L28/10000000</f>
        <v>6.6943365912438082E-4</v>
      </c>
      <c r="M28" s="12">
        <f>GLM2차!M28/10000000</f>
        <v>7.7618902744855021E-4</v>
      </c>
      <c r="N28" s="12">
        <f>GLM2차!N28/10000000</f>
        <v>8.8064480042924261E-4</v>
      </c>
      <c r="O28" s="12">
        <f>GLM2차!O28/10000000</f>
        <v>1.0118191700497167E-3</v>
      </c>
      <c r="P28" s="12"/>
    </row>
    <row r="29" spans="1:16" x14ac:dyDescent="0.3">
      <c r="A29" s="1">
        <v>43</v>
      </c>
      <c r="B29" s="11">
        <f>GLM2차!B29/10000000</f>
        <v>2.3383608090728398E-4</v>
      </c>
      <c r="C29" s="11">
        <f>GLM2차!C29/10000000</f>
        <v>7.5551526140828044E-4</v>
      </c>
      <c r="D29" s="11">
        <f>GLM2차!D29/10000000</f>
        <v>7.5501865340202518E-4</v>
      </c>
      <c r="E29" s="11">
        <f>GLM2차!E29/10000000</f>
        <v>6.261218015611304E-4</v>
      </c>
      <c r="F29" s="11">
        <f>GLM2차!F29/10000000</f>
        <v>6.2006531354636026E-4</v>
      </c>
      <c r="G29" s="11">
        <f>GLM2차!G29/10000000</f>
        <v>7.9192239160562263E-4</v>
      </c>
      <c r="H29" s="19">
        <f>GLM2차!H29/10000000</f>
        <v>7.3640413859125888E-4</v>
      </c>
      <c r="I29" s="19">
        <f>GLM2차!I29/10000000</f>
        <v>7.5708042258852682E-4</v>
      </c>
      <c r="J29" s="19">
        <f>GLM2차!J29/10000000</f>
        <v>9.5693779904306234E-4</v>
      </c>
      <c r="K29" s="19">
        <f>GLM2차!K29/10000000</f>
        <v>9.6107640557424308E-4</v>
      </c>
      <c r="L29" s="19">
        <f>GLM2차!L29/10000000</f>
        <v>7.0659854331992606E-4</v>
      </c>
      <c r="M29" s="12">
        <f>GLM2차!M29/10000000</f>
        <v>7.4504836152997338E-4</v>
      </c>
      <c r="N29" s="12">
        <f>GLM2차!N29/10000000</f>
        <v>6.8255530785011329E-4</v>
      </c>
      <c r="O29" s="12">
        <f>GLM2차!O29/10000000</f>
        <v>6.1145209562391142E-4</v>
      </c>
      <c r="P29" s="12"/>
    </row>
    <row r="30" spans="1:16" x14ac:dyDescent="0.3">
      <c r="A30" s="1">
        <v>44</v>
      </c>
      <c r="B30" s="11">
        <f>GLM2차!B30/10000000</f>
        <v>2.8928488775746357E-4</v>
      </c>
      <c r="C30" s="11">
        <f>GLM2차!C30/10000000</f>
        <v>7.265179034769071E-4</v>
      </c>
      <c r="D30" s="11">
        <f>GLM2차!D30/10000000</f>
        <v>5.9311981020166078E-4</v>
      </c>
      <c r="E30" s="11">
        <f>GLM2차!E30/10000000</f>
        <v>8.6242299794661191E-4</v>
      </c>
      <c r="F30" s="11">
        <f>GLM2차!F30/10000000</f>
        <v>5.0495241794523205E-4</v>
      </c>
      <c r="G30" s="11">
        <f>GLM2차!G30/10000000</f>
        <v>5.3143030671120564E-4</v>
      </c>
      <c r="H30" s="19">
        <f>GLM2차!H30/10000000</f>
        <v>9.736045002163566E-4</v>
      </c>
      <c r="I30" s="19">
        <f>GLM2차!I30/10000000</f>
        <v>4.4216183123023031E-4</v>
      </c>
      <c r="J30" s="19">
        <f>GLM2차!J30/10000000</f>
        <v>6.7983166073162836E-4</v>
      </c>
      <c r="K30" s="19">
        <f>GLM2차!K30/10000000</f>
        <v>9.0859531164819184E-4</v>
      </c>
      <c r="L30" s="19">
        <f>GLM2차!L30/10000000</f>
        <v>9.7463248233478628E-4</v>
      </c>
      <c r="M30" s="12">
        <f>GLM2차!M30/10000000</f>
        <v>9.3649895312475329E-4</v>
      </c>
      <c r="N30" s="12">
        <f>GLM2차!N30/10000000</f>
        <v>9.9297059610554722E-4</v>
      </c>
      <c r="O30" s="12">
        <f>GLM2차!O30/10000000</f>
        <v>1.0535545861855588E-3</v>
      </c>
      <c r="P30" s="12"/>
    </row>
    <row r="31" spans="1:16" x14ac:dyDescent="0.3">
      <c r="A31" s="1">
        <v>45</v>
      </c>
      <c r="B31" s="11">
        <f>GLM2차!B31/10000000</f>
        <v>5.8445353594389242E-4</v>
      </c>
      <c r="C31" s="11">
        <f>GLM2차!C31/10000000</f>
        <v>8.8082901554404139E-4</v>
      </c>
      <c r="D31" s="11">
        <f>GLM2차!D31/10000000</f>
        <v>8.9817528599792009E-4</v>
      </c>
      <c r="E31" s="11">
        <f>GLM2차!E31/10000000</f>
        <v>9.4113620807665971E-4</v>
      </c>
      <c r="F31" s="11">
        <f>GLM2차!F31/10000000</f>
        <v>9.6120573647583531E-4</v>
      </c>
      <c r="G31" s="11">
        <f>GLM2차!G31/10000000</f>
        <v>5.0186406653283629E-4</v>
      </c>
      <c r="H31" s="19">
        <f>GLM2차!H31/10000000</f>
        <v>9.0397051665391825E-4</v>
      </c>
      <c r="I31" s="19">
        <f>GLM2차!I31/10000000</f>
        <v>8.4073177293516276E-4</v>
      </c>
      <c r="J31" s="19">
        <f>GLM2차!J31/10000000</f>
        <v>9.9260350292978126E-4</v>
      </c>
      <c r="K31" s="19">
        <f>GLM2차!K31/10000000</f>
        <v>1.1709241056296798E-3</v>
      </c>
      <c r="L31" s="19">
        <f>GLM2차!L31/10000000</f>
        <v>8.2492369455825333E-4</v>
      </c>
      <c r="M31" s="12">
        <f>GLM2차!M31/10000000</f>
        <v>9.624299102791292E-4</v>
      </c>
      <c r="N31" s="12">
        <f>GLM2차!N31/10000000</f>
        <v>9.6706036349831354E-4</v>
      </c>
      <c r="O31" s="12">
        <f>GLM2차!O31/10000000</f>
        <v>9.686261594894157E-4</v>
      </c>
      <c r="P31" s="12"/>
    </row>
    <row r="32" spans="1:16" x14ac:dyDescent="0.3">
      <c r="A32" s="1">
        <v>46</v>
      </c>
      <c r="B32" s="11">
        <f>GLM2차!B32/10000000</f>
        <v>2.9425612052730695E-4</v>
      </c>
      <c r="C32" s="11">
        <f>GLM2차!C32/10000000</f>
        <v>9.4063545150501664E-4</v>
      </c>
      <c r="D32" s="11">
        <f>GLM2차!D32/10000000</f>
        <v>4.2416815911018948E-4</v>
      </c>
      <c r="E32" s="11">
        <f>GLM2차!E32/10000000</f>
        <v>6.1993534959925607E-4</v>
      </c>
      <c r="F32" s="11">
        <f>GLM2차!F32/10000000</f>
        <v>1.0787917532363754E-3</v>
      </c>
      <c r="G32" s="11">
        <f>GLM2차!G32/10000000</f>
        <v>5.7238936786749186E-4</v>
      </c>
      <c r="H32" s="19">
        <f>GLM2차!H32/10000000</f>
        <v>8.6370129223001019E-4</v>
      </c>
      <c r="I32" s="19">
        <f>GLM2차!I32/10000000</f>
        <v>1.2013377057696678E-3</v>
      </c>
      <c r="J32" s="19">
        <f>GLM2차!J32/10000000</f>
        <v>8.8798680705315239E-4</v>
      </c>
      <c r="K32" s="19">
        <f>GLM2차!K32/10000000</f>
        <v>8.54883522120111E-4</v>
      </c>
      <c r="L32" s="19">
        <f>GLM2차!L32/10000000</f>
        <v>7.2933322112822237E-4</v>
      </c>
      <c r="M32" s="12">
        <f>GLM2차!M32/10000000</f>
        <v>6.9060546599716832E-4</v>
      </c>
      <c r="N32" s="12">
        <f>GLM2차!N32/10000000</f>
        <v>5.9145421051755916E-4</v>
      </c>
      <c r="O32" s="12">
        <f>GLM2차!O32/10000000</f>
        <v>4.9033448871681348E-4</v>
      </c>
      <c r="P32" s="12"/>
    </row>
    <row r="33" spans="1:16" x14ac:dyDescent="0.3">
      <c r="A33" s="1">
        <v>47</v>
      </c>
      <c r="B33" s="11">
        <f>GLM2차!B33/10000000</f>
        <v>4.1070171321286081E-4</v>
      </c>
      <c r="C33" s="11">
        <f>GLM2차!C33/10000000</f>
        <v>9.5622609434764126E-4</v>
      </c>
      <c r="D33" s="11">
        <f>GLM2차!D33/10000000</f>
        <v>1.3513513513513514E-3</v>
      </c>
      <c r="E33" s="11">
        <f>GLM2차!E33/10000000</f>
        <v>1.0653882008256758E-3</v>
      </c>
      <c r="F33" s="11">
        <f>GLM2차!F33/10000000</f>
        <v>1.1232682947123185E-3</v>
      </c>
      <c r="G33" s="11">
        <f>GLM2차!G33/10000000</f>
        <v>9.6863124953431201E-4</v>
      </c>
      <c r="H33" s="19">
        <f>GLM2차!H33/10000000</f>
        <v>1.1732761221548054E-3</v>
      </c>
      <c r="I33" s="19">
        <f>GLM2차!I33/10000000</f>
        <v>6.6083453961860404E-4</v>
      </c>
      <c r="J33" s="19">
        <f>GLM2차!J33/10000000</f>
        <v>1.2759071388560403E-3</v>
      </c>
      <c r="K33" s="19">
        <f>GLM2차!K33/10000000</f>
        <v>1.4024817829811885E-3</v>
      </c>
      <c r="L33" s="19">
        <f>GLM2차!L33/10000000</f>
        <v>9.2845285991615778E-4</v>
      </c>
      <c r="M33" s="12">
        <f>GLM2차!M33/10000000</f>
        <v>9.2831895096045104E-4</v>
      </c>
      <c r="N33" s="12">
        <f>GLM2차!N33/10000000</f>
        <v>8.2990371880177429E-4</v>
      </c>
      <c r="O33" s="12">
        <f>GLM2차!O33/10000000</f>
        <v>7.2557409491581033E-4</v>
      </c>
      <c r="P33" s="12"/>
    </row>
    <row r="34" spans="1:16" x14ac:dyDescent="0.3">
      <c r="A34" s="1">
        <v>48</v>
      </c>
      <c r="B34" s="11">
        <f>GLM2차!B34/10000000</f>
        <v>7.1834780005986237E-4</v>
      </c>
      <c r="C34" s="11">
        <f>GLM2차!C34/10000000</f>
        <v>1.1684104307185725E-3</v>
      </c>
      <c r="D34" s="11">
        <f>GLM2차!D34/10000000</f>
        <v>1.1637492120448044E-3</v>
      </c>
      <c r="E34" s="11">
        <f>GLM2차!E34/10000000</f>
        <v>1.0037412172643489E-3</v>
      </c>
      <c r="F34" s="11">
        <f>GLM2차!F34/10000000</f>
        <v>1.3042197820690815E-3</v>
      </c>
      <c r="G34" s="11">
        <f>GLM2차!G34/10000000</f>
        <v>5.0607287449392713E-4</v>
      </c>
      <c r="H34" s="19">
        <f>GLM2차!H34/10000000</f>
        <v>1.149745662323183E-3</v>
      </c>
      <c r="I34" s="19">
        <f>GLM2차!I34/10000000</f>
        <v>1.1497556769186547E-3</v>
      </c>
      <c r="J34" s="19">
        <f>GLM2차!J34/10000000</f>
        <v>8.7830880125991883E-4</v>
      </c>
      <c r="K34" s="19">
        <f>GLM2차!K34/10000000</f>
        <v>1.0501995379122034E-3</v>
      </c>
      <c r="L34" s="19">
        <f>GLM2차!L34/10000000</f>
        <v>1.0175527855507504E-3</v>
      </c>
      <c r="M34" s="12">
        <f>GLM2차!M34/10000000</f>
        <v>9.44414143403137E-4</v>
      </c>
      <c r="N34" s="12">
        <f>GLM2차!N34/10000000</f>
        <v>9.0831344278870111E-4</v>
      </c>
      <c r="O34" s="12">
        <f>GLM2차!O34/10000000</f>
        <v>8.6799484340040927E-4</v>
      </c>
      <c r="P34" s="12"/>
    </row>
    <row r="35" spans="1:16" x14ac:dyDescent="0.3">
      <c r="A35" s="1">
        <v>49</v>
      </c>
      <c r="B35" s="11">
        <f>GLM2차!B35/10000000</f>
        <v>3.1011598337778331E-4</v>
      </c>
      <c r="C35" s="11">
        <f>GLM2차!C35/10000000</f>
        <v>1.1357490535424553E-3</v>
      </c>
      <c r="D35" s="11">
        <f>GLM2차!D35/10000000</f>
        <v>1.0786428711512062E-3</v>
      </c>
      <c r="E35" s="11">
        <f>GLM2차!E35/10000000</f>
        <v>1.8023846935946021E-3</v>
      </c>
      <c r="F35" s="11">
        <f>GLM2차!F35/10000000</f>
        <v>1.2582982600772335E-3</v>
      </c>
      <c r="G35" s="11">
        <f>GLM2차!G35/10000000</f>
        <v>1.3050699992090485E-3</v>
      </c>
      <c r="H35" s="19">
        <f>GLM2차!H35/10000000</f>
        <v>1.2373985515158133E-3</v>
      </c>
      <c r="I35" s="19">
        <f>GLM2차!I35/10000000</f>
        <v>1.1371617779858858E-3</v>
      </c>
      <c r="J35" s="19">
        <f>GLM2차!J35/10000000</f>
        <v>1.3498588783899864E-3</v>
      </c>
      <c r="K35" s="19">
        <f>GLM2차!K35/10000000</f>
        <v>1.2309135136719322E-3</v>
      </c>
      <c r="L35" s="19">
        <f>GLM2차!L35/10000000</f>
        <v>1.1993417566172984E-3</v>
      </c>
      <c r="M35" s="12">
        <f>GLM2차!M35/10000000</f>
        <v>8.6598422902427901E-4</v>
      </c>
      <c r="N35" s="12">
        <f>GLM2차!N35/10000000</f>
        <v>6.9235152363814989E-4</v>
      </c>
      <c r="O35" s="12">
        <f>GLM2차!O35/10000000</f>
        <v>5.3162513168767669E-4</v>
      </c>
      <c r="P35" s="12"/>
    </row>
    <row r="36" spans="1:16" x14ac:dyDescent="0.3">
      <c r="A36" s="1">
        <v>50</v>
      </c>
      <c r="B36" s="11">
        <f>GLM2차!B36/10000000</f>
        <v>5.1301782736950109E-4</v>
      </c>
      <c r="C36" s="11">
        <f>GLM2차!C36/10000000</f>
        <v>9.0019129064926296E-4</v>
      </c>
      <c r="D36" s="11">
        <f>GLM2차!D36/10000000</f>
        <v>1.4513061755580022E-3</v>
      </c>
      <c r="E36" s="11">
        <f>GLM2차!E36/10000000</f>
        <v>1.2915724895059735E-3</v>
      </c>
      <c r="F36" s="11">
        <f>GLM2차!F36/10000000</f>
        <v>1.1755997735881918E-3</v>
      </c>
      <c r="G36" s="11">
        <f>GLM2차!G36/10000000</f>
        <v>1.1442115156716113E-3</v>
      </c>
      <c r="H36" s="19">
        <f>GLM2차!H36/10000000</f>
        <v>9.2926439430546779E-4</v>
      </c>
      <c r="I36" s="19">
        <f>GLM2차!I36/10000000</f>
        <v>1.3241802278983867E-3</v>
      </c>
      <c r="J36" s="19">
        <f>GLM2차!J36/10000000</f>
        <v>1.1991573488899692E-3</v>
      </c>
      <c r="K36" s="19">
        <f>GLM2차!K36/10000000</f>
        <v>1.1033248844490831E-3</v>
      </c>
      <c r="L36" s="19">
        <f>GLM2차!L36/10000000</f>
        <v>1.4315998127907936E-3</v>
      </c>
      <c r="M36" s="12">
        <f>GLM2차!M36/10000000</f>
        <v>1.1285784472226568E-3</v>
      </c>
      <c r="N36" s="12">
        <f>GLM2차!N36/10000000</f>
        <v>1.0480331506677947E-3</v>
      </c>
      <c r="O36" s="12">
        <f>GLM2차!O36/10000000</f>
        <v>9.5653296814974132E-4</v>
      </c>
      <c r="P36" s="12"/>
    </row>
    <row r="37" spans="1:16" x14ac:dyDescent="0.3">
      <c r="A37" s="1">
        <v>51</v>
      </c>
      <c r="B37" s="11">
        <f>GLM2차!B37/10000000</f>
        <v>4.0064102564102563E-4</v>
      </c>
      <c r="C37" s="11">
        <f>GLM2차!C37/10000000</f>
        <v>1.7987698735058605E-3</v>
      </c>
      <c r="D37" s="11">
        <f>GLM2차!D37/10000000</f>
        <v>1.5590894917368258E-3</v>
      </c>
      <c r="E37" s="11">
        <f>GLM2차!E37/10000000</f>
        <v>1.2775017743080199E-3</v>
      </c>
      <c r="F37" s="11">
        <f>GLM2차!F37/10000000</f>
        <v>1.5239919881564052E-3</v>
      </c>
      <c r="G37" s="11">
        <f>GLM2차!G37/10000000</f>
        <v>1.7644645055395981E-3</v>
      </c>
      <c r="H37" s="19">
        <f>GLM2차!H37/10000000</f>
        <v>1.4601905932984938E-3</v>
      </c>
      <c r="I37" s="19">
        <f>GLM2차!I37/10000000</f>
        <v>1.577456709568709E-3</v>
      </c>
      <c r="J37" s="19">
        <f>GLM2차!J37/10000000</f>
        <v>1.0805335134222523E-3</v>
      </c>
      <c r="K37" s="19">
        <f>GLM2차!K37/10000000</f>
        <v>1.2916640413332494E-3</v>
      </c>
      <c r="L37" s="19">
        <f>GLM2차!L37/10000000</f>
        <v>1.4805709975696287E-3</v>
      </c>
      <c r="M37" s="12">
        <f>GLM2차!M37/10000000</f>
        <v>1.0196554681402019E-3</v>
      </c>
      <c r="N37" s="12">
        <f>GLM2차!N37/10000000</f>
        <v>8.4837018812325535E-4</v>
      </c>
      <c r="O37" s="12">
        <f>GLM2차!O37/10000000</f>
        <v>6.8422831351410188E-4</v>
      </c>
      <c r="P37" s="12"/>
    </row>
    <row r="38" spans="1:16" x14ac:dyDescent="0.3">
      <c r="A38" s="1">
        <v>52</v>
      </c>
      <c r="B38" s="11">
        <f>GLM2차!B38/10000000</f>
        <v>9.3263505272975103E-4</v>
      </c>
      <c r="C38" s="11">
        <f>GLM2차!C38/10000000</f>
        <v>1.4063837593249358E-3</v>
      </c>
      <c r="D38" s="11">
        <f>GLM2차!D38/10000000</f>
        <v>1.3494548202526179E-3</v>
      </c>
      <c r="E38" s="11">
        <f>GLM2차!E38/10000000</f>
        <v>9.9765550955255148E-4</v>
      </c>
      <c r="F38" s="11">
        <f>GLM2차!F38/10000000</f>
        <v>1.8044841430955927E-3</v>
      </c>
      <c r="G38" s="11">
        <f>GLM2차!G38/10000000</f>
        <v>1.0337413165729407E-3</v>
      </c>
      <c r="H38" s="19">
        <f>GLM2차!H38/10000000</f>
        <v>1.4505821931234562E-3</v>
      </c>
      <c r="I38" s="19">
        <f>GLM2차!I38/10000000</f>
        <v>1.3108123291262499E-3</v>
      </c>
      <c r="J38" s="19">
        <f>GLM2차!J38/10000000</f>
        <v>1.6551626989716865E-3</v>
      </c>
      <c r="K38" s="19">
        <f>GLM2차!K38/10000000</f>
        <v>1.299047365265472E-3</v>
      </c>
      <c r="L38" s="19">
        <f>GLM2차!L38/10000000</f>
        <v>1.1440614180340208E-3</v>
      </c>
      <c r="M38" s="12">
        <f>GLM2차!M38/10000000</f>
        <v>1.1361429951368168E-3</v>
      </c>
      <c r="N38" s="12">
        <f>GLM2차!N38/10000000</f>
        <v>1.0326423929810165E-3</v>
      </c>
      <c r="O38" s="12">
        <f>GLM2차!O38/10000000</f>
        <v>9.2295971601283799E-4</v>
      </c>
      <c r="P38" s="12"/>
    </row>
    <row r="39" spans="1:16" x14ac:dyDescent="0.3">
      <c r="A39" s="1">
        <v>53</v>
      </c>
      <c r="B39" s="11">
        <f>GLM2차!B39/10000000</f>
        <v>1.2269938650306749E-3</v>
      </c>
      <c r="C39" s="11">
        <f>GLM2차!C39/10000000</f>
        <v>2.1652122564136214E-3</v>
      </c>
      <c r="D39" s="11">
        <f>GLM2차!D39/10000000</f>
        <v>1.8804490284346689E-3</v>
      </c>
      <c r="E39" s="11">
        <f>GLM2차!E39/10000000</f>
        <v>1.3899613899613899E-3</v>
      </c>
      <c r="F39" s="11">
        <f>GLM2차!F39/10000000</f>
        <v>1.7943148550382474E-3</v>
      </c>
      <c r="G39" s="11">
        <f>GLM2차!G39/10000000</f>
        <v>1.1953041622198505E-3</v>
      </c>
      <c r="H39" s="19">
        <f>GLM2차!H39/10000000</f>
        <v>1.4893200078385264E-3</v>
      </c>
      <c r="I39" s="19">
        <f>GLM2차!I39/10000000</f>
        <v>1.6375961611699292E-3</v>
      </c>
      <c r="J39" s="19">
        <f>GLM2차!J39/10000000</f>
        <v>2.0051039008384978E-3</v>
      </c>
      <c r="K39" s="19">
        <f>GLM2차!K39/10000000</f>
        <v>1.1800638622796056E-3</v>
      </c>
      <c r="L39" s="19">
        <f>GLM2차!L39/10000000</f>
        <v>1.4899822470200354E-3</v>
      </c>
      <c r="M39" s="12">
        <f>GLM2차!M39/10000000</f>
        <v>1.3972130071343151E-3</v>
      </c>
      <c r="N39" s="12">
        <f>GLM2차!N39/10000000</f>
        <v>1.3435691635332099E-3</v>
      </c>
      <c r="O39" s="12">
        <f>GLM2차!O39/10000000</f>
        <v>1.2866012696897946E-3</v>
      </c>
      <c r="P39" s="12"/>
    </row>
    <row r="40" spans="1:16" x14ac:dyDescent="0.3">
      <c r="A40" s="1">
        <v>54</v>
      </c>
      <c r="B40" s="11">
        <f>GLM2차!B40/10000000</f>
        <v>8.7343179291726205E-4</v>
      </c>
      <c r="C40" s="11">
        <f>GLM2차!C40/10000000</f>
        <v>2.0386643233743411E-3</v>
      </c>
      <c r="D40" s="11">
        <f>GLM2차!D40/10000000</f>
        <v>1.6539050535987749E-3</v>
      </c>
      <c r="E40" s="11">
        <f>GLM2차!E40/10000000</f>
        <v>1.9595035924232528E-3</v>
      </c>
      <c r="F40" s="11">
        <f>GLM2차!F40/10000000</f>
        <v>1.8661297451259638E-3</v>
      </c>
      <c r="G40" s="11">
        <f>GLM2차!G40/10000000</f>
        <v>1.3952651003690702E-3</v>
      </c>
      <c r="H40" s="19">
        <f>GLM2차!H40/10000000</f>
        <v>1.8200938359488755E-3</v>
      </c>
      <c r="I40" s="19">
        <f>GLM2차!I40/10000000</f>
        <v>2.1833224805607693E-3</v>
      </c>
      <c r="J40" s="19">
        <f>GLM2차!J40/10000000</f>
        <v>1.4933731566175099E-3</v>
      </c>
      <c r="K40" s="19">
        <f>GLM2차!K40/10000000</f>
        <v>2.3369526137916158E-3</v>
      </c>
      <c r="L40" s="19">
        <f>GLM2차!L40/10000000</f>
        <v>1.8920533758215498E-3</v>
      </c>
      <c r="M40" s="12">
        <f>GLM2차!M40/10000000</f>
        <v>1.8664688188686086E-3</v>
      </c>
      <c r="N40" s="12">
        <f>GLM2차!N40/10000000</f>
        <v>1.7970909222948714E-3</v>
      </c>
      <c r="O40" s="12">
        <f>GLM2차!O40/10000000</f>
        <v>1.7114546136645825E-3</v>
      </c>
      <c r="P40" s="12"/>
    </row>
    <row r="41" spans="1:16" x14ac:dyDescent="0.3">
      <c r="A41" s="1">
        <v>55</v>
      </c>
      <c r="B41" s="11">
        <f>GLM2차!B41/10000000</f>
        <v>1.3082155939298796E-3</v>
      </c>
      <c r="C41" s="11">
        <f>GLM2차!C41/10000000</f>
        <v>1.6817782977478794E-3</v>
      </c>
      <c r="D41" s="11">
        <f>GLM2차!D41/10000000</f>
        <v>2.1796565389696171E-3</v>
      </c>
      <c r="E41" s="11">
        <f>GLM2차!E41/10000000</f>
        <v>2.442144435399465E-3</v>
      </c>
      <c r="F41" s="11">
        <f>GLM2차!F41/10000000</f>
        <v>2.2316794685488892E-3</v>
      </c>
      <c r="G41" s="11">
        <f>GLM2차!G41/10000000</f>
        <v>1.8153889121631059E-3</v>
      </c>
      <c r="H41" s="19">
        <f>GLM2차!H41/10000000</f>
        <v>2.3112480739599386E-3</v>
      </c>
      <c r="I41" s="19">
        <f>GLM2차!I41/10000000</f>
        <v>2.1037589806692336E-3</v>
      </c>
      <c r="J41" s="19">
        <f>GLM2차!J41/10000000</f>
        <v>1.9630790139303109E-3</v>
      </c>
      <c r="K41" s="19">
        <f>GLM2차!K41/10000000</f>
        <v>2.0578400029397713E-3</v>
      </c>
      <c r="L41" s="19">
        <f>GLM2차!L41/10000000</f>
        <v>2.3538371006265359E-3</v>
      </c>
      <c r="M41" s="12">
        <f>GLM2차!M41/10000000</f>
        <v>1.9288289475813613E-3</v>
      </c>
      <c r="N41" s="12">
        <f>GLM2차!N41/10000000</f>
        <v>1.7849931545216662E-3</v>
      </c>
      <c r="O41" s="12">
        <f>GLM2차!O41/10000000</f>
        <v>1.6257764703807166E-3</v>
      </c>
      <c r="P41" s="12"/>
    </row>
    <row r="42" spans="1:16" x14ac:dyDescent="0.3">
      <c r="A42" s="1">
        <v>56</v>
      </c>
      <c r="B42" s="11">
        <f>GLM2차!B42/10000000</f>
        <v>1.0342233922527265E-3</v>
      </c>
      <c r="C42" s="11">
        <f>GLM2차!C42/10000000</f>
        <v>2.7150043919188693E-3</v>
      </c>
      <c r="D42" s="11">
        <f>GLM2차!D42/10000000</f>
        <v>2.6536027760767503E-3</v>
      </c>
      <c r="E42" s="11">
        <f>GLM2차!E42/10000000</f>
        <v>2.0804438280166435E-3</v>
      </c>
      <c r="F42" s="11">
        <f>GLM2차!F42/10000000</f>
        <v>1.757565771406602E-3</v>
      </c>
      <c r="G42" s="11">
        <f>GLM2차!G42/10000000</f>
        <v>1.8712759147092137E-3</v>
      </c>
      <c r="H42" s="19">
        <f>GLM2차!H42/10000000</f>
        <v>1.6337704773259152E-3</v>
      </c>
      <c r="I42" s="19">
        <f>GLM2차!I42/10000000</f>
        <v>2.4230271128378661E-3</v>
      </c>
      <c r="J42" s="19">
        <f>GLM2차!J42/10000000</f>
        <v>1.6451233842538189E-3</v>
      </c>
      <c r="K42" s="19">
        <f>GLM2차!K42/10000000</f>
        <v>1.8154872174879586E-3</v>
      </c>
      <c r="L42" s="19">
        <f>GLM2차!L42/10000000</f>
        <v>2.0360164285463545E-3</v>
      </c>
      <c r="M42" s="12">
        <f>GLM2차!M42/10000000</f>
        <v>1.7033148566269628E-3</v>
      </c>
      <c r="N42" s="12">
        <f>GLM2차!N42/10000000</f>
        <v>1.600711874925376E-3</v>
      </c>
      <c r="O42" s="12">
        <f>GLM2차!O42/10000000</f>
        <v>1.491133576069021E-3</v>
      </c>
      <c r="P42" s="12"/>
    </row>
    <row r="43" spans="1:16" x14ac:dyDescent="0.3">
      <c r="A43" s="1">
        <v>57</v>
      </c>
      <c r="B43" s="11">
        <f>GLM2차!B43/10000000</f>
        <v>1.1267028577281574E-3</v>
      </c>
      <c r="C43" s="11">
        <f>GLM2차!C43/10000000</f>
        <v>2.6788800553059107E-3</v>
      </c>
      <c r="D43" s="11">
        <f>GLM2차!D43/10000000</f>
        <v>3.1667043655281609E-3</v>
      </c>
      <c r="E43" s="11">
        <f>GLM2차!E43/10000000</f>
        <v>1.6981255306642285E-3</v>
      </c>
      <c r="F43" s="11">
        <f>GLM2차!F43/10000000</f>
        <v>2.2243597451003967E-3</v>
      </c>
      <c r="G43" s="11">
        <f>GLM2차!G43/10000000</f>
        <v>2.3104389834068474E-3</v>
      </c>
      <c r="H43" s="19">
        <f>GLM2차!H43/10000000</f>
        <v>2.1765874893536481E-3</v>
      </c>
      <c r="I43" s="19">
        <f>GLM2차!I43/10000000</f>
        <v>2.1813105313672454E-3</v>
      </c>
      <c r="J43" s="19">
        <f>GLM2차!J43/10000000</f>
        <v>2.5018764073054789E-3</v>
      </c>
      <c r="K43" s="19">
        <f>GLM2차!K43/10000000</f>
        <v>2.4644994718929702E-3</v>
      </c>
      <c r="L43" s="19">
        <f>GLM2차!L43/10000000</f>
        <v>2.8034360061819359E-3</v>
      </c>
      <c r="M43" s="12">
        <f>GLM2차!M43/10000000</f>
        <v>2.5919820418943769E-3</v>
      </c>
      <c r="N43" s="12">
        <f>GLM2차!N43/10000000</f>
        <v>2.616146290211274E-3</v>
      </c>
      <c r="O43" s="12">
        <f>GLM2차!O43/10000000</f>
        <v>2.633853665907604E-3</v>
      </c>
      <c r="P43" s="12"/>
    </row>
    <row r="44" spans="1:16" x14ac:dyDescent="0.3">
      <c r="A44" s="1">
        <v>58</v>
      </c>
      <c r="B44" s="11">
        <f>GLM2차!B44/10000000</f>
        <v>1.9077544607788129E-3</v>
      </c>
      <c r="C44" s="11">
        <f>GLM2차!C44/10000000</f>
        <v>2.6467530012288494E-3</v>
      </c>
      <c r="D44" s="11">
        <f>GLM2차!D44/10000000</f>
        <v>2.7640029265913338E-3</v>
      </c>
      <c r="E44" s="11">
        <f>GLM2차!E44/10000000</f>
        <v>3.0085959885386821E-3</v>
      </c>
      <c r="F44" s="11">
        <f>GLM2차!F44/10000000</f>
        <v>2.5043826696719259E-3</v>
      </c>
      <c r="G44" s="11">
        <f>GLM2차!G44/10000000</f>
        <v>2.9753390169937632E-3</v>
      </c>
      <c r="H44" s="19">
        <f>GLM2차!H44/10000000</f>
        <v>2.2019817836052449E-3</v>
      </c>
      <c r="I44" s="19">
        <f>GLM2차!I44/10000000</f>
        <v>2.9373368146214099E-3</v>
      </c>
      <c r="J44" s="19">
        <f>GLM2차!J44/10000000</f>
        <v>2.3927608109283911E-3</v>
      </c>
      <c r="K44" s="19">
        <f>GLM2차!K44/10000000</f>
        <v>1.9796263455272817E-3</v>
      </c>
      <c r="L44" s="19">
        <f>GLM2차!L44/10000000</f>
        <v>2.6006331976481229E-3</v>
      </c>
      <c r="M44" s="12">
        <f>GLM2차!M44/10000000</f>
        <v>2.0075571191568095E-3</v>
      </c>
      <c r="N44" s="12">
        <f>GLM2차!N44/10000000</f>
        <v>1.7982723548356945E-3</v>
      </c>
      <c r="O44" s="12">
        <f>GLM2차!O44/10000000</f>
        <v>1.5844628602116615E-3</v>
      </c>
      <c r="P44" s="12"/>
    </row>
    <row r="45" spans="1:16" x14ac:dyDescent="0.3">
      <c r="A45" s="1">
        <v>59</v>
      </c>
      <c r="B45" s="11">
        <f>GLM2차!B45/10000000</f>
        <v>1.652892561983471E-3</v>
      </c>
      <c r="C45" s="11">
        <f>GLM2차!C45/10000000</f>
        <v>2.6101482564209648E-3</v>
      </c>
      <c r="D45" s="11">
        <f>GLM2차!D45/10000000</f>
        <v>2.2285612408628991E-3</v>
      </c>
      <c r="E45" s="11">
        <f>GLM2차!E45/10000000</f>
        <v>2.9627319507250895E-3</v>
      </c>
      <c r="F45" s="11">
        <f>GLM2차!F45/10000000</f>
        <v>2.9446004245702938E-3</v>
      </c>
      <c r="G45" s="11">
        <f>GLM2차!G45/10000000</f>
        <v>2.8277480296011069E-3</v>
      </c>
      <c r="H45" s="19">
        <f>GLM2차!H45/10000000</f>
        <v>2.3995200959808036E-3</v>
      </c>
      <c r="I45" s="19">
        <f>GLM2차!I45/10000000</f>
        <v>2.0771513353115725E-3</v>
      </c>
      <c r="J45" s="19">
        <f>GLM2차!J45/10000000</f>
        <v>2.6563519433311584E-3</v>
      </c>
      <c r="K45" s="19">
        <f>GLM2차!K45/10000000</f>
        <v>2.4619903248099518E-3</v>
      </c>
      <c r="L45" s="19">
        <f>GLM2차!L45/10000000</f>
        <v>2.4374650363621834E-3</v>
      </c>
      <c r="M45" s="12">
        <f>GLM2차!M45/10000000</f>
        <v>2.0337572628511087E-3</v>
      </c>
      <c r="N45" s="12">
        <f>GLM2차!N45/10000000</f>
        <v>1.8127448566309802E-3</v>
      </c>
      <c r="O45" s="12">
        <f>GLM2차!O45/10000000</f>
        <v>1.5851867586118916E-3</v>
      </c>
      <c r="P45" s="12"/>
    </row>
    <row r="46" spans="1:16" x14ac:dyDescent="0.3">
      <c r="A46" s="1">
        <v>60</v>
      </c>
      <c r="B46" s="11">
        <f>GLM2차!B46/10000000</f>
        <v>2.1156558533145277E-3</v>
      </c>
      <c r="C46" s="11">
        <f>GLM2차!C46/10000000</f>
        <v>3.2883147386964179E-3</v>
      </c>
      <c r="D46" s="11">
        <f>GLM2차!D46/10000000</f>
        <v>3.376700764723409E-3</v>
      </c>
      <c r="E46" s="11">
        <f>GLM2차!E46/10000000</f>
        <v>3.3456292356523975E-3</v>
      </c>
      <c r="F46" s="11">
        <f>GLM2차!F46/10000000</f>
        <v>2.4896265560165973E-3</v>
      </c>
      <c r="G46" s="11">
        <f>GLM2차!G46/10000000</f>
        <v>2.6872910795044899E-3</v>
      </c>
      <c r="H46" s="19">
        <f>GLM2차!H46/10000000</f>
        <v>3.1802937434948536E-3</v>
      </c>
      <c r="I46" s="19">
        <f>GLM2차!I46/10000000</f>
        <v>2.3890970299180105E-3</v>
      </c>
      <c r="J46" s="19">
        <f>GLM2차!J46/10000000</f>
        <v>2.3648815095826969E-3</v>
      </c>
      <c r="K46" s="19">
        <f>GLM2차!K46/10000000</f>
        <v>2.7069915056473445E-3</v>
      </c>
      <c r="L46" s="19">
        <f>GLM2차!L46/10000000</f>
        <v>2.7458600878675229E-3</v>
      </c>
      <c r="M46" s="12">
        <f>GLM2차!M46/10000000</f>
        <v>2.3476427810395313E-3</v>
      </c>
      <c r="N46" s="12">
        <f>GLM2차!N46/10000000</f>
        <v>2.2051268634940041E-3</v>
      </c>
      <c r="O46" s="12">
        <f>GLM2차!O46/10000000</f>
        <v>2.0550459842037716E-3</v>
      </c>
      <c r="P46" s="12"/>
    </row>
    <row r="47" spans="1:16" x14ac:dyDescent="0.3">
      <c r="A47" s="1">
        <v>61</v>
      </c>
      <c r="B47" s="11">
        <f>GLM2차!B47/10000000</f>
        <v>2.165506573859242E-3</v>
      </c>
      <c r="C47" s="11">
        <f>GLM2차!C47/10000000</f>
        <v>3.1458906802988595E-3</v>
      </c>
      <c r="D47" s="11">
        <f>GLM2차!D47/10000000</f>
        <v>3.2460264159391091E-3</v>
      </c>
      <c r="E47" s="11">
        <f>GLM2차!E47/10000000</f>
        <v>3.2517214996174446E-3</v>
      </c>
      <c r="F47" s="11">
        <f>GLM2차!F47/10000000</f>
        <v>3.5402601679565288E-3</v>
      </c>
      <c r="G47" s="11">
        <f>GLM2차!G47/10000000</f>
        <v>3.2281205164992827E-3</v>
      </c>
      <c r="H47" s="19">
        <f>GLM2차!H47/10000000</f>
        <v>2.8497245266290924E-3</v>
      </c>
      <c r="I47" s="19">
        <f>GLM2차!I47/10000000</f>
        <v>3.2625493675233243E-3</v>
      </c>
      <c r="J47" s="19">
        <f>GLM2차!J47/10000000</f>
        <v>3.2740368874822658E-3</v>
      </c>
      <c r="K47" s="19">
        <f>GLM2차!K47/10000000</f>
        <v>2.6141856565058694E-3</v>
      </c>
      <c r="L47" s="19">
        <f>GLM2차!L47/10000000</f>
        <v>4.0337367070040339E-3</v>
      </c>
      <c r="M47" s="12">
        <f>GLM2차!M47/10000000</f>
        <v>3.2567899261910765E-3</v>
      </c>
      <c r="N47" s="12">
        <f>GLM2차!N47/10000000</f>
        <v>3.1893228482169343E-3</v>
      </c>
      <c r="O47" s="12">
        <f>GLM2차!O47/10000000</f>
        <v>3.1038173392731682E-3</v>
      </c>
      <c r="P47" s="12"/>
    </row>
    <row r="48" spans="1:16" x14ac:dyDescent="0.3">
      <c r="A48" s="1">
        <v>62</v>
      </c>
      <c r="B48" s="11">
        <f>GLM2차!B48/10000000</f>
        <v>3.448275862068965E-3</v>
      </c>
      <c r="C48" s="11">
        <f>GLM2차!C48/10000000</f>
        <v>2.3467292461132297E-3</v>
      </c>
      <c r="D48" s="11">
        <f>GLM2차!D48/10000000</f>
        <v>3.8226299694189597E-3</v>
      </c>
      <c r="E48" s="11">
        <f>GLM2차!E48/10000000</f>
        <v>3.1014621178555605E-3</v>
      </c>
      <c r="F48" s="11">
        <f>GLM2차!F48/10000000</f>
        <v>4.1482040162157067E-3</v>
      </c>
      <c r="G48" s="11">
        <f>GLM2차!G48/10000000</f>
        <v>3.3311667208319792E-3</v>
      </c>
      <c r="H48" s="19">
        <f>GLM2차!H48/10000000</f>
        <v>3.1964767722687882E-3</v>
      </c>
      <c r="I48" s="19">
        <f>GLM2차!I48/10000000</f>
        <v>2.8859103443853013E-3</v>
      </c>
      <c r="J48" s="19">
        <f>GLM2차!J48/10000000</f>
        <v>2.6895866222300183E-3</v>
      </c>
      <c r="K48" s="19">
        <f>GLM2차!K48/10000000</f>
        <v>3.481047629572328E-3</v>
      </c>
      <c r="L48" s="19">
        <f>GLM2차!L48/10000000</f>
        <v>3.6552235119782666E-3</v>
      </c>
      <c r="M48" s="12">
        <f>GLM2차!M48/10000000</f>
        <v>3.3154061855693914E-3</v>
      </c>
      <c r="N48" s="12">
        <f>GLM2차!N48/10000000</f>
        <v>3.3174963142327024E-3</v>
      </c>
      <c r="O48" s="12">
        <f>GLM2차!O48/10000000</f>
        <v>3.3187911857330108E-3</v>
      </c>
      <c r="P48" s="12"/>
    </row>
    <row r="49" spans="1:16" x14ac:dyDescent="0.3">
      <c r="A49" s="1">
        <v>63</v>
      </c>
      <c r="B49" s="11">
        <f>GLM2차!B49/10000000</f>
        <v>1.56128024980484E-3</v>
      </c>
      <c r="C49" s="11">
        <f>GLM2차!C49/10000000</f>
        <v>4.3866774979691306E-3</v>
      </c>
      <c r="D49" s="11">
        <f>GLM2차!D49/10000000</f>
        <v>3.113941967445152E-3</v>
      </c>
      <c r="E49" s="11">
        <f>GLM2차!E49/10000000</f>
        <v>3.8514101130575225E-3</v>
      </c>
      <c r="F49" s="11">
        <f>GLM2차!F49/10000000</f>
        <v>4.4967880085653106E-3</v>
      </c>
      <c r="G49" s="11">
        <f>GLM2차!G49/10000000</f>
        <v>3.5918216982869775E-3</v>
      </c>
      <c r="H49" s="19">
        <f>GLM2차!H49/10000000</f>
        <v>3.3251524028184627E-3</v>
      </c>
      <c r="I49" s="19">
        <f>GLM2차!I49/10000000</f>
        <v>3.079567428203108E-3</v>
      </c>
      <c r="J49" s="19">
        <f>GLM2차!J49/10000000</f>
        <v>3.6217824343551933E-3</v>
      </c>
      <c r="K49" s="19">
        <f>GLM2차!K49/10000000</f>
        <v>3.1981048267693221E-3</v>
      </c>
      <c r="L49" s="19">
        <f>GLM2차!L49/10000000</f>
        <v>4.3636765355722492E-3</v>
      </c>
      <c r="M49" s="12">
        <f>GLM2차!M49/10000000</f>
        <v>3.3171996207988783E-3</v>
      </c>
      <c r="N49" s="12">
        <f>GLM2차!N49/10000000</f>
        <v>3.0926005894199391E-3</v>
      </c>
      <c r="O49" s="12">
        <f>GLM2차!O49/10000000</f>
        <v>2.8425867944088215E-3</v>
      </c>
      <c r="P49" s="12"/>
    </row>
    <row r="50" spans="1:16" x14ac:dyDescent="0.3">
      <c r="A50" s="1">
        <v>64</v>
      </c>
      <c r="B50" s="11">
        <f>GLM2차!B50/10000000</f>
        <v>2.2462732285072492E-3</v>
      </c>
      <c r="C50" s="11">
        <f>GLM2차!C50/10000000</f>
        <v>6.0795873249815773E-3</v>
      </c>
      <c r="D50" s="11">
        <f>GLM2차!D50/10000000</f>
        <v>3.7783375314861464E-3</v>
      </c>
      <c r="E50" s="11">
        <f>GLM2차!E50/10000000</f>
        <v>4.0305767894371087E-3</v>
      </c>
      <c r="F50" s="11">
        <f>GLM2차!F50/10000000</f>
        <v>4.4675199227239793E-3</v>
      </c>
      <c r="G50" s="11">
        <f>GLM2차!G50/10000000</f>
        <v>3.5639412997903563E-3</v>
      </c>
      <c r="H50" s="19">
        <f>GLM2차!H50/10000000</f>
        <v>4.4955943175687824E-3</v>
      </c>
      <c r="I50" s="19">
        <f>GLM2차!I50/10000000</f>
        <v>3.4284803061712644E-3</v>
      </c>
      <c r="J50" s="19">
        <f>GLM2차!J50/10000000</f>
        <v>3.9728402195897137E-3</v>
      </c>
      <c r="K50" s="19">
        <f>GLM2차!K50/10000000</f>
        <v>4.1163018621365568E-3</v>
      </c>
      <c r="L50" s="19">
        <f>GLM2차!L50/10000000</f>
        <v>5.1032518395442679E-3</v>
      </c>
      <c r="M50" s="12">
        <f>GLM2차!M50/10000000</f>
        <v>4.5185466966249591E-3</v>
      </c>
      <c r="N50" s="12">
        <f>GLM2차!N50/10000000</f>
        <v>4.6159861055924721E-3</v>
      </c>
      <c r="O50" s="12">
        <f>GLM2차!O50/10000000</f>
        <v>4.7216982791032248E-3</v>
      </c>
      <c r="P50" s="12"/>
    </row>
    <row r="51" spans="1:16" x14ac:dyDescent="0.3">
      <c r="A51" s="1">
        <v>65</v>
      </c>
      <c r="B51" s="11">
        <f>GLM2차!B51/10000000</f>
        <v>4.5271629778672034E-3</v>
      </c>
      <c r="C51" s="11">
        <f>GLM2차!C51/10000000</f>
        <v>6.1863899421273202E-3</v>
      </c>
      <c r="D51" s="11">
        <f>GLM2차!D51/10000000</f>
        <v>5.7512580877066861E-3</v>
      </c>
      <c r="E51" s="11">
        <f>GLM2차!E51/10000000</f>
        <v>6.8269976726144307E-3</v>
      </c>
      <c r="F51" s="11">
        <f>GLM2차!F51/10000000</f>
        <v>5.8344640434192675E-3</v>
      </c>
      <c r="G51" s="11">
        <f>GLM2차!G51/10000000</f>
        <v>5.8277830637488105E-3</v>
      </c>
      <c r="H51" s="19">
        <f>GLM2차!H51/10000000</f>
        <v>4.4508850015526347E-3</v>
      </c>
      <c r="I51" s="19">
        <f>GLM2차!I51/10000000</f>
        <v>2.6505803857051458E-3</v>
      </c>
      <c r="J51" s="19">
        <f>GLM2차!J51/10000000</f>
        <v>4.6492659053833608E-3</v>
      </c>
      <c r="K51" s="19">
        <f>GLM2차!K51/10000000</f>
        <v>3.010057998678511E-3</v>
      </c>
      <c r="L51" s="19">
        <f>GLM2차!L51/10000000</f>
        <v>4.4928972580112322E-3</v>
      </c>
      <c r="M51" s="12">
        <f>GLM2차!M51/10000000</f>
        <v>2.906221646552755E-3</v>
      </c>
      <c r="N51" s="12">
        <f>GLM2차!N51/10000000</f>
        <v>2.4904010903942569E-3</v>
      </c>
      <c r="O51" s="12">
        <f>GLM2차!O51/10000000</f>
        <v>2.1004392049484128E-3</v>
      </c>
      <c r="P51" s="12"/>
    </row>
    <row r="52" spans="1:16" x14ac:dyDescent="0.3">
      <c r="A52" s="1">
        <v>66</v>
      </c>
      <c r="B52" s="11">
        <f>GLM2차!B52/10000000</f>
        <v>3.5633300939423387E-3</v>
      </c>
      <c r="C52" s="11">
        <f>GLM2차!C52/10000000</f>
        <v>6.5581734272528542E-3</v>
      </c>
      <c r="D52" s="11">
        <f>GLM2차!D52/10000000</f>
        <v>4.0016006402561026E-3</v>
      </c>
      <c r="E52" s="11">
        <f>GLM2차!E52/10000000</f>
        <v>5.601734730755331E-3</v>
      </c>
      <c r="F52" s="11">
        <f>GLM2차!F52/10000000</f>
        <v>6.0549604098742429E-3</v>
      </c>
      <c r="G52" s="11">
        <f>GLM2차!G52/10000000</f>
        <v>5.9580230196343937E-3</v>
      </c>
      <c r="H52" s="19">
        <f>GLM2차!H52/10000000</f>
        <v>5.7272401861353057E-3</v>
      </c>
      <c r="I52" s="19">
        <f>GLM2차!I52/10000000</f>
        <v>6.142241379310345E-3</v>
      </c>
      <c r="J52" s="19">
        <f>GLM2차!J52/10000000</f>
        <v>5.2341073467834032E-3</v>
      </c>
      <c r="K52" s="19">
        <f>GLM2차!K52/10000000</f>
        <v>5.772495755517827E-3</v>
      </c>
      <c r="L52" s="19">
        <f>GLM2차!L52/10000000</f>
        <v>5.4508289802407449E-3</v>
      </c>
      <c r="M52" s="12">
        <f>GLM2차!M52/10000000</f>
        <v>4.9450709664793238E-3</v>
      </c>
      <c r="N52" s="12">
        <f>GLM2차!N52/10000000</f>
        <v>4.5393057829807891E-3</v>
      </c>
      <c r="O52" s="12">
        <f>GLM2차!O52/10000000</f>
        <v>4.1002600366563608E-3</v>
      </c>
      <c r="P52" s="12"/>
    </row>
    <row r="53" spans="1:16" x14ac:dyDescent="0.3">
      <c r="A53" s="1">
        <v>67</v>
      </c>
      <c r="B53" s="11">
        <f>GLM2차!B53/10000000</f>
        <v>3.0874785591766723E-3</v>
      </c>
      <c r="C53" s="11">
        <f>GLM2차!C53/10000000</f>
        <v>8.4745762711864406E-3</v>
      </c>
      <c r="D53" s="11">
        <f>GLM2차!D53/10000000</f>
        <v>5.3789731051344745E-3</v>
      </c>
      <c r="E53" s="11">
        <f>GLM2차!E53/10000000</f>
        <v>5.9232026143790847E-3</v>
      </c>
      <c r="F53" s="11">
        <f>GLM2차!F53/10000000</f>
        <v>5.3830970751839223E-3</v>
      </c>
      <c r="G53" s="11">
        <f>GLM2차!G53/10000000</f>
        <v>5.6382145653876272E-3</v>
      </c>
      <c r="H53" s="19">
        <f>GLM2차!H53/10000000</f>
        <v>5.3490604855301058E-3</v>
      </c>
      <c r="I53" s="19">
        <f>GLM2차!I53/10000000</f>
        <v>5.4495912806539508E-3</v>
      </c>
      <c r="J53" s="19">
        <f>GLM2차!J53/10000000</f>
        <v>5.6255625562556255E-3</v>
      </c>
      <c r="K53" s="19">
        <f>GLM2차!K53/10000000</f>
        <v>4.625528983367779E-3</v>
      </c>
      <c r="L53" s="19">
        <f>GLM2차!L53/10000000</f>
        <v>4.4367116137451063E-3</v>
      </c>
      <c r="M53" s="12">
        <f>GLM2차!M53/10000000</f>
        <v>3.8467170700272183E-3</v>
      </c>
      <c r="N53" s="12">
        <f>GLM2차!N53/10000000</f>
        <v>3.3611403831456709E-3</v>
      </c>
      <c r="O53" s="12">
        <f>GLM2차!O53/10000000</f>
        <v>2.8836534916437833E-3</v>
      </c>
      <c r="P53" s="12"/>
    </row>
    <row r="54" spans="1:16" x14ac:dyDescent="0.3">
      <c r="A54" s="1">
        <v>68</v>
      </c>
      <c r="B54" s="11">
        <f>GLM2차!B54/10000000</f>
        <v>3.8109756097560975E-3</v>
      </c>
      <c r="C54" s="11">
        <f>GLM2차!C54/10000000</f>
        <v>9.3302232589136946E-3</v>
      </c>
      <c r="D54" s="11">
        <f>GLM2차!D54/10000000</f>
        <v>7.8789788843365901E-3</v>
      </c>
      <c r="E54" s="11">
        <f>GLM2차!E54/10000000</f>
        <v>5.2750565184626974E-3</v>
      </c>
      <c r="F54" s="11">
        <f>GLM2차!F54/10000000</f>
        <v>5.7003257328990227E-3</v>
      </c>
      <c r="G54" s="11">
        <f>GLM2차!G54/10000000</f>
        <v>6.1338625293162544E-3</v>
      </c>
      <c r="H54" s="19">
        <f>GLM2차!H54/10000000</f>
        <v>5.7921102066374455E-3</v>
      </c>
      <c r="I54" s="19">
        <f>GLM2차!I54/10000000</f>
        <v>6.2464508801817146E-3</v>
      </c>
      <c r="J54" s="19">
        <f>GLM2차!J54/10000000</f>
        <v>6.4028684850813162E-3</v>
      </c>
      <c r="K54" s="19">
        <f>GLM2차!K54/10000000</f>
        <v>6.7504655493482307E-3</v>
      </c>
      <c r="L54" s="19">
        <f>GLM2차!L54/10000000</f>
        <v>6.6251756675366402E-3</v>
      </c>
      <c r="M54" s="12">
        <f>GLM2차!M54/10000000</f>
        <v>6.582052517831523E-3</v>
      </c>
      <c r="N54" s="12">
        <f>GLM2차!N54/10000000</f>
        <v>6.6710014002969616E-3</v>
      </c>
      <c r="O54" s="12">
        <f>GLM2차!O54/10000000</f>
        <v>6.7731196192491816E-3</v>
      </c>
      <c r="P54" s="12"/>
    </row>
    <row r="55" spans="1:16" x14ac:dyDescent="0.3">
      <c r="A55" s="1">
        <v>69</v>
      </c>
      <c r="B55" s="11">
        <f>GLM2차!B55/10000000</f>
        <v>4.0214477211796247E-3</v>
      </c>
      <c r="C55" s="11">
        <f>GLM2차!C55/10000000</f>
        <v>7.5018754688672166E-3</v>
      </c>
      <c r="D55" s="11">
        <f>GLM2차!D55/10000000</f>
        <v>6.3887020847343641E-3</v>
      </c>
      <c r="E55" s="11">
        <f>GLM2차!E55/10000000</f>
        <v>9.0614886731391585E-3</v>
      </c>
      <c r="F55" s="11">
        <f>GLM2차!F55/10000000</f>
        <v>6.3645621181262733E-3</v>
      </c>
      <c r="G55" s="11">
        <f>GLM2차!G55/10000000</f>
        <v>4.9638055842812822E-3</v>
      </c>
      <c r="H55" s="19">
        <f>GLM2차!H55/10000000</f>
        <v>7.3059360730593605E-3</v>
      </c>
      <c r="I55" s="19">
        <f>GLM2차!I55/10000000</f>
        <v>6.6666666666666671E-3</v>
      </c>
      <c r="J55" s="19">
        <f>GLM2차!J55/10000000</f>
        <v>7.5044143613890524E-3</v>
      </c>
      <c r="K55" s="19">
        <f>GLM2차!K55/10000000</f>
        <v>5.1958433253397286E-3</v>
      </c>
      <c r="L55" s="19">
        <f>GLM2차!L55/10000000</f>
        <v>6.6547831253713609E-3</v>
      </c>
      <c r="M55" s="12">
        <f>GLM2차!M55/10000000</f>
        <v>5.4153983879751833E-3</v>
      </c>
      <c r="N55" s="12">
        <f>GLM2차!N55/10000000</f>
        <v>4.8947339771738974E-3</v>
      </c>
      <c r="O55" s="12">
        <f>GLM2차!O55/10000000</f>
        <v>4.3524255333657084E-3</v>
      </c>
      <c r="P55" s="12"/>
    </row>
    <row r="56" spans="1:16" x14ac:dyDescent="0.3">
      <c r="A56" s="1">
        <v>70</v>
      </c>
      <c r="B56" s="11">
        <f>GLM2차!B56/10000000</f>
        <v>5.084745762711864E-3</v>
      </c>
      <c r="C56" s="11">
        <f>GLM2차!C56/10000000</f>
        <v>9.2715231788079479E-3</v>
      </c>
      <c r="D56" s="11">
        <f>GLM2차!D56/10000000</f>
        <v>6.1871616395978348E-3</v>
      </c>
      <c r="E56" s="11">
        <f>GLM2차!E56/10000000</f>
        <v>9.8626276858048614E-3</v>
      </c>
      <c r="F56" s="11">
        <f>GLM2차!F56/10000000</f>
        <v>9.673115410273516E-3</v>
      </c>
      <c r="G56" s="11">
        <f>GLM2차!G56/10000000</f>
        <v>8.5293357456707151E-3</v>
      </c>
      <c r="H56" s="19">
        <f>GLM2차!H56/10000000</f>
        <v>7.0063694267515925E-3</v>
      </c>
      <c r="I56" s="19">
        <f>GLM2차!I56/10000000</f>
        <v>6.675567423230974E-3</v>
      </c>
      <c r="J56" s="19">
        <f>GLM2차!J56/10000000</f>
        <v>9.1587516960651288E-3</v>
      </c>
      <c r="K56" s="19">
        <f>GLM2차!K56/10000000</f>
        <v>6.8712780577187349E-3</v>
      </c>
      <c r="L56" s="19">
        <f>GLM2차!L56/10000000</f>
        <v>6.5897858319604605E-3</v>
      </c>
      <c r="M56" s="12">
        <f>GLM2차!M56/10000000</f>
        <v>5.4975469873905156E-3</v>
      </c>
      <c r="N56" s="12">
        <f>GLM2차!N56/10000000</f>
        <v>4.679364817133146E-3</v>
      </c>
      <c r="O56" s="12">
        <f>GLM2차!O56/10000000</f>
        <v>3.8871311327129728E-3</v>
      </c>
      <c r="P56" s="12"/>
    </row>
    <row r="57" spans="1:16" x14ac:dyDescent="0.3">
      <c r="A57" s="1">
        <v>71</v>
      </c>
      <c r="B57" s="11">
        <f>GLM2차!B57/10000000</f>
        <v>2.158273381294964E-3</v>
      </c>
      <c r="C57" s="11">
        <f>GLM2차!C57/10000000</f>
        <v>1.1143695014662757E-2</v>
      </c>
      <c r="D57" s="11">
        <f>GLM2차!D57/10000000</f>
        <v>1.2143858010275572E-2</v>
      </c>
      <c r="E57" s="11">
        <f>GLM2차!E57/10000000</f>
        <v>1.1092150170648464E-2</v>
      </c>
      <c r="F57" s="11">
        <f>GLM2차!F57/10000000</f>
        <v>1.0018552875695733E-2</v>
      </c>
      <c r="G57" s="11">
        <f>GLM2차!G57/10000000</f>
        <v>9.2067988668555235E-3</v>
      </c>
      <c r="H57" s="19">
        <f>GLM2차!H57/10000000</f>
        <v>6.374722838137472E-3</v>
      </c>
      <c r="I57" s="19">
        <f>GLM2차!I57/10000000</f>
        <v>9.2293493308721729E-3</v>
      </c>
      <c r="J57" s="19">
        <f>GLM2차!J57/10000000</f>
        <v>1.1040686976078512E-2</v>
      </c>
      <c r="K57" s="19">
        <f>GLM2차!K57/10000000</f>
        <v>5.8907533023920032E-3</v>
      </c>
      <c r="L57" s="19">
        <f>GLM2차!L57/10000000</f>
        <v>6.447554646957069E-3</v>
      </c>
      <c r="M57" s="12">
        <f>GLM2차!M57/10000000</f>
        <v>4.3916862617265932E-3</v>
      </c>
      <c r="N57" s="12">
        <f>GLM2차!N57/10000000</f>
        <v>3.2488816725750394E-3</v>
      </c>
      <c r="O57" s="12">
        <f>GLM2차!O57/10000000</f>
        <v>2.299117777417127E-3</v>
      </c>
      <c r="P57" s="12"/>
    </row>
    <row r="58" spans="1:16" x14ac:dyDescent="0.3">
      <c r="A58" s="1">
        <v>72</v>
      </c>
      <c r="B58" s="11">
        <f>GLM2차!B58/10000000</f>
        <v>5.4298642533936649E-3</v>
      </c>
      <c r="C58" s="11">
        <f>GLM2차!C58/10000000</f>
        <v>9.4191522762951327E-3</v>
      </c>
      <c r="D58" s="11">
        <f>GLM2차!D58/10000000</f>
        <v>1.3990672884743507E-2</v>
      </c>
      <c r="E58" s="11">
        <f>GLM2차!E58/10000000</f>
        <v>7.7841203943954333E-3</v>
      </c>
      <c r="F58" s="11">
        <f>GLM2차!F58/10000000</f>
        <v>7.8813166434863243E-3</v>
      </c>
      <c r="G58" s="11">
        <f>GLM2차!G58/10000000</f>
        <v>7.3740270380991393E-3</v>
      </c>
      <c r="H58" s="19">
        <f>GLM2차!H58/10000000</f>
        <v>1.4357780364765229E-2</v>
      </c>
      <c r="I58" s="19">
        <f>GLM2차!I58/10000000</f>
        <v>7.1229482812016093E-3</v>
      </c>
      <c r="J58" s="19">
        <f>GLM2차!J58/10000000</f>
        <v>9.8609355246523384E-3</v>
      </c>
      <c r="K58" s="19">
        <f>GLM2차!K58/10000000</f>
        <v>7.9435127978817292E-3</v>
      </c>
      <c r="L58" s="19">
        <f>GLM2차!L58/10000000</f>
        <v>7.7220077220077222E-3</v>
      </c>
      <c r="M58" s="12">
        <f>GLM2차!M58/10000000</f>
        <v>6.5654529434843413E-3</v>
      </c>
      <c r="N58" s="12">
        <f>GLM2차!N58/10000000</f>
        <v>5.6458889622949641E-3</v>
      </c>
      <c r="O58" s="12">
        <f>GLM2차!O58/10000000</f>
        <v>4.7450646539012077E-3</v>
      </c>
      <c r="P58" s="12"/>
    </row>
    <row r="59" spans="1:16" x14ac:dyDescent="0.3">
      <c r="A59" s="1">
        <v>73</v>
      </c>
      <c r="B59" s="11">
        <f>GLM2차!B59/10000000</f>
        <v>6.41025641025641E-3</v>
      </c>
      <c r="C59" s="11">
        <f>GLM2차!C59/10000000</f>
        <v>1.762977473065622E-2</v>
      </c>
      <c r="D59" s="11">
        <f>GLM2차!D59/10000000</f>
        <v>1.391304347826087E-2</v>
      </c>
      <c r="E59" s="11">
        <f>GLM2차!E59/10000000</f>
        <v>1.412639405204461E-2</v>
      </c>
      <c r="F59" s="11">
        <f>GLM2차!F59/10000000</f>
        <v>1.0067114093959731E-2</v>
      </c>
      <c r="G59" s="11">
        <f>GLM2차!G59/10000000</f>
        <v>1.1116725618999495E-2</v>
      </c>
      <c r="H59" s="19">
        <f>GLM2차!H59/10000000</f>
        <v>1.0810810810810811E-2</v>
      </c>
      <c r="I59" s="19">
        <f>GLM2차!I59/10000000</f>
        <v>1.0956595027391488E-2</v>
      </c>
      <c r="J59" s="19">
        <f>GLM2차!J59/10000000</f>
        <v>1.0888057162300102E-2</v>
      </c>
      <c r="K59" s="19">
        <f>GLM2차!K59/10000000</f>
        <v>8.7407812073204035E-3</v>
      </c>
      <c r="L59" s="19">
        <f>GLM2차!L59/10000000</f>
        <v>8.7449775466792723E-3</v>
      </c>
      <c r="M59" s="12">
        <f>GLM2차!M59/10000000</f>
        <v>6.9882892112603338E-3</v>
      </c>
      <c r="N59" s="12">
        <f>GLM2차!N59/10000000</f>
        <v>5.9293667572763954E-3</v>
      </c>
      <c r="O59" s="12">
        <f>GLM2차!O59/10000000</f>
        <v>4.930954297505943E-3</v>
      </c>
      <c r="P59" s="12"/>
    </row>
    <row r="60" spans="1:16" x14ac:dyDescent="0.3">
      <c r="A60" s="1">
        <v>74</v>
      </c>
      <c r="B60" s="11">
        <f>GLM2차!B60/10000000</f>
        <v>9.3209054593874838E-3</v>
      </c>
      <c r="C60" s="11">
        <f>GLM2차!C60/10000000</f>
        <v>1.1560693641618497E-2</v>
      </c>
      <c r="D60" s="11">
        <f>GLM2차!D60/10000000</f>
        <v>8.5744908896034297E-3</v>
      </c>
      <c r="E60" s="11">
        <f>GLM2차!E60/10000000</f>
        <v>7.7972709551656907E-3</v>
      </c>
      <c r="F60" s="11">
        <f>GLM2차!F60/10000000</f>
        <v>1.2028869286287089E-2</v>
      </c>
      <c r="G60" s="11">
        <f>GLM2차!G60/10000000</f>
        <v>9.085402786190187E-3</v>
      </c>
      <c r="H60" s="19">
        <f>GLM2차!H60/10000000</f>
        <v>1.334816462736374E-2</v>
      </c>
      <c r="I60" s="19">
        <f>GLM2차!I60/10000000</f>
        <v>1.8027040560841263E-2</v>
      </c>
      <c r="J60" s="19">
        <f>GLM2차!J60/10000000</f>
        <v>1.5610651974288337E-2</v>
      </c>
      <c r="K60" s="19">
        <f>GLM2차!K60/10000000</f>
        <v>1.2217697149203998E-2</v>
      </c>
      <c r="L60" s="19">
        <f>GLM2차!L60/10000000</f>
        <v>1.080607476635514E-2</v>
      </c>
      <c r="M60" s="12">
        <f>GLM2차!M60/10000000</f>
        <v>1.2698639347078426E-2</v>
      </c>
      <c r="N60" s="12">
        <f>GLM2차!N60/10000000</f>
        <v>1.22063140795597E-2</v>
      </c>
      <c r="O60" s="12">
        <f>GLM2차!O60/10000000</f>
        <v>1.1584104501129384E-2</v>
      </c>
      <c r="P60" s="12"/>
    </row>
    <row r="61" spans="1:16" x14ac:dyDescent="0.3">
      <c r="A61" s="1">
        <v>75</v>
      </c>
      <c r="B61" s="11">
        <f>GLM2차!B61/10000000</f>
        <v>1.4778325123152707E-2</v>
      </c>
      <c r="C61" s="11">
        <f>GLM2차!C61/10000000</f>
        <v>7.3206442166910699E-3</v>
      </c>
      <c r="D61" s="11">
        <f>GLM2차!D61/10000000</f>
        <v>1.6602809706257982E-2</v>
      </c>
      <c r="E61" s="11">
        <f>GLM2차!E61/10000000</f>
        <v>2.0833333333333332E-2</v>
      </c>
      <c r="F61" s="11">
        <f>GLM2차!F61/10000000</f>
        <v>1.0515247108307046E-2</v>
      </c>
      <c r="G61" s="11">
        <f>GLM2차!G61/10000000</f>
        <v>2.2341376228775692E-2</v>
      </c>
      <c r="H61" s="19">
        <f>GLM2차!H61/10000000</f>
        <v>1.5572105619498986E-2</v>
      </c>
      <c r="I61" s="19">
        <f>GLM2차!I61/10000000</f>
        <v>1.5644555694618274E-2</v>
      </c>
      <c r="J61" s="19">
        <f>GLM2차!J61/10000000</f>
        <v>1.3904338153503894E-2</v>
      </c>
      <c r="K61" s="19">
        <f>GLM2차!K61/10000000</f>
        <v>1.9431988041853511E-2</v>
      </c>
      <c r="L61" s="19">
        <f>GLM2차!L61/10000000</f>
        <v>1.082598235765838E-2</v>
      </c>
      <c r="M61" s="12">
        <f>GLM2차!M61/10000000</f>
        <v>1.1492409126504181E-2</v>
      </c>
      <c r="N61" s="12">
        <f>GLM2차!N61/10000000</f>
        <v>9.8103029301790327E-3</v>
      </c>
      <c r="O61" s="12">
        <f>GLM2차!O61/10000000</f>
        <v>8.1603027444804108E-3</v>
      </c>
      <c r="P61" s="12"/>
    </row>
    <row r="62" spans="1:16" x14ac:dyDescent="0.3">
      <c r="A62" s="1">
        <v>76</v>
      </c>
      <c r="B62" s="11">
        <f>GLM2차!B62/10000000</f>
        <v>5.6285178236397749E-3</v>
      </c>
      <c r="C62" s="11">
        <f>GLM2차!C62/10000000</f>
        <v>9.5602294455066923E-3</v>
      </c>
      <c r="D62" s="11">
        <f>GLM2차!D62/10000000</f>
        <v>1.8803418803418803E-2</v>
      </c>
      <c r="E62" s="11">
        <f>GLM2차!E62/10000000</f>
        <v>2.2421524663677129E-2</v>
      </c>
      <c r="F62" s="11">
        <f>GLM2차!F62/10000000</f>
        <v>2.4147727272727272E-2</v>
      </c>
      <c r="G62" s="11">
        <f>GLM2차!G62/10000000</f>
        <v>1.61892901618929E-2</v>
      </c>
      <c r="H62" s="19">
        <f>GLM2차!H62/10000000</f>
        <v>1.7543859649122806E-2</v>
      </c>
      <c r="I62" s="19">
        <f>GLM2차!I62/10000000</f>
        <v>1.7350157728706624E-2</v>
      </c>
      <c r="J62" s="19">
        <f>GLM2차!J62/10000000</f>
        <v>1.6300496102055279E-2</v>
      </c>
      <c r="K62" s="19">
        <f>GLM2차!K62/10000000</f>
        <v>1.9777503090234856E-2</v>
      </c>
      <c r="L62" s="19">
        <f>GLM2차!L62/10000000</f>
        <v>2.2174148188209845E-2</v>
      </c>
      <c r="M62" s="12">
        <f>GLM2차!M62/10000000</f>
        <v>1.545791324390695E-2</v>
      </c>
      <c r="N62" s="12">
        <f>GLM2차!N62/10000000</f>
        <v>1.3141315715667195E-2</v>
      </c>
      <c r="O62" s="12">
        <f>GLM2차!O62/10000000</f>
        <v>1.0795693510965003E-2</v>
      </c>
      <c r="P62" s="12"/>
    </row>
    <row r="63" spans="1:16" x14ac:dyDescent="0.3">
      <c r="A63" s="1">
        <v>77</v>
      </c>
      <c r="B63" s="11">
        <f>GLM2차!B63/10000000</f>
        <v>8.988764044943821E-3</v>
      </c>
      <c r="C63" s="11">
        <f>GLM2차!C63/10000000</f>
        <v>1.7130620985010708E-2</v>
      </c>
      <c r="D63" s="11">
        <f>GLM2차!D63/10000000</f>
        <v>1.3215859030837005E-2</v>
      </c>
      <c r="E63" s="11">
        <f>GLM2차!E63/10000000</f>
        <v>1.8987341772151899E-2</v>
      </c>
      <c r="F63" s="11">
        <f>GLM2차!F63/10000000</f>
        <v>2.2184300341296929E-2</v>
      </c>
      <c r="G63" s="11">
        <f>GLM2차!G63/10000000</f>
        <v>1.6051364365971106E-2</v>
      </c>
      <c r="H63" s="19">
        <f>GLM2차!H63/10000000</f>
        <v>2.4147727272727272E-2</v>
      </c>
      <c r="I63" s="19">
        <f>GLM2차!I63/10000000</f>
        <v>1.684717208182912E-2</v>
      </c>
      <c r="J63" s="19">
        <f>GLM2차!J63/10000000</f>
        <v>1.6028495102404273E-2</v>
      </c>
      <c r="K63" s="19">
        <f>GLM2차!K63/10000000</f>
        <v>2.3328149300155521E-2</v>
      </c>
      <c r="L63" s="19">
        <f>GLM2차!L63/10000000</f>
        <v>2.0120724346076459E-2</v>
      </c>
      <c r="M63" s="12">
        <f>GLM2차!M63/10000000</f>
        <v>1.7846739840493092E-2</v>
      </c>
      <c r="N63" s="12">
        <f>GLM2차!N63/10000000</f>
        <v>1.6305150757486946E-2</v>
      </c>
      <c r="O63" s="12">
        <f>GLM2차!O63/10000000</f>
        <v>1.4583062944652621E-2</v>
      </c>
      <c r="P63" s="12"/>
    </row>
    <row r="64" spans="1:16" x14ac:dyDescent="0.3">
      <c r="A64" s="1">
        <v>78</v>
      </c>
      <c r="B64" s="11">
        <f>GLM2차!B64/10000000</f>
        <v>8.3798882681564244E-3</v>
      </c>
      <c r="C64" s="11">
        <f>GLM2차!C64/10000000</f>
        <v>2.2499999999999999E-2</v>
      </c>
      <c r="D64" s="11">
        <f>GLM2차!D64/10000000</f>
        <v>1.2345679012345678E-2</v>
      </c>
      <c r="E64" s="11">
        <f>GLM2차!E64/10000000</f>
        <v>2.4930747922437674E-2</v>
      </c>
      <c r="F64" s="11">
        <f>GLM2차!F64/10000000</f>
        <v>2.9484029484029489E-2</v>
      </c>
      <c r="G64" s="11">
        <f>GLM2차!G64/10000000</f>
        <v>2.1359223300970873E-2</v>
      </c>
      <c r="H64" s="19">
        <f>GLM2차!H64/10000000</f>
        <v>3.4671532846715328E-2</v>
      </c>
      <c r="I64" s="19">
        <f>GLM2차!I64/10000000</f>
        <v>1.9801980198019802E-2</v>
      </c>
      <c r="J64" s="19">
        <f>GLM2차!J64/10000000</f>
        <v>2.8011204481792718E-2</v>
      </c>
      <c r="K64" s="19">
        <f>GLM2차!K64/10000000</f>
        <v>1.6569200779727095E-2</v>
      </c>
      <c r="L64" s="19">
        <f>GLM2차!L64/10000000</f>
        <v>1.9591141396933562E-2</v>
      </c>
      <c r="M64" s="12">
        <f>GLM2차!M64/10000000</f>
        <v>1.3192176940197987E-2</v>
      </c>
      <c r="N64" s="12">
        <f>GLM2차!N64/10000000</f>
        <v>9.6956148418190589E-3</v>
      </c>
      <c r="O64" s="12">
        <f>GLM2차!O64/10000000</f>
        <v>6.7556620691825589E-3</v>
      </c>
      <c r="P64" s="12"/>
    </row>
    <row r="65" spans="1:16" x14ac:dyDescent="0.3">
      <c r="A65" s="1">
        <v>79</v>
      </c>
      <c r="B65" s="11">
        <f>GLM2차!B65/10000000</f>
        <v>0</v>
      </c>
      <c r="C65" s="11">
        <f>GLM2차!C65/10000000</f>
        <v>1.9108280254777069E-2</v>
      </c>
      <c r="D65" s="11">
        <f>GLM2차!D65/10000000</f>
        <v>1.4619883040935672E-2</v>
      </c>
      <c r="E65" s="11">
        <f>GLM2차!E65/10000000</f>
        <v>1.7804154302670624E-2</v>
      </c>
      <c r="F65" s="11">
        <f>GLM2차!F65/10000000</f>
        <v>3.4920634920634921E-2</v>
      </c>
      <c r="G65" s="11">
        <f>GLM2차!G65/10000000</f>
        <v>3.1161473087818695E-2</v>
      </c>
      <c r="H65" s="19">
        <f>GLM2차!H65/10000000</f>
        <v>2.2421524663677129E-2</v>
      </c>
      <c r="I65" s="19">
        <f>GLM2차!I65/10000000</f>
        <v>2.813852813852814E-2</v>
      </c>
      <c r="J65" s="19">
        <f>GLM2차!J65/10000000</f>
        <v>3.0060120240480961E-2</v>
      </c>
      <c r="K65" s="19">
        <f>GLM2차!K65/10000000</f>
        <v>2.1840873634945399E-2</v>
      </c>
      <c r="L65" s="19">
        <f>GLM2차!L65/10000000</f>
        <v>1.8065887353878853E-2</v>
      </c>
      <c r="M65" s="12">
        <f>GLM2차!M65/10000000</f>
        <v>1.142382117776691E-2</v>
      </c>
      <c r="N65" s="12">
        <f>GLM2차!N65/10000000</f>
        <v>7.2265288223234891E-3</v>
      </c>
      <c r="O65" s="12">
        <f>GLM2차!O65/10000000</f>
        <v>4.1999572995778545E-3</v>
      </c>
      <c r="P65" s="12"/>
    </row>
    <row r="66" spans="1:16" x14ac:dyDescent="0.3">
      <c r="A66" s="1">
        <v>80</v>
      </c>
      <c r="B66" s="11">
        <f>GLM2차!B66/10000000</f>
        <v>5.9880239520958087E-3</v>
      </c>
      <c r="C66" s="11">
        <f>GLM2차!C66/10000000</f>
        <v>2.8571428571428567E-2</v>
      </c>
      <c r="D66" s="11">
        <f>GLM2차!D66/10000000</f>
        <v>2.3166023166023165E-2</v>
      </c>
      <c r="E66" s="11">
        <f>GLM2차!E66/10000000</f>
        <v>2.247191011235955E-2</v>
      </c>
      <c r="F66" s="11">
        <f>GLM2차!F66/10000000</f>
        <v>2.4054982817869417E-2</v>
      </c>
      <c r="G66" s="11">
        <f>GLM2차!G66/10000000</f>
        <v>1.7793594306049824E-2</v>
      </c>
      <c r="H66" s="19">
        <f>GLM2차!H66/10000000</f>
        <v>1.9230769230769232E-2</v>
      </c>
      <c r="I66" s="19">
        <f>GLM2차!I66/10000000</f>
        <v>3.2258064516129031E-2</v>
      </c>
      <c r="J66" s="19">
        <f>GLM2차!J66/10000000</f>
        <v>2.8423772609819122E-2</v>
      </c>
      <c r="K66" s="19">
        <f>GLM2차!K66/10000000</f>
        <v>2.7334851936218679E-2</v>
      </c>
      <c r="L66" s="19">
        <f>GLM2차!L66/10000000</f>
        <v>1.5817223198594025E-2</v>
      </c>
      <c r="M66" s="12">
        <f>GLM2차!M66/10000000</f>
        <v>1.7759813931678182E-2</v>
      </c>
      <c r="N66" s="12">
        <f>GLM2차!N66/10000000</f>
        <v>1.4904105886499135E-2</v>
      </c>
      <c r="O66" s="12">
        <f>GLM2차!O66/10000000</f>
        <v>1.2109895000634334E-2</v>
      </c>
      <c r="P66" s="12"/>
    </row>
    <row r="67" spans="1:16" x14ac:dyDescent="0.3">
      <c r="A67" s="1">
        <v>81</v>
      </c>
      <c r="B67" s="11">
        <f>GLM2차!B67/10000000</f>
        <v>1.3513513513513514E-2</v>
      </c>
      <c r="C67" s="11">
        <f>GLM2차!C67/10000000</f>
        <v>5.9523809523809514E-2</v>
      </c>
      <c r="D67" s="11">
        <f>GLM2차!D67/10000000</f>
        <v>4.2372881355932202E-2</v>
      </c>
      <c r="E67" s="11">
        <f>GLM2차!E67/10000000</f>
        <v>4.7244094488188976E-2</v>
      </c>
      <c r="F67" s="11">
        <f>GLM2차!F67/10000000</f>
        <v>3.7267080745341616E-2</v>
      </c>
      <c r="G67" s="11">
        <f>GLM2차!G67/10000000</f>
        <v>5.2631578947368418E-2</v>
      </c>
      <c r="H67" s="19">
        <f>GLM2차!H67/10000000</f>
        <v>4.790419161676647E-2</v>
      </c>
      <c r="I67" s="19">
        <f>GLM2차!I67/10000000</f>
        <v>3.7634408602150539E-2</v>
      </c>
      <c r="J67" s="19">
        <f>GLM2차!J67/10000000</f>
        <v>3.7037037037037035E-2</v>
      </c>
      <c r="K67" s="19">
        <f>GLM2차!K67/10000000</f>
        <v>2.8301886792452831E-2</v>
      </c>
      <c r="L67" s="19">
        <f>GLM2차!L67/10000000</f>
        <v>4.230769230769231E-2</v>
      </c>
      <c r="M67" s="12">
        <f>GLM2차!M67/10000000</f>
        <v>2.6591309200265863E-2</v>
      </c>
      <c r="N67" s="12">
        <f>GLM2차!N67/10000000</f>
        <v>2.1700397468853976E-2</v>
      </c>
      <c r="O67" s="12">
        <f>GLM2차!O67/10000000</f>
        <v>1.7167565919429625E-2</v>
      </c>
      <c r="P67" s="12"/>
    </row>
    <row r="68" spans="1:16" x14ac:dyDescent="0.3">
      <c r="A68" s="1">
        <v>82</v>
      </c>
      <c r="B68" s="11">
        <f>GLM2차!B68/10000000</f>
        <v>1.4492753623188406E-2</v>
      </c>
      <c r="C68" s="11">
        <f>GLM2차!C68/10000000</f>
        <v>7.1428571428571425E-2</v>
      </c>
      <c r="D68" s="11">
        <f>GLM2차!D68/10000000</f>
        <v>3.7974683544303799E-2</v>
      </c>
      <c r="E68" s="11">
        <f>GLM2차!E68/10000000</f>
        <v>3.9603960396039604E-2</v>
      </c>
      <c r="F68" s="11">
        <f>GLM2차!F68/10000000</f>
        <v>1.8867924528301886E-2</v>
      </c>
      <c r="G68" s="11">
        <f>GLM2차!G68/10000000</f>
        <v>0</v>
      </c>
      <c r="H68" s="19">
        <f>GLM2차!H68/10000000</f>
        <v>6.9230769230769235E-2</v>
      </c>
      <c r="I68" s="19">
        <f>GLM2차!I68/10000000</f>
        <v>0.05</v>
      </c>
      <c r="J68" s="19">
        <f>GLM2차!J68/10000000</f>
        <v>5.0314465408805034E-2</v>
      </c>
      <c r="K68" s="19">
        <f>GLM2차!K68/10000000</f>
        <v>5.5900621118012417E-2</v>
      </c>
      <c r="L68" s="19">
        <f>GLM2차!L68/10000000</f>
        <v>4.2780748663101602E-2</v>
      </c>
      <c r="M68" s="12">
        <f>GLM2차!M68/10000000</f>
        <v>5.8715014939581006E-2</v>
      </c>
      <c r="N68" s="12">
        <f>GLM2차!N68/10000000</f>
        <v>6.5169049140720622E-2</v>
      </c>
      <c r="O68" s="12">
        <f>GLM2차!O68/10000000</f>
        <v>7.3049298623110007E-2</v>
      </c>
      <c r="P68" s="12"/>
    </row>
    <row r="69" spans="1:16" x14ac:dyDescent="0.3">
      <c r="A69" s="1">
        <v>83</v>
      </c>
      <c r="B69" s="11">
        <f>GLM2차!B69/10000000</f>
        <v>2.6315789473684209E-2</v>
      </c>
      <c r="C69" s="11">
        <f>GLM2차!C69/10000000</f>
        <v>1.7241379310344827E-2</v>
      </c>
      <c r="D69" s="11">
        <f>GLM2차!D69/10000000</f>
        <v>3.0303030303030304E-2</v>
      </c>
      <c r="E69" s="11">
        <f>GLM2차!E69/10000000</f>
        <v>4.4776119402985072E-2</v>
      </c>
      <c r="F69" s="11">
        <f>GLM2차!F69/10000000</f>
        <v>3.2967032967032968E-2</v>
      </c>
      <c r="G69" s="11">
        <f>GLM2차!G69/10000000</f>
        <v>3.125E-2</v>
      </c>
      <c r="H69" s="19">
        <f>GLM2차!H69/10000000</f>
        <v>4.7619047619047616E-2</v>
      </c>
      <c r="I69" s="19">
        <f>GLM2차!I69/10000000</f>
        <v>6.8965517241379309E-2</v>
      </c>
      <c r="J69" s="19">
        <f>GLM2차!J69/10000000</f>
        <v>4.1322314049586778E-2</v>
      </c>
      <c r="K69" s="19">
        <f>GLM2차!K69/10000000</f>
        <v>0.05</v>
      </c>
      <c r="L69" s="19">
        <f>GLM2차!L69/10000000</f>
        <v>5.4421768707482991E-2</v>
      </c>
      <c r="M69" s="12">
        <f>GLM2차!M69/10000000</f>
        <v>5.2638659546330457E-2</v>
      </c>
      <c r="N69" s="12">
        <f>GLM2차!N69/10000000</f>
        <v>5.1171774759786931E-2</v>
      </c>
      <c r="O69" s="12">
        <f>GLM2차!O69/10000000</f>
        <v>4.8848881399188269E-2</v>
      </c>
      <c r="P69" s="12"/>
    </row>
    <row r="70" spans="1:16" x14ac:dyDescent="0.3">
      <c r="A70" s="1">
        <v>84</v>
      </c>
      <c r="B70" s="11">
        <f>GLM2차!B70/10000000</f>
        <v>0</v>
      </c>
      <c r="C70" s="11">
        <f>GLM2차!C70/10000000</f>
        <v>0</v>
      </c>
      <c r="D70" s="11">
        <f>GLM2차!D70/10000000</f>
        <v>1.7543859649122806E-2</v>
      </c>
      <c r="E70" s="11">
        <f>GLM2차!E70/10000000</f>
        <v>3.2786885245901641E-2</v>
      </c>
      <c r="F70" s="11">
        <f>GLM2차!F70/10000000</f>
        <v>8.1967213114754092E-2</v>
      </c>
      <c r="G70" s="11">
        <f>GLM2차!G70/10000000</f>
        <v>7.4999999999999997E-2</v>
      </c>
      <c r="H70" s="19">
        <f>GLM2차!H70/10000000</f>
        <v>6.1728395061728392E-2</v>
      </c>
      <c r="I70" s="19">
        <f>GLM2차!I70/10000000</f>
        <v>3.7037037037037035E-2</v>
      </c>
      <c r="J70" s="19">
        <f>GLM2차!J70/10000000</f>
        <v>7.2164948453608241E-2</v>
      </c>
      <c r="K70" s="19">
        <f>GLM2차!K70/10000000</f>
        <v>1.9417475728155338E-2</v>
      </c>
      <c r="L70" s="19">
        <f>GLM2차!L70/10000000</f>
        <v>4.0983606557377046E-2</v>
      </c>
      <c r="M70" s="12">
        <f>GLM2차!M70/10000000</f>
        <v>1.0675033334856055E-2</v>
      </c>
      <c r="N70" s="12">
        <f>GLM2차!N70/10000000</f>
        <v>4.3845112561875866E-3</v>
      </c>
      <c r="O70" s="12">
        <f>GLM2차!O70/10000000</f>
        <v>1.5235687433324968E-3</v>
      </c>
      <c r="P70" s="12"/>
    </row>
    <row r="71" spans="1:16" x14ac:dyDescent="0.3">
      <c r="A71" s="1">
        <v>85</v>
      </c>
      <c r="B71" s="11">
        <f>GLM2차!B71/10000000</f>
        <v>0</v>
      </c>
      <c r="C71" s="11">
        <f>GLM2차!C71/10000000</f>
        <v>0</v>
      </c>
      <c r="D71" s="11">
        <f>GLM2차!D71/10000000</f>
        <v>0</v>
      </c>
      <c r="E71" s="11">
        <f>GLM2차!E71/10000000</f>
        <v>7.3170731707317069E-2</v>
      </c>
      <c r="F71" s="11">
        <f>GLM2차!F71/10000000</f>
        <v>8.8888888888888892E-2</v>
      </c>
      <c r="G71" s="11">
        <f>GLM2차!G71/10000000</f>
        <v>9.6153846153846159E-2</v>
      </c>
      <c r="H71" s="19">
        <f>GLM2차!H71/10000000</f>
        <v>2.9411764705882356E-2</v>
      </c>
      <c r="I71" s="19">
        <f>GLM2차!I71/10000000</f>
        <v>6.4516129032258063E-2</v>
      </c>
      <c r="J71" s="19">
        <f>GLM2차!J71/10000000</f>
        <v>3.1914893617021274E-2</v>
      </c>
      <c r="K71" s="19">
        <f>GLM2차!K71/10000000</f>
        <v>7.2289156626506021E-2</v>
      </c>
      <c r="L71" s="19">
        <f>GLM2차!L71/10000000</f>
        <v>5.4945054945054944E-2</v>
      </c>
      <c r="M71" s="12">
        <f>GLM2차!M71/10000000</f>
        <v>2.1968674088425767E-2</v>
      </c>
      <c r="N71" s="12">
        <f>GLM2차!N71/10000000</f>
        <v>1.1578906405217344E-2</v>
      </c>
      <c r="O71" s="12">
        <f>GLM2차!O71/10000000</f>
        <v>5.3654729434369827E-3</v>
      </c>
      <c r="P71" s="12"/>
    </row>
    <row r="72" spans="1:16" x14ac:dyDescent="0.3">
      <c r="A72" s="1">
        <v>86</v>
      </c>
      <c r="B72" s="11">
        <f>GLM2차!B72/10000000</f>
        <v>0</v>
      </c>
      <c r="C72" s="11">
        <f>GLM2차!C72/10000000</f>
        <v>0</v>
      </c>
      <c r="D72" s="11">
        <f>GLM2차!D72/10000000</f>
        <v>0</v>
      </c>
      <c r="E72" s="11">
        <f>GLM2차!E72/10000000</f>
        <v>6.8965517241379309E-2</v>
      </c>
      <c r="F72" s="11">
        <f>GLM2차!F72/10000000</f>
        <v>0</v>
      </c>
      <c r="G72" s="11">
        <f>GLM2차!G72/10000000</f>
        <v>0.05</v>
      </c>
      <c r="H72" s="19">
        <f>GLM2차!H72/10000000</f>
        <v>0.10638297872340426</v>
      </c>
      <c r="I72" s="19">
        <f>GLM2차!I72/10000000</f>
        <v>8.6206896551724144E-2</v>
      </c>
      <c r="J72" s="19">
        <f>GLM2차!J72/10000000</f>
        <v>0.11764705882352942</v>
      </c>
      <c r="K72" s="19">
        <f>GLM2차!K72/10000000</f>
        <v>2.4096385542168676E-2</v>
      </c>
      <c r="L72" s="19">
        <f>GLM2차!L72/10000000</f>
        <v>8.5714285714285715E-2</v>
      </c>
      <c r="M72" s="12">
        <f>GLM2차!M72/10000000</f>
        <v>3.6444601232754129E-2</v>
      </c>
      <c r="N72" s="12">
        <f>GLM2차!N72/10000000</f>
        <v>1.9695569223500173E-2</v>
      </c>
      <c r="O72" s="12">
        <f>GLM2차!O72/10000000</f>
        <v>9.1431196525347015E-3</v>
      </c>
      <c r="P72" s="12"/>
    </row>
    <row r="73" spans="1:16" x14ac:dyDescent="0.3">
      <c r="A73" s="1">
        <v>87</v>
      </c>
      <c r="B73" s="11">
        <f>GLM2차!B73/10000000</f>
        <v>0</v>
      </c>
      <c r="C73" s="11">
        <f>GLM2차!C73/10000000</f>
        <v>0</v>
      </c>
      <c r="D73" s="11">
        <f>GLM2차!D73/10000000</f>
        <v>0</v>
      </c>
      <c r="E73" s="11">
        <f>GLM2차!E73/10000000</f>
        <v>0</v>
      </c>
      <c r="F73" s="11">
        <f>GLM2차!F73/10000000</f>
        <v>3.7037037037037035E-2</v>
      </c>
      <c r="G73" s="11">
        <f>GLM2차!G73/10000000</f>
        <v>3.3333333333333333E-2</v>
      </c>
      <c r="H73" s="19">
        <f>GLM2차!H73/10000000</f>
        <v>5.4054054054054057E-2</v>
      </c>
      <c r="I73" s="19">
        <f>GLM2차!I73/10000000</f>
        <v>7.6923076923076927E-2</v>
      </c>
      <c r="J73" s="19">
        <f>GLM2차!J73/10000000</f>
        <v>3.9215686274509803E-2</v>
      </c>
      <c r="K73" s="19">
        <f>GLM2차!K73/10000000</f>
        <v>0.13333333333333333</v>
      </c>
      <c r="L73" s="19">
        <f>GLM2차!L73/10000000</f>
        <v>2.8571428571428567E-2</v>
      </c>
      <c r="M73" s="12">
        <f>GLM2차!M73/10000000</f>
        <v>2.7920637970306101E-2</v>
      </c>
      <c r="N73" s="12">
        <f>GLM2차!N73/10000000</f>
        <v>1.2507355969439747E-2</v>
      </c>
      <c r="O73" s="12">
        <f>GLM2차!O73/10000000</f>
        <v>4.5015516191828867E-3</v>
      </c>
      <c r="P73" s="12"/>
    </row>
    <row r="74" spans="1:16" x14ac:dyDescent="0.3">
      <c r="A74" s="1">
        <v>88</v>
      </c>
      <c r="B74" s="11">
        <f>GLM2차!B74/10000000</f>
        <v>0</v>
      </c>
      <c r="C74" s="11">
        <f>GLM2차!C74/10000000</f>
        <v>0</v>
      </c>
      <c r="D74" s="11">
        <f>GLM2차!D74/10000000</f>
        <v>0</v>
      </c>
      <c r="E74" s="11">
        <f>GLM2차!E74/10000000</f>
        <v>0</v>
      </c>
      <c r="F74" s="11">
        <f>GLM2차!F74/10000000</f>
        <v>0</v>
      </c>
      <c r="G74" s="11">
        <f>GLM2차!G74/10000000</f>
        <v>0</v>
      </c>
      <c r="H74" s="19">
        <f>GLM2차!H74/10000000</f>
        <v>0</v>
      </c>
      <c r="I74" s="19">
        <f>GLM2차!I74/10000000</f>
        <v>9.6774193548387094E-2</v>
      </c>
      <c r="J74" s="19">
        <f>GLM2차!J74/10000000</f>
        <v>2.8571428571428567E-2</v>
      </c>
      <c r="K74" s="19">
        <f>GLM2차!K74/10000000</f>
        <v>4.5454545454545456E-2</v>
      </c>
      <c r="L74" s="19">
        <f>GLM2차!L74/10000000</f>
        <v>8.1081081081081086E-2</v>
      </c>
      <c r="M74" s="12">
        <f>GLM2차!M74/10000000</f>
        <v>15.901752430242755</v>
      </c>
      <c r="N74" s="12">
        <f>GLM2차!N74/10000000</f>
        <v>3561.342144763923</v>
      </c>
      <c r="O74" s="12">
        <f>GLM2차!O74/10000000</f>
        <v>1985646.15550747</v>
      </c>
      <c r="P74" s="12"/>
    </row>
    <row r="75" spans="1:16" x14ac:dyDescent="0.3">
      <c r="A75" s="1">
        <v>89</v>
      </c>
      <c r="B75" s="11">
        <f>GLM2차!B75/10000000</f>
        <v>0</v>
      </c>
      <c r="C75" s="11">
        <f>GLM2차!C75/10000000</f>
        <v>0</v>
      </c>
      <c r="D75" s="11">
        <f>GLM2차!D75/10000000</f>
        <v>0</v>
      </c>
      <c r="E75" s="11">
        <f>GLM2차!E75/10000000</f>
        <v>0</v>
      </c>
      <c r="F75" s="11">
        <f>GLM2차!F75/10000000</f>
        <v>0</v>
      </c>
      <c r="G75" s="11">
        <f>GLM2차!G75/10000000</f>
        <v>0</v>
      </c>
      <c r="H75" s="19">
        <f>GLM2차!H75/10000000</f>
        <v>0.05</v>
      </c>
      <c r="I75" s="19">
        <f>GLM2차!I75/10000000</f>
        <v>0.15</v>
      </c>
      <c r="J75" s="19">
        <f>GLM2차!J75/10000000</f>
        <v>0</v>
      </c>
      <c r="K75" s="19">
        <f>GLM2차!K75/10000000</f>
        <v>6.8965517241379309E-2</v>
      </c>
      <c r="L75" s="19">
        <f>GLM2차!L75/10000000</f>
        <v>0.125</v>
      </c>
      <c r="M75" s="12">
        <f>GLM2차!M75/10000000</f>
        <v>6.1572850224666749E-2</v>
      </c>
      <c r="N75" s="12">
        <f>GLM2차!N75/10000000</f>
        <v>3.4016565880735948E-2</v>
      </c>
      <c r="O75" s="12">
        <f>GLM2차!O75/10000000</f>
        <v>1.4833372329741006E-2</v>
      </c>
      <c r="P75" s="12"/>
    </row>
    <row r="76" spans="1:16" x14ac:dyDescent="0.3">
      <c r="A76" s="1">
        <v>90</v>
      </c>
      <c r="B76" s="11">
        <f>GLM2차!B76/10000000</f>
        <v>0</v>
      </c>
      <c r="C76" s="11">
        <f>GLM2차!C76/10000000</f>
        <v>0</v>
      </c>
      <c r="D76" s="11">
        <f>GLM2차!D76/10000000</f>
        <v>0</v>
      </c>
      <c r="E76" s="11">
        <f>GLM2차!E76/10000000</f>
        <v>0</v>
      </c>
      <c r="F76" s="11">
        <f>GLM2차!F76/10000000</f>
        <v>0</v>
      </c>
      <c r="G76" s="11">
        <f>GLM2차!G76/10000000</f>
        <v>0</v>
      </c>
      <c r="H76" s="19">
        <f>GLM2차!H76/10000000</f>
        <v>0</v>
      </c>
      <c r="I76" s="19">
        <f>GLM2차!I76/10000000</f>
        <v>7.1428571428571425E-2</v>
      </c>
      <c r="J76" s="19">
        <f>GLM2차!J76/10000000</f>
        <v>0</v>
      </c>
      <c r="K76" s="19">
        <f>GLM2차!K76/10000000</f>
        <v>8.6956521739130432E-2</v>
      </c>
      <c r="L76" s="19">
        <f>GLM2차!L76/10000000</f>
        <v>3.8461538461538464E-2</v>
      </c>
      <c r="M76" s="12">
        <f>GLM2차!M76/10000000</f>
        <v>1.7054885237489513E-2</v>
      </c>
      <c r="N76" s="12">
        <f>GLM2차!N76/10000000</f>
        <v>4.1695501080327478E-3</v>
      </c>
      <c r="O76" s="12">
        <f>GLM2차!O76/10000000</f>
        <v>6.1095001226503325E-4</v>
      </c>
      <c r="P76" s="12"/>
    </row>
    <row r="77" spans="1:16" x14ac:dyDescent="0.3">
      <c r="A77" s="1">
        <v>91</v>
      </c>
      <c r="B77" s="11">
        <f>GLM2차!B77/10000000</f>
        <v>0</v>
      </c>
      <c r="C77" s="11">
        <f>GLM2차!C77/10000000</f>
        <v>0</v>
      </c>
      <c r="D77" s="11">
        <f>GLM2차!D77/10000000</f>
        <v>0</v>
      </c>
      <c r="E77" s="11">
        <f>GLM2차!E77/10000000</f>
        <v>0</v>
      </c>
      <c r="F77" s="11">
        <f>GLM2차!F77/10000000</f>
        <v>0</v>
      </c>
      <c r="G77" s="11">
        <f>GLM2차!G77/10000000</f>
        <v>0</v>
      </c>
      <c r="H77" s="19">
        <f>GLM2차!H77/10000000</f>
        <v>0</v>
      </c>
      <c r="I77" s="19">
        <f>GLM2차!I77/10000000</f>
        <v>0</v>
      </c>
      <c r="J77" s="19">
        <f>GLM2차!J77/10000000</f>
        <v>0</v>
      </c>
      <c r="K77" s="19">
        <f>GLM2차!K77/10000000</f>
        <v>0.22222222222222221</v>
      </c>
      <c r="L77" s="19">
        <f>GLM2차!L77/10000000</f>
        <v>7.6923076923076927E-2</v>
      </c>
      <c r="M77" s="12">
        <f>GLM2차!M77/10000000</f>
        <v>2.8851664767547787E-12</v>
      </c>
      <c r="N77" s="12">
        <f>GLM2차!N77/10000000</f>
        <v>2.220446049250313E-23</v>
      </c>
      <c r="O77" s="12">
        <f>GLM2차!O77/10000000</f>
        <v>2.220446049250313E-23</v>
      </c>
      <c r="P77" s="12"/>
    </row>
    <row r="78" spans="1:16" x14ac:dyDescent="0.3">
      <c r="A78" s="1">
        <v>92</v>
      </c>
      <c r="B78" s="11">
        <f>GLM2차!B78/10000000</f>
        <v>0</v>
      </c>
      <c r="C78" s="11">
        <f>GLM2차!C78/10000000</f>
        <v>0</v>
      </c>
      <c r="D78" s="11">
        <f>GLM2차!D78/10000000</f>
        <v>0</v>
      </c>
      <c r="E78" s="11">
        <f>GLM2차!E78/10000000</f>
        <v>0</v>
      </c>
      <c r="F78" s="11">
        <f>GLM2차!F78/10000000</f>
        <v>0</v>
      </c>
      <c r="G78" s="11">
        <f>GLM2차!G78/10000000</f>
        <v>0</v>
      </c>
      <c r="H78" s="19">
        <f>GLM2차!H78/10000000</f>
        <v>0</v>
      </c>
      <c r="I78" s="19">
        <f>GLM2차!I78/10000000</f>
        <v>0</v>
      </c>
      <c r="J78" s="19">
        <f>GLM2차!J78/10000000</f>
        <v>0</v>
      </c>
      <c r="K78" s="19">
        <f>GLM2차!K78/10000000</f>
        <v>0</v>
      </c>
      <c r="L78" s="19">
        <f>GLM2차!L78/10000000</f>
        <v>0.22222222222222221</v>
      </c>
      <c r="M78" s="12">
        <f>GLM2차!M78/10000000</f>
        <v>898380231100.10474</v>
      </c>
      <c r="N78" s="12">
        <f>GLM2차!N78/10000000</f>
        <v>3.631891678275185E+24</v>
      </c>
      <c r="O78" s="12">
        <f>GLM2차!O78/10000000</f>
        <v>1.468268858339864E+37</v>
      </c>
      <c r="P78" s="12"/>
    </row>
    <row r="79" spans="1:16" x14ac:dyDescent="0.3">
      <c r="A79" s="1">
        <v>93</v>
      </c>
      <c r="B79" s="11">
        <f>GLM2차!B79/10000000</f>
        <v>0</v>
      </c>
      <c r="C79" s="11">
        <f>GLM2차!C79/10000000</f>
        <v>0</v>
      </c>
      <c r="D79" s="11">
        <f>GLM2차!D79/10000000</f>
        <v>0</v>
      </c>
      <c r="E79" s="11">
        <f>GLM2차!E79/10000000</f>
        <v>0</v>
      </c>
      <c r="F79" s="11">
        <f>GLM2차!F79/10000000</f>
        <v>0</v>
      </c>
      <c r="G79" s="11">
        <f>GLM2차!G79/10000000</f>
        <v>0</v>
      </c>
      <c r="H79" s="19">
        <f>GLM2차!H79/10000000</f>
        <v>0</v>
      </c>
      <c r="I79" s="19">
        <f>GLM2차!I79/10000000</f>
        <v>0</v>
      </c>
      <c r="J79" s="19">
        <f>GLM2차!J79/10000000</f>
        <v>0</v>
      </c>
      <c r="K79" s="19">
        <f>GLM2차!K79/10000000</f>
        <v>0</v>
      </c>
      <c r="L79" s="19">
        <f>GLM2차!L79/10000000</f>
        <v>0</v>
      </c>
      <c r="M79" s="12">
        <f>GLM2차!M79/10000000</f>
        <v>1.0261879631702097E-18</v>
      </c>
      <c r="N79" s="12">
        <f>GLM2차!N79/10000000</f>
        <v>1.0261879631702206E-18</v>
      </c>
      <c r="O79" s="12">
        <f>GLM2차!O79/10000000</f>
        <v>1.0261879631702316E-18</v>
      </c>
      <c r="P79" s="12"/>
    </row>
    <row r="80" spans="1:16" x14ac:dyDescent="0.3">
      <c r="A80" s="1">
        <v>94</v>
      </c>
      <c r="B80" s="11">
        <f>GLM2차!B80/10000000</f>
        <v>0</v>
      </c>
      <c r="C80" s="11">
        <f>GLM2차!C80/10000000</f>
        <v>0</v>
      </c>
      <c r="D80" s="11">
        <f>GLM2차!D80/10000000</f>
        <v>0</v>
      </c>
      <c r="E80" s="11">
        <f>GLM2차!E80/10000000</f>
        <v>0</v>
      </c>
      <c r="F80" s="11">
        <f>GLM2차!F80/10000000</f>
        <v>0</v>
      </c>
      <c r="G80" s="11">
        <f>GLM2차!G80/10000000</f>
        <v>0</v>
      </c>
      <c r="H80" s="19">
        <f>GLM2차!H80/10000000</f>
        <v>0</v>
      </c>
      <c r="I80" s="19">
        <f>GLM2차!I80/10000000</f>
        <v>0</v>
      </c>
      <c r="J80" s="19">
        <f>GLM2차!J80/10000000</f>
        <v>0</v>
      </c>
      <c r="K80" s="19">
        <f>GLM2차!K80/10000000</f>
        <v>0</v>
      </c>
      <c r="L80" s="19">
        <f>GLM2차!L80/10000000</f>
        <v>0</v>
      </c>
      <c r="M80" s="12">
        <f>GLM2차!M80/10000000</f>
        <v>1.0261879631702097E-18</v>
      </c>
      <c r="N80" s="12">
        <f>GLM2차!N80/10000000</f>
        <v>1.0261879631702206E-18</v>
      </c>
      <c r="O80" s="12">
        <f>GLM2차!O80/10000000</f>
        <v>1.0261879631702316E-18</v>
      </c>
      <c r="P80" s="12"/>
    </row>
    <row r="81" spans="1:16" x14ac:dyDescent="0.3">
      <c r="A81" s="1">
        <v>95</v>
      </c>
      <c r="B81" s="11">
        <f>GLM2차!B81/10000000</f>
        <v>0</v>
      </c>
      <c r="C81" s="11">
        <f>GLM2차!C81/10000000</f>
        <v>0</v>
      </c>
      <c r="D81" s="11">
        <f>GLM2차!D81/10000000</f>
        <v>0</v>
      </c>
      <c r="E81" s="11">
        <f>GLM2차!E81/10000000</f>
        <v>0</v>
      </c>
      <c r="F81" s="11">
        <f>GLM2차!F81/10000000</f>
        <v>0</v>
      </c>
      <c r="G81" s="11">
        <f>GLM2차!G81/10000000</f>
        <v>0</v>
      </c>
      <c r="H81" s="19">
        <f>GLM2차!H81/10000000</f>
        <v>0</v>
      </c>
      <c r="I81" s="19">
        <f>GLM2차!I81/10000000</f>
        <v>0</v>
      </c>
      <c r="J81" s="19">
        <f>GLM2차!J81/10000000</f>
        <v>0</v>
      </c>
      <c r="K81" s="19">
        <f>GLM2차!K81/10000000</f>
        <v>0</v>
      </c>
      <c r="L81" s="19">
        <f>GLM2차!L81/10000000</f>
        <v>0</v>
      </c>
      <c r="M81" s="12">
        <f>GLM2차!M81/10000000</f>
        <v>1.0261879631702097E-18</v>
      </c>
      <c r="N81" s="12">
        <f>GLM2차!N81/10000000</f>
        <v>1.0261879631702206E-18</v>
      </c>
      <c r="O81" s="12">
        <f>GLM2차!O81/10000000</f>
        <v>1.0261879631702316E-18</v>
      </c>
      <c r="P81" s="12"/>
    </row>
    <row r="82" spans="1:16" x14ac:dyDescent="0.3">
      <c r="A82" s="1">
        <v>96</v>
      </c>
      <c r="B82" s="11">
        <f>GLM2차!B82/10000000</f>
        <v>0</v>
      </c>
      <c r="C82" s="11">
        <f>GLM2차!C82/10000000</f>
        <v>0</v>
      </c>
      <c r="D82" s="11">
        <f>GLM2차!D82/10000000</f>
        <v>0</v>
      </c>
      <c r="E82" s="11">
        <f>GLM2차!E82/10000000</f>
        <v>0</v>
      </c>
      <c r="F82" s="11">
        <f>GLM2차!F82/10000000</f>
        <v>0</v>
      </c>
      <c r="G82" s="11">
        <f>GLM2차!G82/10000000</f>
        <v>0</v>
      </c>
      <c r="H82" s="19">
        <f>GLM2차!H82/10000000</f>
        <v>0</v>
      </c>
      <c r="I82" s="19">
        <f>GLM2차!I82/10000000</f>
        <v>0</v>
      </c>
      <c r="J82" s="19">
        <f>GLM2차!J82/10000000</f>
        <v>0</v>
      </c>
      <c r="K82" s="19">
        <f>GLM2차!K82/10000000</f>
        <v>0</v>
      </c>
      <c r="L82" s="19">
        <f>GLM2차!L82/10000000</f>
        <v>0</v>
      </c>
      <c r="M82" s="12">
        <f>GLM2차!M82/10000000</f>
        <v>1.0261879631702097E-18</v>
      </c>
      <c r="N82" s="12">
        <f>GLM2차!N82/10000000</f>
        <v>1.0261879631702206E-18</v>
      </c>
      <c r="O82" s="12">
        <f>GLM2차!O82/10000000</f>
        <v>1.0261879631702316E-18</v>
      </c>
      <c r="P82" s="12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5446-45C3-4FA4-B145-27B034F3ACBB}">
  <dimension ref="A3:Z82"/>
  <sheetViews>
    <sheetView topLeftCell="A6" zoomScale="85" zoomScaleNormal="85" workbookViewId="0">
      <selection activeCell="M45" sqref="M45"/>
    </sheetView>
  </sheetViews>
  <sheetFormatPr defaultRowHeight="16.5" x14ac:dyDescent="0.3"/>
  <cols>
    <col min="2" max="16" width="10.875" bestFit="1" customWidth="1"/>
    <col min="18" max="25" width="17.625" bestFit="1" customWidth="1"/>
    <col min="26" max="26" width="9.875" bestFit="1" customWidth="1"/>
  </cols>
  <sheetData>
    <row r="3" spans="1:26" x14ac:dyDescent="0.3">
      <c r="A3" s="1"/>
      <c r="B3" s="1">
        <v>2010</v>
      </c>
      <c r="C3" s="1">
        <f t="shared" ref="C3:G3" si="0">+B3+1</f>
        <v>2011</v>
      </c>
      <c r="D3" s="1">
        <f t="shared" si="0"/>
        <v>2012</v>
      </c>
      <c r="E3" s="1">
        <f t="shared" si="0"/>
        <v>2013</v>
      </c>
      <c r="F3" s="1">
        <f t="shared" si="0"/>
        <v>2014</v>
      </c>
      <c r="G3" s="1">
        <f t="shared" si="0"/>
        <v>2015</v>
      </c>
      <c r="H3" s="1">
        <f>+G3+1</f>
        <v>2016</v>
      </c>
      <c r="I3" s="1">
        <f t="shared" ref="I3:P3" si="1">+H3+1</f>
        <v>2017</v>
      </c>
      <c r="J3" s="1">
        <f t="shared" si="1"/>
        <v>2018</v>
      </c>
      <c r="K3" s="1">
        <f t="shared" si="1"/>
        <v>2019</v>
      </c>
      <c r="L3" s="1">
        <f t="shared" si="1"/>
        <v>2020</v>
      </c>
      <c r="M3" s="7">
        <f t="shared" si="1"/>
        <v>2021</v>
      </c>
      <c r="N3" s="7">
        <f t="shared" si="1"/>
        <v>2022</v>
      </c>
      <c r="O3" s="7">
        <f t="shared" si="1"/>
        <v>2023</v>
      </c>
      <c r="P3" s="7">
        <f t="shared" si="1"/>
        <v>2024</v>
      </c>
      <c r="Z3" s="9"/>
    </row>
    <row r="4" spans="1:26" x14ac:dyDescent="0.3">
      <c r="A4" s="1">
        <v>18</v>
      </c>
      <c r="B4" s="11">
        <f>APC!B4/10000000</f>
        <v>0</v>
      </c>
      <c r="C4" s="11">
        <f>APC!C4/10000000</f>
        <v>0</v>
      </c>
      <c r="D4" s="11">
        <f>APC!D4/10000000</f>
        <v>0</v>
      </c>
      <c r="E4" s="11">
        <f>APC!E4/10000000</f>
        <v>0</v>
      </c>
      <c r="F4" s="11">
        <f>APC!F4/10000000</f>
        <v>0</v>
      </c>
      <c r="G4" s="11">
        <f>APC!G4/10000000</f>
        <v>0.25</v>
      </c>
      <c r="H4" s="19">
        <f>APC!H4/10000000</f>
        <v>0</v>
      </c>
      <c r="I4" s="19">
        <f>APC!I4/10000000</f>
        <v>0</v>
      </c>
      <c r="J4" s="19">
        <f>APC!J4/10000000</f>
        <v>0</v>
      </c>
      <c r="K4" s="19">
        <f>APC!K4/10000000</f>
        <v>0</v>
      </c>
      <c r="L4" s="19">
        <f>APC!L4/10000000</f>
        <v>0.16666666666666666</v>
      </c>
      <c r="M4" s="12">
        <f>APC!M4/10000000</f>
        <v>9.76197877754101E-3</v>
      </c>
      <c r="N4" s="12">
        <f>APC!N4/10000000</f>
        <v>2.6427134902765801E-2</v>
      </c>
      <c r="O4" s="12">
        <f>APC!O4/10000000</f>
        <v>1.8716160833418097E-2</v>
      </c>
      <c r="P4" s="12"/>
    </row>
    <row r="5" spans="1:26" x14ac:dyDescent="0.3">
      <c r="A5" s="1">
        <v>19</v>
      </c>
      <c r="B5" s="11">
        <f>APC!B5/10000000</f>
        <v>0</v>
      </c>
      <c r="C5" s="11">
        <f>APC!C5/10000000</f>
        <v>2.1834061135371178E-3</v>
      </c>
      <c r="D5" s="11">
        <f>APC!D5/10000000</f>
        <v>1.9120458891013381E-3</v>
      </c>
      <c r="E5" s="11">
        <f>APC!E5/10000000</f>
        <v>4.11522633744856E-3</v>
      </c>
      <c r="F5" s="11">
        <f>APC!F5/10000000</f>
        <v>0</v>
      </c>
      <c r="G5" s="11">
        <f>APC!G5/10000000</f>
        <v>0</v>
      </c>
      <c r="H5" s="19">
        <f>APC!H5/10000000</f>
        <v>1.4064697609001407E-3</v>
      </c>
      <c r="I5" s="19">
        <f>APC!I5/10000000</f>
        <v>2.4906600249066002E-3</v>
      </c>
      <c r="J5" s="19">
        <f>APC!J5/10000000</f>
        <v>1.1792452830188679E-3</v>
      </c>
      <c r="K5" s="19">
        <f>APC!K5/10000000</f>
        <v>0</v>
      </c>
      <c r="L5" s="19">
        <f>APC!L5/10000000</f>
        <v>0</v>
      </c>
      <c r="M5" s="12">
        <f>APC!M5/10000000</f>
        <v>2.01436734681854E-4</v>
      </c>
      <c r="N5" s="12">
        <f>APC!N5/10000000</f>
        <v>6.8087781144947801E-4</v>
      </c>
      <c r="O5" s="12">
        <f>APC!O5/10000000</f>
        <v>1.12448771338864E-3</v>
      </c>
      <c r="P5" s="12"/>
    </row>
    <row r="6" spans="1:26" x14ac:dyDescent="0.3">
      <c r="A6" s="1">
        <v>20</v>
      </c>
      <c r="B6" s="11">
        <f>APC!B6/10000000</f>
        <v>0</v>
      </c>
      <c r="C6" s="11">
        <f>APC!C6/10000000</f>
        <v>0</v>
      </c>
      <c r="D6" s="11">
        <f>APC!D6/10000000</f>
        <v>0</v>
      </c>
      <c r="E6" s="11">
        <f>APC!E6/10000000</f>
        <v>0</v>
      </c>
      <c r="F6" s="11">
        <f>APC!F6/10000000</f>
        <v>7.6863950807071484E-4</v>
      </c>
      <c r="G6" s="11">
        <f>APC!G6/10000000</f>
        <v>6.3091482649842276E-4</v>
      </c>
      <c r="H6" s="19">
        <f>APC!H6/10000000</f>
        <v>0</v>
      </c>
      <c r="I6" s="19">
        <f>APC!I6/10000000</f>
        <v>8.7950747581354446E-4</v>
      </c>
      <c r="J6" s="19">
        <f>APC!J6/10000000</f>
        <v>1.8373909049150207E-3</v>
      </c>
      <c r="K6" s="19">
        <f>APC!K6/10000000</f>
        <v>0</v>
      </c>
      <c r="L6" s="19">
        <f>APC!L6/10000000</f>
        <v>8.1201786439301664E-4</v>
      </c>
      <c r="M6" s="12">
        <f>APC!M6/10000000</f>
        <v>4.12651464429461E-5</v>
      </c>
      <c r="N6" s="12">
        <f>APC!N6/10000000</f>
        <v>5.1541809494099905E-5</v>
      </c>
      <c r="O6" s="12">
        <f>APC!O6/10000000</f>
        <v>1.2715273074218001E-4</v>
      </c>
      <c r="P6" s="12"/>
    </row>
    <row r="7" spans="1:26" x14ac:dyDescent="0.3">
      <c r="A7" s="1">
        <v>21</v>
      </c>
      <c r="B7" s="11">
        <f>APC!B7/10000000</f>
        <v>0</v>
      </c>
      <c r="C7" s="11">
        <f>APC!C7/10000000</f>
        <v>0</v>
      </c>
      <c r="D7" s="11">
        <f>APC!D7/10000000</f>
        <v>4.5065344749887338E-4</v>
      </c>
      <c r="E7" s="11">
        <f>APC!E7/10000000</f>
        <v>1.3140604467805519E-3</v>
      </c>
      <c r="F7" s="11">
        <f>APC!F7/10000000</f>
        <v>8.7719298245614048E-4</v>
      </c>
      <c r="G7" s="11">
        <f>APC!G7/10000000</f>
        <v>7.8926598263614838E-4</v>
      </c>
      <c r="H7" s="19">
        <f>APC!H7/10000000</f>
        <v>6.4935064935064935E-4</v>
      </c>
      <c r="I7" s="19">
        <f>APC!I7/10000000</f>
        <v>5.54016620498615E-4</v>
      </c>
      <c r="J7" s="19">
        <f>APC!J7/10000000</f>
        <v>7.8926598263614838E-4</v>
      </c>
      <c r="K7" s="19">
        <f>APC!K7/10000000</f>
        <v>2.8473804100227789E-4</v>
      </c>
      <c r="L7" s="19">
        <f>APC!L7/10000000</f>
        <v>1.6895969104513638E-3</v>
      </c>
      <c r="M7" s="12">
        <f>APC!M7/10000000</f>
        <v>8.8276221684401908E-5</v>
      </c>
      <c r="N7" s="12">
        <f>APC!N7/10000000</f>
        <v>1.1026051263884799E-4</v>
      </c>
      <c r="O7" s="12">
        <f>APC!O7/10000000</f>
        <v>1.4078319161086399E-4</v>
      </c>
      <c r="P7" s="12"/>
    </row>
    <row r="8" spans="1:26" x14ac:dyDescent="0.3">
      <c r="A8" s="1">
        <v>22</v>
      </c>
      <c r="B8" s="11">
        <f>APC!B8/10000000</f>
        <v>0</v>
      </c>
      <c r="C8" s="11">
        <f>APC!C8/10000000</f>
        <v>0</v>
      </c>
      <c r="D8" s="11">
        <f>APC!D8/10000000</f>
        <v>6.6688896298766251E-4</v>
      </c>
      <c r="E8" s="11">
        <f>APC!E8/10000000</f>
        <v>3.0349013657056146E-4</v>
      </c>
      <c r="F8" s="11">
        <f>APC!F8/10000000</f>
        <v>0</v>
      </c>
      <c r="G8" s="11">
        <f>APC!G8/10000000</f>
        <v>2.618486514794449E-4</v>
      </c>
      <c r="H8" s="19">
        <f>APC!H8/10000000</f>
        <v>4.6210720887245846E-4</v>
      </c>
      <c r="I8" s="19">
        <f>APC!I8/10000000</f>
        <v>6.1563718448594295E-4</v>
      </c>
      <c r="J8" s="19">
        <f>APC!J8/10000000</f>
        <v>3.8197097020626432E-4</v>
      </c>
      <c r="K8" s="19">
        <f>APC!K8/10000000</f>
        <v>0</v>
      </c>
      <c r="L8" s="19">
        <f>APC!L8/10000000</f>
        <v>6.9686411149825784E-4</v>
      </c>
      <c r="M8" s="12">
        <f>APC!M8/10000000</f>
        <v>2.6440832008761499E-5</v>
      </c>
      <c r="N8" s="12">
        <f>APC!N8/10000000</f>
        <v>3.3025651033259498E-5</v>
      </c>
      <c r="O8" s="12">
        <f>APC!O8/10000000</f>
        <v>4.2167920738024497E-5</v>
      </c>
      <c r="P8" s="12"/>
    </row>
    <row r="9" spans="1:26" x14ac:dyDescent="0.3">
      <c r="A9" s="1">
        <v>23</v>
      </c>
      <c r="B9" s="11">
        <f>APC!B9/10000000</f>
        <v>0</v>
      </c>
      <c r="C9" s="11">
        <f>APC!C9/10000000</f>
        <v>1.0291595197255575E-3</v>
      </c>
      <c r="D9" s="11">
        <f>APC!D9/10000000</f>
        <v>0</v>
      </c>
      <c r="E9" s="11">
        <f>APC!E9/10000000</f>
        <v>9.3153237074988359E-4</v>
      </c>
      <c r="F9" s="11">
        <f>APC!F9/10000000</f>
        <v>2.0933640360058616E-4</v>
      </c>
      <c r="G9" s="11">
        <f>APC!G9/10000000</f>
        <v>3.7972280235428136E-4</v>
      </c>
      <c r="H9" s="19">
        <f>APC!H9/10000000</f>
        <v>1.6666666666666666E-4</v>
      </c>
      <c r="I9" s="19">
        <f>APC!I9/10000000</f>
        <v>1.5318627450980392E-4</v>
      </c>
      <c r="J9" s="19">
        <f>APC!J9/10000000</f>
        <v>1.528584530724549E-4</v>
      </c>
      <c r="K9" s="19">
        <f>APC!K9/10000000</f>
        <v>1.5080681646810435E-4</v>
      </c>
      <c r="L9" s="19">
        <f>APC!L9/10000000</f>
        <v>1.309757694826457E-4</v>
      </c>
      <c r="M9" s="12">
        <f>APC!M9/10000000</f>
        <v>5.7239650670447303E-5</v>
      </c>
      <c r="N9" s="12">
        <f>APC!N9/10000000</f>
        <v>2.6624711466494102E-5</v>
      </c>
      <c r="O9" s="12">
        <f>APC!O9/10000000</f>
        <v>3.3995051957075404E-5</v>
      </c>
      <c r="P9" s="12"/>
    </row>
    <row r="10" spans="1:26" x14ac:dyDescent="0.3">
      <c r="A10" s="1">
        <v>24</v>
      </c>
      <c r="B10" s="11">
        <f>APC!B10/10000000</f>
        <v>0</v>
      </c>
      <c r="C10" s="11">
        <f>APC!C10/10000000</f>
        <v>2.8669724770642203E-4</v>
      </c>
      <c r="D10" s="11">
        <f>APC!D10/10000000</f>
        <v>6.222775357809583E-4</v>
      </c>
      <c r="E10" s="11">
        <f>APC!E10/10000000</f>
        <v>5.1572975760701394E-4</v>
      </c>
      <c r="F10" s="11">
        <f>APC!F10/10000000</f>
        <v>4.9325879644853668E-4</v>
      </c>
      <c r="G10" s="11">
        <f>APC!G10/10000000</f>
        <v>2.8449502133712662E-4</v>
      </c>
      <c r="H10" s="19">
        <f>APC!H10/10000000</f>
        <v>1.2804097311139564E-4</v>
      </c>
      <c r="I10" s="19">
        <f>APC!I10/10000000</f>
        <v>5.837711617046118E-4</v>
      </c>
      <c r="J10" s="19">
        <f>APC!J10/10000000</f>
        <v>2.3161551823972203E-4</v>
      </c>
      <c r="K10" s="19">
        <f>APC!K10/10000000</f>
        <v>4.8614487117160918E-4</v>
      </c>
      <c r="L10" s="19">
        <f>APC!L10/10000000</f>
        <v>7.2553897180762847E-4</v>
      </c>
      <c r="M10" s="12">
        <f>APC!M10/10000000</f>
        <v>1.78270368523601E-2</v>
      </c>
      <c r="N10" s="12">
        <f>APC!N10/10000000</f>
        <v>3.6118494198679398E-4</v>
      </c>
      <c r="O10" s="12">
        <f>APC!O10/10000000</f>
        <v>1.7174025364037401E-4</v>
      </c>
      <c r="P10" s="12"/>
    </row>
    <row r="11" spans="1:26" x14ac:dyDescent="0.3">
      <c r="A11" s="1">
        <v>25</v>
      </c>
      <c r="B11" s="11">
        <f>APC!B11/10000000</f>
        <v>5.9276822762299936E-4</v>
      </c>
      <c r="C11" s="11">
        <f>APC!C11/10000000</f>
        <v>4.7449584816132857E-4</v>
      </c>
      <c r="D11" s="11">
        <f>APC!D11/10000000</f>
        <v>5.087332541970493E-4</v>
      </c>
      <c r="E11" s="11">
        <f>APC!E11/10000000</f>
        <v>1.4394702749388226E-4</v>
      </c>
      <c r="F11" s="11">
        <f>APC!F11/10000000</f>
        <v>2.5432349949135299E-4</v>
      </c>
      <c r="G11" s="11">
        <f>APC!G11/10000000</f>
        <v>2.2601423889705052E-4</v>
      </c>
      <c r="H11" s="19">
        <f>APC!H11/10000000</f>
        <v>4.9790878311093409E-4</v>
      </c>
      <c r="I11" s="19">
        <f>APC!I11/10000000</f>
        <v>4.6550600502746485E-4</v>
      </c>
      <c r="J11" s="19">
        <f>APC!J11/10000000</f>
        <v>2.7265291284195222E-4</v>
      </c>
      <c r="K11" s="19">
        <f>APC!K11/10000000</f>
        <v>3.7608123354644602E-4</v>
      </c>
      <c r="L11" s="19">
        <f>APC!L11/10000000</f>
        <v>4.2023869557908893E-4</v>
      </c>
      <c r="M11" s="12">
        <f>APC!M11/10000000</f>
        <v>1.0205497188090199E-4</v>
      </c>
      <c r="N11" s="12">
        <f>APC!N11/10000000</f>
        <v>1.6315428318595601E-2</v>
      </c>
      <c r="O11" s="12">
        <f>APC!O11/10000000</f>
        <v>3.3791189656051001E-4</v>
      </c>
      <c r="P11" s="12"/>
    </row>
    <row r="12" spans="1:26" x14ac:dyDescent="0.3">
      <c r="A12" s="1">
        <v>26</v>
      </c>
      <c r="B12" s="11">
        <f>APC!B12/10000000</f>
        <v>4.4208664898320068E-4</v>
      </c>
      <c r="C12" s="11">
        <f>APC!C12/10000000</f>
        <v>0</v>
      </c>
      <c r="D12" s="11">
        <f>APC!D12/10000000</f>
        <v>1.2712941774726671E-4</v>
      </c>
      <c r="E12" s="11">
        <f>APC!E12/10000000</f>
        <v>4.3501903208265368E-4</v>
      </c>
      <c r="F12" s="11">
        <f>APC!F12/10000000</f>
        <v>3.8048130885570247E-4</v>
      </c>
      <c r="G12" s="11">
        <f>APC!G12/10000000</f>
        <v>2.4666995559940801E-4</v>
      </c>
      <c r="H12" s="19">
        <f>APC!H12/10000000</f>
        <v>3.708923670350864E-4</v>
      </c>
      <c r="I12" s="19">
        <f>APC!I12/10000000</f>
        <v>2.7236824186299875E-4</v>
      </c>
      <c r="J12" s="19">
        <f>APC!J12/10000000</f>
        <v>3.3449290875033451E-4</v>
      </c>
      <c r="K12" s="19">
        <f>APC!K12/10000000</f>
        <v>3.4111065629690272E-4</v>
      </c>
      <c r="L12" s="19">
        <f>APC!L12/10000000</f>
        <v>3.0898529230008649E-4</v>
      </c>
      <c r="M12" s="12">
        <f>APC!M12/10000000</f>
        <v>1.0608689016011999E-4</v>
      </c>
      <c r="N12" s="12">
        <f>APC!N12/10000000</f>
        <v>7.6428693988267997E-5</v>
      </c>
      <c r="O12" s="12">
        <f>APC!O12/10000000</f>
        <v>1.2490369297015799E-2</v>
      </c>
      <c r="P12" s="12"/>
    </row>
    <row r="13" spans="1:26" x14ac:dyDescent="0.3">
      <c r="A13" s="1">
        <v>27</v>
      </c>
      <c r="B13" s="11">
        <f>APC!B13/10000000</f>
        <v>0</v>
      </c>
      <c r="C13" s="11">
        <f>APC!C13/10000000</f>
        <v>0</v>
      </c>
      <c r="D13" s="11">
        <f>APC!D13/10000000</f>
        <v>1.1547344110854503E-4</v>
      </c>
      <c r="E13" s="11">
        <f>APC!E13/10000000</f>
        <v>2.8341993386868212E-4</v>
      </c>
      <c r="F13" s="11">
        <f>APC!F13/10000000</f>
        <v>3.3540164346805297E-4</v>
      </c>
      <c r="G13" s="11">
        <f>APC!G13/10000000</f>
        <v>2.8822596915982132E-4</v>
      </c>
      <c r="H13" s="19">
        <f>APC!H13/10000000</f>
        <v>2.4864797662709019E-4</v>
      </c>
      <c r="I13" s="19">
        <f>APC!I13/10000000</f>
        <v>5.7646855364039894E-4</v>
      </c>
      <c r="J13" s="19">
        <f>APC!J13/10000000</f>
        <v>1.1151379983272929E-4</v>
      </c>
      <c r="K13" s="19">
        <f>APC!K13/10000000</f>
        <v>4.5372050816696913E-4</v>
      </c>
      <c r="L13" s="19">
        <f>APC!L13/10000000</f>
        <v>3.0610683128411815E-4</v>
      </c>
      <c r="M13" s="12">
        <f>APC!M13/10000000</f>
        <v>2.7447417098019498E-4</v>
      </c>
      <c r="N13" s="12">
        <f>APC!N13/10000000</f>
        <v>9.2799951293797998E-5</v>
      </c>
      <c r="O13" s="12">
        <f>APC!O13/10000000</f>
        <v>6.83434654665895E-5</v>
      </c>
      <c r="P13" s="12"/>
    </row>
    <row r="14" spans="1:26" x14ac:dyDescent="0.3">
      <c r="A14" s="1">
        <v>28</v>
      </c>
      <c r="B14" s="11">
        <f>APC!B14/10000000</f>
        <v>0</v>
      </c>
      <c r="C14" s="11">
        <f>APC!C14/10000000</f>
        <v>4.8764629388816646E-4</v>
      </c>
      <c r="D14" s="11">
        <f>APC!D14/10000000</f>
        <v>1.118067978533095E-4</v>
      </c>
      <c r="E14" s="11">
        <f>APC!E14/10000000</f>
        <v>3.5229874933943986E-4</v>
      </c>
      <c r="F14" s="11">
        <f>APC!F14/10000000</f>
        <v>1.5172204521316947E-4</v>
      </c>
      <c r="G14" s="11">
        <f>APC!G14/10000000</f>
        <v>3.9458108641325792E-4</v>
      </c>
      <c r="H14" s="19">
        <f>APC!H14/10000000</f>
        <v>1.7097914054485354E-4</v>
      </c>
      <c r="I14" s="19">
        <f>APC!I14/10000000</f>
        <v>3.0226700251889167E-4</v>
      </c>
      <c r="J14" s="19">
        <f>APC!J14/10000000</f>
        <v>3.4323820731587724E-4</v>
      </c>
      <c r="K14" s="19">
        <f>APC!K14/10000000</f>
        <v>5.4283458349782868E-4</v>
      </c>
      <c r="L14" s="19">
        <f>APC!L14/10000000</f>
        <v>3.556662072644823E-4</v>
      </c>
      <c r="M14" s="12">
        <f>APC!M14/10000000</f>
        <v>1.7023256481248E-4</v>
      </c>
      <c r="N14" s="12">
        <f>APC!N14/10000000</f>
        <v>3.2887262534160301E-4</v>
      </c>
      <c r="O14" s="12">
        <f>APC!O14/10000000</f>
        <v>1.1366546162789E-4</v>
      </c>
      <c r="P14" s="12"/>
    </row>
    <row r="15" spans="1:26" x14ac:dyDescent="0.3">
      <c r="A15" s="1">
        <v>29</v>
      </c>
      <c r="B15" s="11">
        <f>APC!B15/10000000</f>
        <v>0</v>
      </c>
      <c r="C15" s="11">
        <f>APC!C15/10000000</f>
        <v>3.1099362463069506E-4</v>
      </c>
      <c r="D15" s="11">
        <f>APC!D15/10000000</f>
        <v>0</v>
      </c>
      <c r="E15" s="11">
        <f>APC!E15/10000000</f>
        <v>1.7158544955387783E-4</v>
      </c>
      <c r="F15" s="11">
        <f>APC!F15/10000000</f>
        <v>4.2866328498964069E-4</v>
      </c>
      <c r="G15" s="11">
        <f>APC!G15/10000000</f>
        <v>1.2309207287050715E-4</v>
      </c>
      <c r="H15" s="19">
        <f>APC!H15/10000000</f>
        <v>5.2476910159529805E-4</v>
      </c>
      <c r="I15" s="19">
        <f>APC!I15/10000000</f>
        <v>2.8340654669122857E-4</v>
      </c>
      <c r="J15" s="19">
        <f>APC!J15/10000000</f>
        <v>4.3890449438202251E-4</v>
      </c>
      <c r="K15" s="19">
        <f>APC!K15/10000000</f>
        <v>4.7969996947363824E-4</v>
      </c>
      <c r="L15" s="19">
        <f>APC!L15/10000000</f>
        <v>4.3237294131519982E-4</v>
      </c>
      <c r="M15" s="12">
        <f>APC!M15/10000000</f>
        <v>3.0694310954192003E-4</v>
      </c>
      <c r="N15" s="12">
        <f>APC!N15/10000000</f>
        <v>1.7130586850241299E-4</v>
      </c>
      <c r="O15" s="12">
        <f>APC!O15/10000000</f>
        <v>3.3830767643799501E-4</v>
      </c>
      <c r="P15" s="12"/>
    </row>
    <row r="16" spans="1:26" x14ac:dyDescent="0.3">
      <c r="A16" s="1">
        <v>30</v>
      </c>
      <c r="B16" s="11">
        <f>APC!B16/10000000</f>
        <v>0</v>
      </c>
      <c r="C16" s="11">
        <f>APC!C16/10000000</f>
        <v>1.3717421124828533E-4</v>
      </c>
      <c r="D16" s="11">
        <f>APC!D16/10000000</f>
        <v>3.1117104034851154E-4</v>
      </c>
      <c r="E16" s="11">
        <f>APC!E16/10000000</f>
        <v>3.3341668750520962E-4</v>
      </c>
      <c r="F16" s="11">
        <f>APC!F16/10000000</f>
        <v>6.9449267310229878E-5</v>
      </c>
      <c r="G16" s="11">
        <f>APC!G16/10000000</f>
        <v>1.1509466536226045E-4</v>
      </c>
      <c r="H16" s="19">
        <f>APC!H16/10000000</f>
        <v>1.9821605550049553E-4</v>
      </c>
      <c r="I16" s="19">
        <f>APC!I16/10000000</f>
        <v>3.9680790088620434E-4</v>
      </c>
      <c r="J16" s="19">
        <f>APC!J16/10000000</f>
        <v>2.0690225937267231E-4</v>
      </c>
      <c r="K16" s="19">
        <f>APC!K16/10000000</f>
        <v>1.175226231049477E-4</v>
      </c>
      <c r="L16" s="19">
        <f>APC!L16/10000000</f>
        <v>3.1790886612504413E-4</v>
      </c>
      <c r="M16" s="12">
        <f>APC!M16/10000000</f>
        <v>2.7650660126118601E-4</v>
      </c>
      <c r="N16" s="12">
        <f>APC!N16/10000000</f>
        <v>2.3017384230359498E-4</v>
      </c>
      <c r="O16" s="12">
        <f>APC!O16/10000000</f>
        <v>1.3131817805743E-4</v>
      </c>
      <c r="P16" s="12"/>
    </row>
    <row r="17" spans="1:16" x14ac:dyDescent="0.3">
      <c r="A17" s="1">
        <v>31</v>
      </c>
      <c r="B17" s="11">
        <f>APC!B17/10000000</f>
        <v>0</v>
      </c>
      <c r="C17" s="11">
        <f>APC!C17/10000000</f>
        <v>0</v>
      </c>
      <c r="D17" s="11">
        <f>APC!D17/10000000</f>
        <v>3.7369207772795218E-4</v>
      </c>
      <c r="E17" s="11">
        <f>APC!E17/10000000</f>
        <v>2.393107849393746E-4</v>
      </c>
      <c r="F17" s="11">
        <f>APC!F17/10000000</f>
        <v>4.0144520272982739E-4</v>
      </c>
      <c r="G17" s="11">
        <f>APC!G17/10000000</f>
        <v>2.2373867322966775E-4</v>
      </c>
      <c r="H17" s="19">
        <f>APC!H17/10000000</f>
        <v>2.8340654669122857E-4</v>
      </c>
      <c r="I17" s="19">
        <f>APC!I17/10000000</f>
        <v>3.7824661679414977E-4</v>
      </c>
      <c r="J17" s="19">
        <f>APC!J17/10000000</f>
        <v>3.9388687568930203E-4</v>
      </c>
      <c r="K17" s="19">
        <f>APC!K17/10000000</f>
        <v>3.3553293815009508E-4</v>
      </c>
      <c r="L17" s="19">
        <f>APC!L17/10000000</f>
        <v>3.8698442387693897E-4</v>
      </c>
      <c r="M17" s="12">
        <f>APC!M17/10000000</f>
        <v>5.8420813717948903E-4</v>
      </c>
      <c r="N17" s="12">
        <f>APC!N17/10000000</f>
        <v>4.2642152669946601E-4</v>
      </c>
      <c r="O17" s="12">
        <f>APC!O17/10000000</f>
        <v>3.6286419139413E-4</v>
      </c>
      <c r="P17" s="12"/>
    </row>
    <row r="18" spans="1:16" x14ac:dyDescent="0.3">
      <c r="A18" s="1">
        <v>32</v>
      </c>
      <c r="B18" s="11">
        <f>APC!B18/10000000</f>
        <v>3.1670625494853525E-4</v>
      </c>
      <c r="C18" s="11">
        <f>APC!C18/10000000</f>
        <v>3.3200531208499334E-4</v>
      </c>
      <c r="D18" s="11">
        <f>APC!D18/10000000</f>
        <v>2.6278906797477228E-4</v>
      </c>
      <c r="E18" s="11">
        <f>APC!E18/10000000</f>
        <v>2.9772981019724598E-4</v>
      </c>
      <c r="F18" s="11">
        <f>APC!F18/10000000</f>
        <v>9.8064853556485351E-4</v>
      </c>
      <c r="G18" s="11">
        <f>APC!G18/10000000</f>
        <v>3.2749304077288359E-4</v>
      </c>
      <c r="H18" s="19">
        <f>APC!H18/10000000</f>
        <v>5.0714615029967731E-4</v>
      </c>
      <c r="I18" s="19">
        <f>APC!I18/10000000</f>
        <v>3.6160552854674758E-4</v>
      </c>
      <c r="J18" s="19">
        <f>APC!J18/10000000</f>
        <v>3.3705340423938283E-4</v>
      </c>
      <c r="K18" s="19">
        <f>APC!K18/10000000</f>
        <v>3.216928191014047E-4</v>
      </c>
      <c r="L18" s="19">
        <f>APC!L18/10000000</f>
        <v>5.5576139310855872E-4</v>
      </c>
      <c r="M18" s="12">
        <f>APC!M18/10000000</f>
        <v>4.5990070925390502E-4</v>
      </c>
      <c r="N18" s="12">
        <f>APC!N18/10000000</f>
        <v>9.0070020975381191E-4</v>
      </c>
      <c r="O18" s="12">
        <f>APC!O18/10000000</f>
        <v>6.7205731323606501E-4</v>
      </c>
      <c r="P18" s="12"/>
    </row>
    <row r="19" spans="1:16" x14ac:dyDescent="0.3">
      <c r="A19" s="1">
        <v>33</v>
      </c>
      <c r="B19" s="11">
        <f>APC!B19/10000000</f>
        <v>2.5893319523562919E-4</v>
      </c>
      <c r="C19" s="11">
        <f>APC!C19/10000000</f>
        <v>4.015257980325236E-4</v>
      </c>
      <c r="D19" s="11">
        <f>APC!D19/10000000</f>
        <v>3.2467532467532468E-4</v>
      </c>
      <c r="E19" s="11">
        <f>APC!E19/10000000</f>
        <v>1.4021312394840157E-4</v>
      </c>
      <c r="F19" s="11">
        <f>APC!F19/10000000</f>
        <v>3.6607687614399021E-4</v>
      </c>
      <c r="G19" s="11">
        <f>APC!G19/10000000</f>
        <v>2.6605651040280956E-4</v>
      </c>
      <c r="H19" s="19">
        <f>APC!H19/10000000</f>
        <v>4.0742417383431417E-4</v>
      </c>
      <c r="I19" s="19">
        <f>APC!I19/10000000</f>
        <v>3.1735956839098697E-4</v>
      </c>
      <c r="J19" s="19">
        <f>APC!J19/10000000</f>
        <v>3.6110208355902214E-4</v>
      </c>
      <c r="K19" s="19">
        <f>APC!K19/10000000</f>
        <v>2.4003840614498319E-4</v>
      </c>
      <c r="L19" s="19">
        <f>APC!L19/10000000</f>
        <v>6.5815059682292759E-4</v>
      </c>
      <c r="M19" s="12">
        <f>APC!M19/10000000</f>
        <v>5.7101246747830495E-4</v>
      </c>
      <c r="N19" s="12">
        <f>APC!N19/10000000</f>
        <v>4.0225895826418801E-4</v>
      </c>
      <c r="O19" s="12">
        <f>APC!O19/10000000</f>
        <v>8.0533474718751303E-4</v>
      </c>
      <c r="P19" s="12"/>
    </row>
    <row r="20" spans="1:16" x14ac:dyDescent="0.3">
      <c r="A20" s="1">
        <v>34</v>
      </c>
      <c r="B20" s="11">
        <f>APC!B20/10000000</f>
        <v>4.3024631601591907E-4</v>
      </c>
      <c r="C20" s="11">
        <f>APC!C20/10000000</f>
        <v>8.9031339031339033E-4</v>
      </c>
      <c r="D20" s="11">
        <f>APC!D20/10000000</f>
        <v>3.8346498964644528E-4</v>
      </c>
      <c r="E20" s="11">
        <f>APC!E20/10000000</f>
        <v>3.9541320680110717E-4</v>
      </c>
      <c r="F20" s="11">
        <f>APC!F20/10000000</f>
        <v>6.4169875160424684E-4</v>
      </c>
      <c r="G20" s="11">
        <f>APC!G20/10000000</f>
        <v>2.5432349949135299E-4</v>
      </c>
      <c r="H20" s="19">
        <f>APC!H20/10000000</f>
        <v>2.2096517588828001E-4</v>
      </c>
      <c r="I20" s="19">
        <f>APC!I20/10000000</f>
        <v>2.347234175729599E-4</v>
      </c>
      <c r="J20" s="19">
        <f>APC!J20/10000000</f>
        <v>2.8383892141209865E-4</v>
      </c>
      <c r="K20" s="19">
        <f>APC!K20/10000000</f>
        <v>3.3270120105133582E-4</v>
      </c>
      <c r="L20" s="19">
        <f>APC!L20/10000000</f>
        <v>4.0892627643416288E-4</v>
      </c>
      <c r="M20" s="12">
        <f>APC!M20/10000000</f>
        <v>6.71629884767626E-4</v>
      </c>
      <c r="N20" s="12">
        <f>APC!N20/10000000</f>
        <v>7.1248575915804102E-4</v>
      </c>
      <c r="O20" s="12">
        <f>APC!O20/10000000</f>
        <v>5.1308681043869299E-4</v>
      </c>
      <c r="P20" s="12"/>
    </row>
    <row r="21" spans="1:16" x14ac:dyDescent="0.3">
      <c r="A21" s="1">
        <v>35</v>
      </c>
      <c r="B21" s="11">
        <f>APC!B21/10000000</f>
        <v>9.5292548122736796E-5</v>
      </c>
      <c r="C21" s="11">
        <f>APC!C21/10000000</f>
        <v>5.5375365872953092E-4</v>
      </c>
      <c r="D21" s="11">
        <f>APC!D21/10000000</f>
        <v>4.2616663115278071E-4</v>
      </c>
      <c r="E21" s="11">
        <f>APC!E21/10000000</f>
        <v>1.9024668653687616E-4</v>
      </c>
      <c r="F21" s="11">
        <f>APC!F21/10000000</f>
        <v>2.7808676307007786E-4</v>
      </c>
      <c r="G21" s="11">
        <f>APC!G21/10000000</f>
        <v>3.4270047978067172E-4</v>
      </c>
      <c r="H21" s="19">
        <f>APC!H21/10000000</f>
        <v>2.5537348371994039E-4</v>
      </c>
      <c r="I21" s="19">
        <f>APC!I21/10000000</f>
        <v>3.8498556304138594E-4</v>
      </c>
      <c r="J21" s="19">
        <f>APC!J21/10000000</f>
        <v>4.6037254763085203E-4</v>
      </c>
      <c r="K21" s="19">
        <f>APC!K21/10000000</f>
        <v>3.2997855139415937E-4</v>
      </c>
      <c r="L21" s="19">
        <f>APC!L21/10000000</f>
        <v>3.9795338260375211E-4</v>
      </c>
      <c r="M21" s="12">
        <f>APC!M21/10000000</f>
        <v>3.27631597525276E-4</v>
      </c>
      <c r="N21" s="12">
        <f>APC!N21/10000000</f>
        <v>5.6127779297830401E-4</v>
      </c>
      <c r="O21" s="12">
        <f>APC!O21/10000000</f>
        <v>6.0866532936367207E-4</v>
      </c>
      <c r="P21" s="12"/>
    </row>
    <row r="22" spans="1:16" x14ac:dyDescent="0.3">
      <c r="A22" s="1">
        <v>36</v>
      </c>
      <c r="B22" s="11">
        <f>APC!B22/10000000</f>
        <v>3.4500603760565809E-4</v>
      </c>
      <c r="C22" s="11">
        <f>APC!C22/10000000</f>
        <v>2.9439905792301462E-4</v>
      </c>
      <c r="D22" s="11">
        <f>APC!D22/10000000</f>
        <v>4.4920746967849583E-4</v>
      </c>
      <c r="E22" s="11">
        <f>APC!E22/10000000</f>
        <v>4.190613026819923E-4</v>
      </c>
      <c r="F22" s="11">
        <f>APC!F22/10000000</f>
        <v>3.7823526233317123E-4</v>
      </c>
      <c r="G22" s="11">
        <f>APC!G22/10000000</f>
        <v>3.2857679309049944E-4</v>
      </c>
      <c r="H22" s="19">
        <f>APC!H22/10000000</f>
        <v>4.5738045738045742E-4</v>
      </c>
      <c r="I22" s="19">
        <f>APC!I22/10000000</f>
        <v>4.0499245241338682E-4</v>
      </c>
      <c r="J22" s="19">
        <f>APC!J22/10000000</f>
        <v>7.9852793111828625E-4</v>
      </c>
      <c r="K22" s="19">
        <f>APC!K22/10000000</f>
        <v>5.5304336510621688E-4</v>
      </c>
      <c r="L22" s="19">
        <f>APC!L22/10000000</f>
        <v>2.823502837620352E-4</v>
      </c>
      <c r="M22" s="12">
        <f>APC!M22/10000000</f>
        <v>5.1150442664753899E-4</v>
      </c>
      <c r="N22" s="12">
        <f>APC!N22/10000000</f>
        <v>4.3360735777732596E-4</v>
      </c>
      <c r="O22" s="12">
        <f>APC!O22/10000000</f>
        <v>7.5935219349564109E-4</v>
      </c>
      <c r="P22" s="12"/>
    </row>
    <row r="23" spans="1:16" x14ac:dyDescent="0.3">
      <c r="A23" s="1">
        <v>37</v>
      </c>
      <c r="B23" s="11">
        <f>APC!B23/10000000</f>
        <v>1.5661707126076742E-4</v>
      </c>
      <c r="C23" s="11">
        <f>APC!C23/10000000</f>
        <v>4.1548369226507856E-4</v>
      </c>
      <c r="D23" s="11">
        <f>APC!D23/10000000</f>
        <v>6.1553613197094673E-4</v>
      </c>
      <c r="E23" s="11">
        <f>APC!E23/10000000</f>
        <v>2.7887779574990241E-4</v>
      </c>
      <c r="F23" s="11">
        <f>APC!F23/10000000</f>
        <v>6.7504413750129819E-4</v>
      </c>
      <c r="G23" s="11">
        <f>APC!G23/10000000</f>
        <v>4.5955882352941181E-4</v>
      </c>
      <c r="H23" s="19">
        <f>APC!H23/10000000</f>
        <v>4.8408568316592036E-4</v>
      </c>
      <c r="I23" s="19">
        <f>APC!I23/10000000</f>
        <v>4.3763676148796501E-4</v>
      </c>
      <c r="J23" s="19">
        <f>APC!J23/10000000</f>
        <v>7.3986884143265508E-4</v>
      </c>
      <c r="K23" s="19">
        <f>APC!K23/10000000</f>
        <v>4.4729863573916102E-4</v>
      </c>
      <c r="L23" s="19">
        <f>APC!L23/10000000</f>
        <v>3.6657925161435865E-4</v>
      </c>
      <c r="M23" s="12">
        <f>APC!M23/10000000</f>
        <v>4.2670636135634004E-4</v>
      </c>
      <c r="N23" s="12">
        <f>APC!N23/10000000</f>
        <v>5.5098849197345999E-4</v>
      </c>
      <c r="O23" s="12">
        <f>APC!O23/10000000</f>
        <v>4.7746803615958297E-4</v>
      </c>
      <c r="P23" s="12"/>
    </row>
    <row r="24" spans="1:16" x14ac:dyDescent="0.3">
      <c r="A24" s="1">
        <v>38</v>
      </c>
      <c r="B24" s="11">
        <f>APC!B24/10000000</f>
        <v>2.1240441801189462E-4</v>
      </c>
      <c r="C24" s="11">
        <f>APC!C24/10000000</f>
        <v>7.7185309062841707E-4</v>
      </c>
      <c r="D24" s="11">
        <f>APC!D24/10000000</f>
        <v>5.3482291419063466E-4</v>
      </c>
      <c r="E24" s="11">
        <f>APC!E24/10000000</f>
        <v>3.2476319350473615E-4</v>
      </c>
      <c r="F24" s="11">
        <f>APC!F24/10000000</f>
        <v>6.3922899149333723E-4</v>
      </c>
      <c r="G24" s="11">
        <f>APC!G24/10000000</f>
        <v>4.0414926579550049E-4</v>
      </c>
      <c r="H24" s="19">
        <f>APC!H24/10000000</f>
        <v>8.3765456721180689E-4</v>
      </c>
      <c r="I24" s="19">
        <f>APC!I24/10000000</f>
        <v>7.1375040148460086E-4</v>
      </c>
      <c r="J24" s="19">
        <f>APC!J24/10000000</f>
        <v>5.6555440966100001E-4</v>
      </c>
      <c r="K24" s="19">
        <f>APC!K24/10000000</f>
        <v>4.9629330934582334E-4</v>
      </c>
      <c r="L24" s="19">
        <f>APC!L24/10000000</f>
        <v>3.6040032158797926E-4</v>
      </c>
      <c r="M24" s="12">
        <f>APC!M24/10000000</f>
        <v>5.8965465913854691E-4</v>
      </c>
      <c r="N24" s="12">
        <f>APC!N24/10000000</f>
        <v>5.0091548793107499E-4</v>
      </c>
      <c r="O24" s="12">
        <f>APC!O24/10000000</f>
        <v>6.6119932165821201E-4</v>
      </c>
      <c r="P24" s="12"/>
    </row>
    <row r="25" spans="1:16" x14ac:dyDescent="0.3">
      <c r="A25" s="1">
        <v>39</v>
      </c>
      <c r="B25" s="11">
        <f>APC!B25/10000000</f>
        <v>3.1581606872157657E-4</v>
      </c>
      <c r="C25" s="11">
        <f>APC!C25/10000000</f>
        <v>9.0057636887608055E-4</v>
      </c>
      <c r="D25" s="11">
        <f>APC!D25/10000000</f>
        <v>1.2285012285012285E-3</v>
      </c>
      <c r="E25" s="11">
        <f>APC!E25/10000000</f>
        <v>4.7046523784631474E-4</v>
      </c>
      <c r="F25" s="11">
        <f>APC!F25/10000000</f>
        <v>4.315098048616772E-4</v>
      </c>
      <c r="G25" s="11">
        <f>APC!G25/10000000</f>
        <v>6.0771801883925853E-4</v>
      </c>
      <c r="H25" s="19">
        <f>APC!H25/10000000</f>
        <v>4.7177229124076113E-4</v>
      </c>
      <c r="I25" s="19">
        <f>APC!I25/10000000</f>
        <v>6.7232837933474876E-4</v>
      </c>
      <c r="J25" s="19">
        <f>APC!J25/10000000</f>
        <v>7.8882497945768286E-4</v>
      </c>
      <c r="K25" s="19">
        <f>APC!K25/10000000</f>
        <v>3.0842303303210683E-4</v>
      </c>
      <c r="L25" s="19">
        <f>APC!L25/10000000</f>
        <v>2.7162103433289871E-4</v>
      </c>
      <c r="M25" s="12">
        <f>APC!M25/10000000</f>
        <v>7.3333018087439893E-4</v>
      </c>
      <c r="N25" s="12">
        <f>APC!N25/10000000</f>
        <v>6.72511175751752E-4</v>
      </c>
      <c r="O25" s="12">
        <f>APC!O25/10000000</f>
        <v>5.8401064048040194E-4</v>
      </c>
      <c r="P25" s="12"/>
    </row>
    <row r="26" spans="1:16" x14ac:dyDescent="0.3">
      <c r="A26" s="1">
        <v>40</v>
      </c>
      <c r="B26" s="11">
        <f>APC!B26/10000000</f>
        <v>2.3352209702843133E-4</v>
      </c>
      <c r="C26" s="11">
        <f>APC!C26/10000000</f>
        <v>6.4910477632931253E-4</v>
      </c>
      <c r="D26" s="11">
        <f>APC!D26/10000000</f>
        <v>7.4007506475656814E-4</v>
      </c>
      <c r="E26" s="11">
        <f>APC!E26/10000000</f>
        <v>5.0087653393438513E-4</v>
      </c>
      <c r="F26" s="11">
        <f>APC!F26/10000000</f>
        <v>1.4129615674453655E-4</v>
      </c>
      <c r="G26" s="11">
        <f>APC!G26/10000000</f>
        <v>4.2380064417697912E-4</v>
      </c>
      <c r="H26" s="19">
        <f>APC!H26/10000000</f>
        <v>5.7422861955439854E-4</v>
      </c>
      <c r="I26" s="19">
        <f>APC!I26/10000000</f>
        <v>3.5239806885858265E-4</v>
      </c>
      <c r="J26" s="19">
        <f>APC!J26/10000000</f>
        <v>6.160230846545407E-4</v>
      </c>
      <c r="K26" s="19">
        <f>APC!K26/10000000</f>
        <v>6.110788597268478E-4</v>
      </c>
      <c r="L26" s="19">
        <f>APC!L26/10000000</f>
        <v>6.1999622610992803E-4</v>
      </c>
      <c r="M26" s="12">
        <f>APC!M26/10000000</f>
        <v>4.6691554297904702E-4</v>
      </c>
      <c r="N26" s="12">
        <f>APC!N26/10000000</f>
        <v>6.2985287519147796E-4</v>
      </c>
      <c r="O26" s="12">
        <f>APC!O26/10000000</f>
        <v>5.9046422728307199E-4</v>
      </c>
      <c r="P26" s="12"/>
    </row>
    <row r="27" spans="1:16" x14ac:dyDescent="0.3">
      <c r="A27" s="1">
        <v>41</v>
      </c>
      <c r="B27" s="11">
        <f>APC!B27/10000000</f>
        <v>2.2249415952831235E-4</v>
      </c>
      <c r="C27" s="11">
        <f>APC!C27/10000000</f>
        <v>4.5353759322717198E-4</v>
      </c>
      <c r="D27" s="11">
        <f>APC!D27/10000000</f>
        <v>6.347966209287563E-4</v>
      </c>
      <c r="E27" s="11">
        <f>APC!E27/10000000</f>
        <v>5.716463414634146E-4</v>
      </c>
      <c r="F27" s="11">
        <f>APC!F27/10000000</f>
        <v>4.5291906336337697E-4</v>
      </c>
      <c r="G27" s="11">
        <f>APC!G27/10000000</f>
        <v>6.7102835094782749E-4</v>
      </c>
      <c r="H27" s="19">
        <f>APC!H27/10000000</f>
        <v>6.366564302299453E-4</v>
      </c>
      <c r="I27" s="19">
        <f>APC!I27/10000000</f>
        <v>5.1656450168744404E-4</v>
      </c>
      <c r="J27" s="19">
        <f>APC!J27/10000000</f>
        <v>8.4596863408602837E-4</v>
      </c>
      <c r="K27" s="19">
        <f>APC!K27/10000000</f>
        <v>6.3676885290639494E-4</v>
      </c>
      <c r="L27" s="19">
        <f>APC!L27/10000000</f>
        <v>6.4196870402567871E-4</v>
      </c>
      <c r="M27" s="12">
        <f>APC!M27/10000000</f>
        <v>5.2625808657843403E-4</v>
      </c>
      <c r="N27" s="12">
        <f>APC!N27/10000000</f>
        <v>5.4567659149812699E-4</v>
      </c>
      <c r="O27" s="12">
        <f>APC!O27/10000000</f>
        <v>7.5247250786007194E-4</v>
      </c>
      <c r="P27" s="12"/>
    </row>
    <row r="28" spans="1:16" x14ac:dyDescent="0.3">
      <c r="A28" s="1">
        <v>42</v>
      </c>
      <c r="B28" s="11">
        <f>APC!B28/10000000</f>
        <v>2.8646728543600322E-4</v>
      </c>
      <c r="C28" s="11">
        <f>APC!C28/10000000</f>
        <v>6.4014181603309038E-4</v>
      </c>
      <c r="D28" s="11">
        <f>APC!D28/10000000</f>
        <v>5.9042601507857209E-4</v>
      </c>
      <c r="E28" s="11">
        <f>APC!E28/10000000</f>
        <v>3.1402808308285857E-4</v>
      </c>
      <c r="F28" s="11">
        <f>APC!F28/10000000</f>
        <v>3.0457294522038029E-4</v>
      </c>
      <c r="G28" s="11">
        <f>APC!G28/10000000</f>
        <v>5.3124106084753383E-4</v>
      </c>
      <c r="H28" s="19">
        <f>APC!H28/10000000</f>
        <v>5.2730696798493413E-4</v>
      </c>
      <c r="I28" s="19">
        <f>APC!I28/10000000</f>
        <v>4.7835446065534564E-4</v>
      </c>
      <c r="J28" s="19">
        <f>APC!J28/10000000</f>
        <v>6.3682098961981791E-4</v>
      </c>
      <c r="K28" s="19">
        <f>APC!K28/10000000</f>
        <v>6.4092781931939565E-4</v>
      </c>
      <c r="L28" s="19">
        <f>APC!L28/10000000</f>
        <v>6.6943365912438082E-4</v>
      </c>
      <c r="M28" s="12">
        <f>APC!M28/10000000</f>
        <v>5.6713884707111498E-4</v>
      </c>
      <c r="N28" s="12">
        <f>APC!N28/10000000</f>
        <v>4.8535494978186098E-4</v>
      </c>
      <c r="O28" s="12">
        <f>APC!O28/10000000</f>
        <v>5.1445872020896004E-4</v>
      </c>
      <c r="P28" s="12"/>
    </row>
    <row r="29" spans="1:16" x14ac:dyDescent="0.3">
      <c r="A29" s="1">
        <v>43</v>
      </c>
      <c r="B29" s="11">
        <f>APC!B29/10000000</f>
        <v>2.3383608090728398E-4</v>
      </c>
      <c r="C29" s="11">
        <f>APC!C29/10000000</f>
        <v>7.5551526140828044E-4</v>
      </c>
      <c r="D29" s="11">
        <f>APC!D29/10000000</f>
        <v>7.5501865340202518E-4</v>
      </c>
      <c r="E29" s="11">
        <f>APC!E29/10000000</f>
        <v>6.261218015611304E-4</v>
      </c>
      <c r="F29" s="11">
        <f>APC!F29/10000000</f>
        <v>6.2006531354636026E-4</v>
      </c>
      <c r="G29" s="11">
        <f>APC!G29/10000000</f>
        <v>7.9192239160562263E-4</v>
      </c>
      <c r="H29" s="19">
        <f>APC!H29/10000000</f>
        <v>7.3640413859125888E-4</v>
      </c>
      <c r="I29" s="19">
        <f>APC!I29/10000000</f>
        <v>7.5708042258852682E-4</v>
      </c>
      <c r="J29" s="19">
        <f>APC!J29/10000000</f>
        <v>9.5693779904306234E-4</v>
      </c>
      <c r="K29" s="19">
        <f>APC!K29/10000000</f>
        <v>9.6107640557424308E-4</v>
      </c>
      <c r="L29" s="19">
        <f>APC!L29/10000000</f>
        <v>7.0659854331992606E-4</v>
      </c>
      <c r="M29" s="12">
        <f>APC!M29/10000000</f>
        <v>8.87768606529498E-4</v>
      </c>
      <c r="N29" s="12">
        <f>APC!N29/10000000</f>
        <v>8.3295198020479598E-4</v>
      </c>
      <c r="O29" s="12">
        <f>APC!O29/10000000</f>
        <v>7.2869293791503792E-4</v>
      </c>
      <c r="P29" s="12"/>
    </row>
    <row r="30" spans="1:16" x14ac:dyDescent="0.3">
      <c r="A30" s="1">
        <v>44</v>
      </c>
      <c r="B30" s="11">
        <f>APC!B30/10000000</f>
        <v>2.8928488775746357E-4</v>
      </c>
      <c r="C30" s="11">
        <f>APC!C30/10000000</f>
        <v>7.265179034769071E-4</v>
      </c>
      <c r="D30" s="11">
        <f>APC!D30/10000000</f>
        <v>5.9311981020166078E-4</v>
      </c>
      <c r="E30" s="11">
        <f>APC!E30/10000000</f>
        <v>8.6242299794661191E-4</v>
      </c>
      <c r="F30" s="11">
        <f>APC!F30/10000000</f>
        <v>5.0495241794523205E-4</v>
      </c>
      <c r="G30" s="11">
        <f>APC!G30/10000000</f>
        <v>5.3143030671120564E-4</v>
      </c>
      <c r="H30" s="19">
        <f>APC!H30/10000000</f>
        <v>9.736045002163566E-4</v>
      </c>
      <c r="I30" s="19">
        <f>APC!I30/10000000</f>
        <v>4.4216183123023031E-4</v>
      </c>
      <c r="J30" s="19">
        <f>APC!J30/10000000</f>
        <v>6.7983166073162836E-4</v>
      </c>
      <c r="K30" s="19">
        <f>APC!K30/10000000</f>
        <v>9.0859531164819184E-4</v>
      </c>
      <c r="L30" s="19">
        <f>APC!L30/10000000</f>
        <v>9.7463248233478628E-4</v>
      </c>
      <c r="M30" s="12">
        <f>APC!M30/10000000</f>
        <v>8.7719070781680291E-4</v>
      </c>
      <c r="N30" s="12">
        <f>APC!N30/10000000</f>
        <v>8.77013178680837E-4</v>
      </c>
      <c r="O30" s="12">
        <f>APC!O30/10000000</f>
        <v>8.4116429465635307E-4</v>
      </c>
      <c r="P30" s="12"/>
    </row>
    <row r="31" spans="1:16" x14ac:dyDescent="0.3">
      <c r="A31" s="1">
        <v>45</v>
      </c>
      <c r="B31" s="11">
        <f>APC!B31/10000000</f>
        <v>5.8445353594389242E-4</v>
      </c>
      <c r="C31" s="11">
        <f>APC!C31/10000000</f>
        <v>8.8082901554404139E-4</v>
      </c>
      <c r="D31" s="11">
        <f>APC!D31/10000000</f>
        <v>8.9817528599792009E-4</v>
      </c>
      <c r="E31" s="11">
        <f>APC!E31/10000000</f>
        <v>9.4113620807665971E-4</v>
      </c>
      <c r="F31" s="11">
        <f>APC!F31/10000000</f>
        <v>9.6120573647583531E-4</v>
      </c>
      <c r="G31" s="11">
        <f>APC!G31/10000000</f>
        <v>5.0186406653283629E-4</v>
      </c>
      <c r="H31" s="19">
        <f>APC!H31/10000000</f>
        <v>9.0397051665391825E-4</v>
      </c>
      <c r="I31" s="19">
        <f>APC!I31/10000000</f>
        <v>8.4073177293516276E-4</v>
      </c>
      <c r="J31" s="19">
        <f>APC!J31/10000000</f>
        <v>9.9260350292978126E-4</v>
      </c>
      <c r="K31" s="19">
        <f>APC!K31/10000000</f>
        <v>1.1709241056296798E-3</v>
      </c>
      <c r="L31" s="19">
        <f>APC!L31/10000000</f>
        <v>8.2492369455825333E-4</v>
      </c>
      <c r="M31" s="12">
        <f>APC!M31/10000000</f>
        <v>1.15330429954086E-3</v>
      </c>
      <c r="N31" s="12">
        <f>APC!N31/10000000</f>
        <v>1.1561062071107501E-3</v>
      </c>
      <c r="O31" s="12">
        <f>APC!O31/10000000</f>
        <v>1.1815833387169199E-3</v>
      </c>
      <c r="P31" s="12"/>
    </row>
    <row r="32" spans="1:16" x14ac:dyDescent="0.3">
      <c r="A32" s="1">
        <v>46</v>
      </c>
      <c r="B32" s="11">
        <f>APC!B32/10000000</f>
        <v>2.9425612052730695E-4</v>
      </c>
      <c r="C32" s="11">
        <f>APC!C32/10000000</f>
        <v>9.4063545150501664E-4</v>
      </c>
      <c r="D32" s="11">
        <f>APC!D32/10000000</f>
        <v>4.2416815911018948E-4</v>
      </c>
      <c r="E32" s="11">
        <f>APC!E32/10000000</f>
        <v>6.1993534959925607E-4</v>
      </c>
      <c r="F32" s="11">
        <f>APC!F32/10000000</f>
        <v>1.0787917532363754E-3</v>
      </c>
      <c r="G32" s="11">
        <f>APC!G32/10000000</f>
        <v>5.7238936786749186E-4</v>
      </c>
      <c r="H32" s="19">
        <f>APC!H32/10000000</f>
        <v>8.6370129223001019E-4</v>
      </c>
      <c r="I32" s="19">
        <f>APC!I32/10000000</f>
        <v>1.2013377057696678E-3</v>
      </c>
      <c r="J32" s="19">
        <f>APC!J32/10000000</f>
        <v>8.8798680705315239E-4</v>
      </c>
      <c r="K32" s="19">
        <f>APC!K32/10000000</f>
        <v>8.54883522120111E-4</v>
      </c>
      <c r="L32" s="19">
        <f>APC!L32/10000000</f>
        <v>7.2933322112822237E-4</v>
      </c>
      <c r="M32" s="12">
        <f>APC!M32/10000000</f>
        <v>8.5588739383700505E-4</v>
      </c>
      <c r="N32" s="12">
        <f>APC!N32/10000000</f>
        <v>1.05102460114282E-3</v>
      </c>
      <c r="O32" s="12">
        <f>APC!O32/10000000</f>
        <v>1.07701371060247E-3</v>
      </c>
      <c r="P32" s="12"/>
    </row>
    <row r="33" spans="1:16" x14ac:dyDescent="0.3">
      <c r="A33" s="1">
        <v>47</v>
      </c>
      <c r="B33" s="11">
        <f>APC!B33/10000000</f>
        <v>4.1070171321286081E-4</v>
      </c>
      <c r="C33" s="11">
        <f>APC!C33/10000000</f>
        <v>9.5622609434764126E-4</v>
      </c>
      <c r="D33" s="11">
        <f>APC!D33/10000000</f>
        <v>1.3513513513513514E-3</v>
      </c>
      <c r="E33" s="11">
        <f>APC!E33/10000000</f>
        <v>1.0653882008256758E-3</v>
      </c>
      <c r="F33" s="11">
        <f>APC!F33/10000000</f>
        <v>1.1232682947123185E-3</v>
      </c>
      <c r="G33" s="11">
        <f>APC!G33/10000000</f>
        <v>9.6863124953431201E-4</v>
      </c>
      <c r="H33" s="19">
        <f>APC!H33/10000000</f>
        <v>1.1732761221548054E-3</v>
      </c>
      <c r="I33" s="19">
        <f>APC!I33/10000000</f>
        <v>6.6083453961860404E-4</v>
      </c>
      <c r="J33" s="19">
        <f>APC!J33/10000000</f>
        <v>1.2759071388560403E-3</v>
      </c>
      <c r="K33" s="19">
        <f>APC!K33/10000000</f>
        <v>1.4024817829811885E-3</v>
      </c>
      <c r="L33" s="19">
        <f>APC!L33/10000000</f>
        <v>9.2845285991615778E-4</v>
      </c>
      <c r="M33" s="12">
        <f>APC!M33/10000000</f>
        <v>1.14363809395963E-3</v>
      </c>
      <c r="N33" s="12">
        <f>APC!N33/10000000</f>
        <v>1.1747539681805099E-3</v>
      </c>
      <c r="O33" s="12">
        <f>APC!O33/10000000</f>
        <v>1.4746796970660401E-3</v>
      </c>
      <c r="P33" s="12"/>
    </row>
    <row r="34" spans="1:16" x14ac:dyDescent="0.3">
      <c r="A34" s="1">
        <v>48</v>
      </c>
      <c r="B34" s="11">
        <f>APC!B34/10000000</f>
        <v>7.1834780005986237E-4</v>
      </c>
      <c r="C34" s="11">
        <f>APC!C34/10000000</f>
        <v>1.1684104307185725E-3</v>
      </c>
      <c r="D34" s="11">
        <f>APC!D34/10000000</f>
        <v>1.1637492120448044E-3</v>
      </c>
      <c r="E34" s="11">
        <f>APC!E34/10000000</f>
        <v>1.0037412172643489E-3</v>
      </c>
      <c r="F34" s="11">
        <f>APC!F34/10000000</f>
        <v>1.3042197820690815E-3</v>
      </c>
      <c r="G34" s="11">
        <f>APC!G34/10000000</f>
        <v>5.0607287449392713E-4</v>
      </c>
      <c r="H34" s="19">
        <f>APC!H34/10000000</f>
        <v>1.149745662323183E-3</v>
      </c>
      <c r="I34" s="19">
        <f>APC!I34/10000000</f>
        <v>1.1497556769186547E-3</v>
      </c>
      <c r="J34" s="19">
        <f>APC!J34/10000000</f>
        <v>8.7830880125991883E-4</v>
      </c>
      <c r="K34" s="19">
        <f>APC!K34/10000000</f>
        <v>1.0501995379122034E-3</v>
      </c>
      <c r="L34" s="19">
        <f>APC!L34/10000000</f>
        <v>1.0175527855507504E-3</v>
      </c>
      <c r="M34" s="12">
        <f>APC!M34/10000000</f>
        <v>1.21663359684492E-3</v>
      </c>
      <c r="N34" s="12">
        <f>APC!N34/10000000</f>
        <v>1.1469135208042401E-3</v>
      </c>
      <c r="O34" s="12">
        <f>APC!O34/10000000</f>
        <v>1.2043244650031199E-3</v>
      </c>
      <c r="P34" s="12"/>
    </row>
    <row r="35" spans="1:16" x14ac:dyDescent="0.3">
      <c r="A35" s="1">
        <v>49</v>
      </c>
      <c r="B35" s="11">
        <f>APC!B35/10000000</f>
        <v>3.1011598337778331E-4</v>
      </c>
      <c r="C35" s="11">
        <f>APC!C35/10000000</f>
        <v>1.1357490535424553E-3</v>
      </c>
      <c r="D35" s="11">
        <f>APC!D35/10000000</f>
        <v>1.0786428711512062E-3</v>
      </c>
      <c r="E35" s="11">
        <f>APC!E35/10000000</f>
        <v>1.8023846935946021E-3</v>
      </c>
      <c r="F35" s="11">
        <f>APC!F35/10000000</f>
        <v>1.2582982600772335E-3</v>
      </c>
      <c r="G35" s="11">
        <f>APC!G35/10000000</f>
        <v>1.3050699992090485E-3</v>
      </c>
      <c r="H35" s="19">
        <f>APC!H35/10000000</f>
        <v>1.2373985515158133E-3</v>
      </c>
      <c r="I35" s="19">
        <f>APC!I35/10000000</f>
        <v>1.1371617779858858E-3</v>
      </c>
      <c r="J35" s="19">
        <f>APC!J35/10000000</f>
        <v>1.3498588783899864E-3</v>
      </c>
      <c r="K35" s="19">
        <f>APC!K35/10000000</f>
        <v>1.2309135136719322E-3</v>
      </c>
      <c r="L35" s="19">
        <f>APC!L35/10000000</f>
        <v>1.1993417566172984E-3</v>
      </c>
      <c r="M35" s="12">
        <f>APC!M35/10000000</f>
        <v>1.5179404738403901E-3</v>
      </c>
      <c r="N35" s="12">
        <f>APC!N35/10000000</f>
        <v>1.49325688317399E-3</v>
      </c>
      <c r="O35" s="12">
        <f>APC!O35/10000000</f>
        <v>1.4389971086633899E-3</v>
      </c>
      <c r="P35" s="12"/>
    </row>
    <row r="36" spans="1:16" x14ac:dyDescent="0.3">
      <c r="A36" s="1">
        <v>50</v>
      </c>
      <c r="B36" s="11">
        <f>APC!B36/10000000</f>
        <v>5.1301782736950109E-4</v>
      </c>
      <c r="C36" s="11">
        <f>APC!C36/10000000</f>
        <v>9.0019129064926296E-4</v>
      </c>
      <c r="D36" s="11">
        <f>APC!D36/10000000</f>
        <v>1.4513061755580022E-3</v>
      </c>
      <c r="E36" s="11">
        <f>APC!E36/10000000</f>
        <v>1.2915724895059735E-3</v>
      </c>
      <c r="F36" s="11">
        <f>APC!F36/10000000</f>
        <v>1.1755997735881918E-3</v>
      </c>
      <c r="G36" s="11">
        <f>APC!G36/10000000</f>
        <v>1.1442115156716113E-3</v>
      </c>
      <c r="H36" s="19">
        <f>APC!H36/10000000</f>
        <v>9.2926439430546779E-4</v>
      </c>
      <c r="I36" s="19">
        <f>APC!I36/10000000</f>
        <v>1.3241802278983867E-3</v>
      </c>
      <c r="J36" s="19">
        <f>APC!J36/10000000</f>
        <v>1.1991573488899692E-3</v>
      </c>
      <c r="K36" s="19">
        <f>APC!K36/10000000</f>
        <v>1.1033248844490831E-3</v>
      </c>
      <c r="L36" s="19">
        <f>APC!L36/10000000</f>
        <v>1.4315998127907936E-3</v>
      </c>
      <c r="M36" s="12">
        <f>APC!M36/10000000</f>
        <v>1.36848775176541E-3</v>
      </c>
      <c r="N36" s="12">
        <f>APC!N36/10000000</f>
        <v>1.5008235723872601E-3</v>
      </c>
      <c r="O36" s="12">
        <f>APC!O36/10000000</f>
        <v>1.5092596283471699E-3</v>
      </c>
      <c r="P36" s="12"/>
    </row>
    <row r="37" spans="1:16" x14ac:dyDescent="0.3">
      <c r="A37" s="1">
        <v>51</v>
      </c>
      <c r="B37" s="11">
        <f>APC!B37/10000000</f>
        <v>4.0064102564102563E-4</v>
      </c>
      <c r="C37" s="11">
        <f>APC!C37/10000000</f>
        <v>1.7987698735058605E-3</v>
      </c>
      <c r="D37" s="11">
        <f>APC!D37/10000000</f>
        <v>1.5590894917368258E-3</v>
      </c>
      <c r="E37" s="11">
        <f>APC!E37/10000000</f>
        <v>1.2775017743080199E-3</v>
      </c>
      <c r="F37" s="11">
        <f>APC!F37/10000000</f>
        <v>1.5239919881564052E-3</v>
      </c>
      <c r="G37" s="11">
        <f>APC!G37/10000000</f>
        <v>1.7644645055395981E-3</v>
      </c>
      <c r="H37" s="19">
        <f>APC!H37/10000000</f>
        <v>1.4601905932984938E-3</v>
      </c>
      <c r="I37" s="19">
        <f>APC!I37/10000000</f>
        <v>1.577456709568709E-3</v>
      </c>
      <c r="J37" s="19">
        <f>APC!J37/10000000</f>
        <v>1.0805335134222523E-3</v>
      </c>
      <c r="K37" s="19">
        <f>APC!K37/10000000</f>
        <v>1.2916640413332494E-3</v>
      </c>
      <c r="L37" s="19">
        <f>APC!L37/10000000</f>
        <v>1.4805709975696287E-3</v>
      </c>
      <c r="M37" s="12">
        <f>APC!M37/10000000</f>
        <v>1.37636890726733E-3</v>
      </c>
      <c r="N37" s="12">
        <f>APC!N37/10000000</f>
        <v>1.6828351216864699E-3</v>
      </c>
      <c r="O37" s="12">
        <f>APC!O37/10000000</f>
        <v>1.8866216916265598E-3</v>
      </c>
      <c r="P37" s="12"/>
    </row>
    <row r="38" spans="1:16" x14ac:dyDescent="0.3">
      <c r="A38" s="1">
        <v>52</v>
      </c>
      <c r="B38" s="11">
        <f>APC!B38/10000000</f>
        <v>9.3263505272975103E-4</v>
      </c>
      <c r="C38" s="11">
        <f>APC!C38/10000000</f>
        <v>1.4063837593249358E-3</v>
      </c>
      <c r="D38" s="11">
        <f>APC!D38/10000000</f>
        <v>1.3494548202526179E-3</v>
      </c>
      <c r="E38" s="11">
        <f>APC!E38/10000000</f>
        <v>9.9765550955255148E-4</v>
      </c>
      <c r="F38" s="11">
        <f>APC!F38/10000000</f>
        <v>1.8044841430955927E-3</v>
      </c>
      <c r="G38" s="11">
        <f>APC!G38/10000000</f>
        <v>1.0337413165729407E-3</v>
      </c>
      <c r="H38" s="19">
        <f>APC!H38/10000000</f>
        <v>1.4505821931234562E-3</v>
      </c>
      <c r="I38" s="19">
        <f>APC!I38/10000000</f>
        <v>1.3108123291262499E-3</v>
      </c>
      <c r="J38" s="19">
        <f>APC!J38/10000000</f>
        <v>1.6551626989716865E-3</v>
      </c>
      <c r="K38" s="19">
        <f>APC!K38/10000000</f>
        <v>1.299047365265472E-3</v>
      </c>
      <c r="L38" s="19">
        <f>APC!L38/10000000</f>
        <v>1.1440614180340208E-3</v>
      </c>
      <c r="M38" s="12">
        <f>APC!M38/10000000</f>
        <v>1.5312014383596E-3</v>
      </c>
      <c r="N38" s="12">
        <f>APC!N38/10000000</f>
        <v>1.3306260390098599E-3</v>
      </c>
      <c r="O38" s="12">
        <f>APC!O38/10000000</f>
        <v>1.6630957766867501E-3</v>
      </c>
      <c r="P38" s="12"/>
    </row>
    <row r="39" spans="1:16" x14ac:dyDescent="0.3">
      <c r="A39" s="1">
        <v>53</v>
      </c>
      <c r="B39" s="11">
        <f>APC!B39/10000000</f>
        <v>1.2269938650306749E-3</v>
      </c>
      <c r="C39" s="11">
        <f>APC!C39/10000000</f>
        <v>2.1652122564136214E-3</v>
      </c>
      <c r="D39" s="11">
        <f>APC!D39/10000000</f>
        <v>1.8804490284346689E-3</v>
      </c>
      <c r="E39" s="11">
        <f>APC!E39/10000000</f>
        <v>1.3899613899613899E-3</v>
      </c>
      <c r="F39" s="11">
        <f>APC!F39/10000000</f>
        <v>1.7943148550382474E-3</v>
      </c>
      <c r="G39" s="11">
        <f>APC!G39/10000000</f>
        <v>1.1953041622198505E-3</v>
      </c>
      <c r="H39" s="19">
        <f>APC!H39/10000000</f>
        <v>1.4893200078385264E-3</v>
      </c>
      <c r="I39" s="19">
        <f>APC!I39/10000000</f>
        <v>1.6375961611699292E-3</v>
      </c>
      <c r="J39" s="19">
        <f>APC!J39/10000000</f>
        <v>2.0051039008384978E-3</v>
      </c>
      <c r="K39" s="19">
        <f>APC!K39/10000000</f>
        <v>1.1800638622796056E-3</v>
      </c>
      <c r="L39" s="19">
        <f>APC!L39/10000000</f>
        <v>1.4899822470200354E-3</v>
      </c>
      <c r="M39" s="12">
        <f>APC!M39/10000000</f>
        <v>1.74312841344786E-3</v>
      </c>
      <c r="N39" s="12">
        <f>APC!N39/10000000</f>
        <v>1.90327024045644E-3</v>
      </c>
      <c r="O39" s="12">
        <f>APC!O39/10000000</f>
        <v>1.69074719307554E-3</v>
      </c>
      <c r="P39" s="12"/>
    </row>
    <row r="40" spans="1:16" x14ac:dyDescent="0.3">
      <c r="A40" s="1">
        <v>54</v>
      </c>
      <c r="B40" s="11">
        <f>APC!B40/10000000</f>
        <v>8.7343179291726205E-4</v>
      </c>
      <c r="C40" s="11">
        <f>APC!C40/10000000</f>
        <v>2.0386643233743411E-3</v>
      </c>
      <c r="D40" s="11">
        <f>APC!D40/10000000</f>
        <v>1.6539050535987749E-3</v>
      </c>
      <c r="E40" s="11">
        <f>APC!E40/10000000</f>
        <v>1.9595035924232528E-3</v>
      </c>
      <c r="F40" s="11">
        <f>APC!F40/10000000</f>
        <v>1.8661297451259638E-3</v>
      </c>
      <c r="G40" s="11">
        <f>APC!G40/10000000</f>
        <v>1.3952651003690702E-3</v>
      </c>
      <c r="H40" s="19">
        <f>APC!H40/10000000</f>
        <v>1.8200938359488755E-3</v>
      </c>
      <c r="I40" s="19">
        <f>APC!I40/10000000</f>
        <v>2.1833224805607693E-3</v>
      </c>
      <c r="J40" s="19">
        <f>APC!J40/10000000</f>
        <v>1.4933731566175099E-3</v>
      </c>
      <c r="K40" s="19">
        <f>APC!K40/10000000</f>
        <v>2.3369526137916158E-3</v>
      </c>
      <c r="L40" s="19">
        <f>APC!L40/10000000</f>
        <v>1.8920533758215498E-3</v>
      </c>
      <c r="M40" s="12">
        <f>APC!M40/10000000</f>
        <v>1.7537781212728801E-3</v>
      </c>
      <c r="N40" s="12">
        <f>APC!N40/10000000</f>
        <v>1.9529238576451401E-3</v>
      </c>
      <c r="O40" s="12">
        <f>APC!O40/10000000</f>
        <v>2.17977122144432E-3</v>
      </c>
      <c r="P40" s="12"/>
    </row>
    <row r="41" spans="1:16" x14ac:dyDescent="0.3">
      <c r="A41" s="1">
        <v>55</v>
      </c>
      <c r="B41" s="11">
        <f>APC!B41/10000000</f>
        <v>1.3082155939298796E-3</v>
      </c>
      <c r="C41" s="11">
        <f>APC!C41/10000000</f>
        <v>1.6817782977478794E-3</v>
      </c>
      <c r="D41" s="11">
        <f>APC!D41/10000000</f>
        <v>2.1796565389696171E-3</v>
      </c>
      <c r="E41" s="11">
        <f>APC!E41/10000000</f>
        <v>2.442144435399465E-3</v>
      </c>
      <c r="F41" s="11">
        <f>APC!F41/10000000</f>
        <v>2.2316794685488892E-3</v>
      </c>
      <c r="G41" s="11">
        <f>APC!G41/10000000</f>
        <v>1.8153889121631059E-3</v>
      </c>
      <c r="H41" s="19">
        <f>APC!H41/10000000</f>
        <v>2.3112480739599386E-3</v>
      </c>
      <c r="I41" s="19">
        <f>APC!I41/10000000</f>
        <v>2.1037589806692336E-3</v>
      </c>
      <c r="J41" s="19">
        <f>APC!J41/10000000</f>
        <v>1.9630790139303109E-3</v>
      </c>
      <c r="K41" s="19">
        <f>APC!K41/10000000</f>
        <v>2.0578400029397713E-3</v>
      </c>
      <c r="L41" s="19">
        <f>APC!L41/10000000</f>
        <v>2.3538371006265359E-3</v>
      </c>
      <c r="M41" s="12">
        <f>APC!M41/10000000</f>
        <v>2.1453977625579901E-3</v>
      </c>
      <c r="N41" s="12">
        <f>APC!N41/10000000</f>
        <v>2.0482025815762601E-3</v>
      </c>
      <c r="O41" s="12">
        <f>APC!O41/10000000</f>
        <v>2.33151439324816E-3</v>
      </c>
      <c r="P41" s="12"/>
    </row>
    <row r="42" spans="1:16" x14ac:dyDescent="0.3">
      <c r="A42" s="1">
        <v>56</v>
      </c>
      <c r="B42" s="11">
        <f>APC!B42/10000000</f>
        <v>1.0342233922527265E-3</v>
      </c>
      <c r="C42" s="11">
        <f>APC!C42/10000000</f>
        <v>2.7150043919188693E-3</v>
      </c>
      <c r="D42" s="11">
        <f>APC!D42/10000000</f>
        <v>2.6536027760767503E-3</v>
      </c>
      <c r="E42" s="11">
        <f>APC!E42/10000000</f>
        <v>2.0804438280166435E-3</v>
      </c>
      <c r="F42" s="11">
        <f>APC!F42/10000000</f>
        <v>1.757565771406602E-3</v>
      </c>
      <c r="G42" s="11">
        <f>APC!G42/10000000</f>
        <v>1.8712759147092137E-3</v>
      </c>
      <c r="H42" s="19">
        <f>APC!H42/10000000</f>
        <v>1.6337704773259152E-3</v>
      </c>
      <c r="I42" s="19">
        <f>APC!I42/10000000</f>
        <v>2.4230271128378661E-3</v>
      </c>
      <c r="J42" s="19">
        <f>APC!J42/10000000</f>
        <v>1.6451233842538189E-3</v>
      </c>
      <c r="K42" s="19">
        <f>APC!K42/10000000</f>
        <v>1.8154872174879586E-3</v>
      </c>
      <c r="L42" s="19">
        <f>APC!L42/10000000</f>
        <v>2.0360164285463545E-3</v>
      </c>
      <c r="M42" s="12">
        <f>APC!M42/10000000</f>
        <v>2.4032062614267203E-3</v>
      </c>
      <c r="N42" s="12">
        <f>APC!N42/10000000</f>
        <v>2.1257723533704299E-3</v>
      </c>
      <c r="O42" s="12">
        <f>APC!O42/10000000</f>
        <v>2.07460953193596E-3</v>
      </c>
      <c r="P42" s="12"/>
    </row>
    <row r="43" spans="1:16" x14ac:dyDescent="0.3">
      <c r="A43" s="1">
        <v>57</v>
      </c>
      <c r="B43" s="11">
        <f>APC!B43/10000000</f>
        <v>1.1267028577281574E-3</v>
      </c>
      <c r="C43" s="11">
        <f>APC!C43/10000000</f>
        <v>2.6788800553059107E-3</v>
      </c>
      <c r="D43" s="11">
        <f>APC!D43/10000000</f>
        <v>3.1667043655281609E-3</v>
      </c>
      <c r="E43" s="11">
        <f>APC!E43/10000000</f>
        <v>1.6981255306642285E-3</v>
      </c>
      <c r="F43" s="11">
        <f>APC!F43/10000000</f>
        <v>2.2243597451003967E-3</v>
      </c>
      <c r="G43" s="11">
        <f>APC!G43/10000000</f>
        <v>2.3104389834068474E-3</v>
      </c>
      <c r="H43" s="19">
        <f>APC!H43/10000000</f>
        <v>2.1765874893536481E-3</v>
      </c>
      <c r="I43" s="19">
        <f>APC!I43/10000000</f>
        <v>2.1813105313672454E-3</v>
      </c>
      <c r="J43" s="19">
        <f>APC!J43/10000000</f>
        <v>2.5018764073054789E-3</v>
      </c>
      <c r="K43" s="19">
        <f>APC!K43/10000000</f>
        <v>2.4644994718929702E-3</v>
      </c>
      <c r="L43" s="19">
        <f>APC!L43/10000000</f>
        <v>2.8034360061819359E-3</v>
      </c>
      <c r="M43" s="12">
        <f>APC!M43/10000000</f>
        <v>2.5905591945969602E-3</v>
      </c>
      <c r="N43" s="12">
        <f>APC!N43/10000000</f>
        <v>2.8706574026052599E-3</v>
      </c>
      <c r="O43" s="12">
        <f>APC!O43/10000000</f>
        <v>2.5957424599950597E-3</v>
      </c>
      <c r="P43" s="12"/>
    </row>
    <row r="44" spans="1:16" x14ac:dyDescent="0.3">
      <c r="A44" s="1">
        <v>58</v>
      </c>
      <c r="B44" s="11">
        <f>APC!B44/10000000</f>
        <v>1.9077544607788129E-3</v>
      </c>
      <c r="C44" s="11">
        <f>APC!C44/10000000</f>
        <v>2.6467530012288494E-3</v>
      </c>
      <c r="D44" s="11">
        <f>APC!D44/10000000</f>
        <v>2.7640029265913338E-3</v>
      </c>
      <c r="E44" s="11">
        <f>APC!E44/10000000</f>
        <v>3.0085959885386821E-3</v>
      </c>
      <c r="F44" s="11">
        <f>APC!F44/10000000</f>
        <v>2.5043826696719259E-3</v>
      </c>
      <c r="G44" s="11">
        <f>APC!G44/10000000</f>
        <v>2.9753390169937632E-3</v>
      </c>
      <c r="H44" s="19">
        <f>APC!H44/10000000</f>
        <v>2.2019817836052449E-3</v>
      </c>
      <c r="I44" s="19">
        <f>APC!I44/10000000</f>
        <v>2.9373368146214099E-3</v>
      </c>
      <c r="J44" s="19">
        <f>APC!J44/10000000</f>
        <v>2.3927608109283911E-3</v>
      </c>
      <c r="K44" s="19">
        <f>APC!K44/10000000</f>
        <v>1.9796263455272817E-3</v>
      </c>
      <c r="L44" s="19">
        <f>APC!L44/10000000</f>
        <v>2.6006331976481229E-3</v>
      </c>
      <c r="M44" s="12">
        <f>APC!M44/10000000</f>
        <v>2.7395887731976902E-3</v>
      </c>
      <c r="N44" s="12">
        <f>APC!N44/10000000</f>
        <v>2.8835723224422201E-3</v>
      </c>
      <c r="O44" s="12">
        <f>APC!O44/10000000</f>
        <v>3.2664289903814501E-3</v>
      </c>
      <c r="P44" s="12"/>
    </row>
    <row r="45" spans="1:16" x14ac:dyDescent="0.3">
      <c r="A45" s="1">
        <v>59</v>
      </c>
      <c r="B45" s="11">
        <f>APC!B45/10000000</f>
        <v>1.652892561983471E-3</v>
      </c>
      <c r="C45" s="11">
        <f>APC!C45/10000000</f>
        <v>2.6101482564209648E-3</v>
      </c>
      <c r="D45" s="11">
        <f>APC!D45/10000000</f>
        <v>2.2285612408628991E-3</v>
      </c>
      <c r="E45" s="11">
        <f>APC!E45/10000000</f>
        <v>2.9627319507250895E-3</v>
      </c>
      <c r="F45" s="11">
        <f>APC!F45/10000000</f>
        <v>2.9446004245702938E-3</v>
      </c>
      <c r="G45" s="11">
        <f>APC!G45/10000000</f>
        <v>2.8277480296011069E-3</v>
      </c>
      <c r="H45" s="19">
        <f>APC!H45/10000000</f>
        <v>2.3995200959808036E-3</v>
      </c>
      <c r="I45" s="19">
        <f>APC!I45/10000000</f>
        <v>2.0771513353115725E-3</v>
      </c>
      <c r="J45" s="19">
        <f>APC!J45/10000000</f>
        <v>2.6563519433311584E-3</v>
      </c>
      <c r="K45" s="19">
        <f>APC!K45/10000000</f>
        <v>2.4619903248099518E-3</v>
      </c>
      <c r="L45" s="19">
        <f>APC!L45/10000000</f>
        <v>2.4374650363621834E-3</v>
      </c>
      <c r="M45" s="12">
        <f>APC!M45/10000000</f>
        <v>2.6211669471585502E-3</v>
      </c>
      <c r="N45" s="12">
        <f>APC!N45/10000000</f>
        <v>2.7074960368393399E-3</v>
      </c>
      <c r="O45" s="12">
        <f>APC!O45/10000000</f>
        <v>2.91318341428694E-3</v>
      </c>
      <c r="P45" s="12"/>
    </row>
    <row r="46" spans="1:16" x14ac:dyDescent="0.3">
      <c r="A46" s="1">
        <v>60</v>
      </c>
      <c r="B46" s="11">
        <f>APC!B46/10000000</f>
        <v>2.1156558533145277E-3</v>
      </c>
      <c r="C46" s="11">
        <f>APC!C46/10000000</f>
        <v>3.2883147386964179E-3</v>
      </c>
      <c r="D46" s="11">
        <f>APC!D46/10000000</f>
        <v>3.376700764723409E-3</v>
      </c>
      <c r="E46" s="11">
        <f>APC!E46/10000000</f>
        <v>3.3456292356523975E-3</v>
      </c>
      <c r="F46" s="11">
        <f>APC!F46/10000000</f>
        <v>2.4896265560165973E-3</v>
      </c>
      <c r="G46" s="11">
        <f>APC!G46/10000000</f>
        <v>2.6872910795044899E-3</v>
      </c>
      <c r="H46" s="19">
        <f>APC!H46/10000000</f>
        <v>3.1802937434948536E-3</v>
      </c>
      <c r="I46" s="19">
        <f>APC!I46/10000000</f>
        <v>2.3890970299180105E-3</v>
      </c>
      <c r="J46" s="19">
        <f>APC!J46/10000000</f>
        <v>2.3648815095826969E-3</v>
      </c>
      <c r="K46" s="19">
        <f>APC!K46/10000000</f>
        <v>2.7069915056473445E-3</v>
      </c>
      <c r="L46" s="19">
        <f>APC!L46/10000000</f>
        <v>2.7458600878675229E-3</v>
      </c>
      <c r="M46" s="12">
        <f>APC!M46/10000000</f>
        <v>2.7570152092623698E-3</v>
      </c>
      <c r="N46" s="12">
        <f>APC!N46/10000000</f>
        <v>2.9395746928965001E-3</v>
      </c>
      <c r="O46" s="12">
        <f>APC!O46/10000000</f>
        <v>3.1039318343239102E-3</v>
      </c>
      <c r="P46" s="12"/>
    </row>
    <row r="47" spans="1:16" x14ac:dyDescent="0.3">
      <c r="A47" s="1">
        <v>61</v>
      </c>
      <c r="B47" s="11">
        <f>APC!B47/10000000</f>
        <v>2.165506573859242E-3</v>
      </c>
      <c r="C47" s="11">
        <f>APC!C47/10000000</f>
        <v>3.1458906802988595E-3</v>
      </c>
      <c r="D47" s="11">
        <f>APC!D47/10000000</f>
        <v>3.2460264159391091E-3</v>
      </c>
      <c r="E47" s="11">
        <f>APC!E47/10000000</f>
        <v>3.2517214996174446E-3</v>
      </c>
      <c r="F47" s="11">
        <f>APC!F47/10000000</f>
        <v>3.5402601679565288E-3</v>
      </c>
      <c r="G47" s="11">
        <f>APC!G47/10000000</f>
        <v>3.2281205164992827E-3</v>
      </c>
      <c r="H47" s="19">
        <f>APC!H47/10000000</f>
        <v>2.8497245266290924E-3</v>
      </c>
      <c r="I47" s="19">
        <f>APC!I47/10000000</f>
        <v>3.2625493675233243E-3</v>
      </c>
      <c r="J47" s="19">
        <f>APC!J47/10000000</f>
        <v>3.2740368874822658E-3</v>
      </c>
      <c r="K47" s="19">
        <f>APC!K47/10000000</f>
        <v>2.6141856565058694E-3</v>
      </c>
      <c r="L47" s="19">
        <f>APC!L47/10000000</f>
        <v>4.0337367070040339E-3</v>
      </c>
      <c r="M47" s="12">
        <f>APC!M47/10000000</f>
        <v>3.0625347443487697E-3</v>
      </c>
      <c r="N47" s="12">
        <f>APC!N47/10000000</f>
        <v>3.1267197404920202E-3</v>
      </c>
      <c r="O47" s="12">
        <f>APC!O47/10000000</f>
        <v>3.4079155332327696E-3</v>
      </c>
      <c r="P47" s="12"/>
    </row>
    <row r="48" spans="1:16" x14ac:dyDescent="0.3">
      <c r="A48" s="1">
        <v>62</v>
      </c>
      <c r="B48" s="11">
        <f>APC!B48/10000000</f>
        <v>3.448275862068965E-3</v>
      </c>
      <c r="C48" s="11">
        <f>APC!C48/10000000</f>
        <v>2.3467292461132297E-3</v>
      </c>
      <c r="D48" s="11">
        <f>APC!D48/10000000</f>
        <v>3.8226299694189597E-3</v>
      </c>
      <c r="E48" s="11">
        <f>APC!E48/10000000</f>
        <v>3.1014621178555605E-3</v>
      </c>
      <c r="F48" s="11">
        <f>APC!F48/10000000</f>
        <v>4.1482040162157067E-3</v>
      </c>
      <c r="G48" s="11">
        <f>APC!G48/10000000</f>
        <v>3.3311667208319792E-3</v>
      </c>
      <c r="H48" s="19">
        <f>APC!H48/10000000</f>
        <v>3.1964767722687882E-3</v>
      </c>
      <c r="I48" s="19">
        <f>APC!I48/10000000</f>
        <v>2.8859103443853013E-3</v>
      </c>
      <c r="J48" s="19">
        <f>APC!J48/10000000</f>
        <v>2.6895866222300183E-3</v>
      </c>
      <c r="K48" s="19">
        <f>APC!K48/10000000</f>
        <v>3.481047629572328E-3</v>
      </c>
      <c r="L48" s="19">
        <f>APC!L48/10000000</f>
        <v>3.6552235119782666E-3</v>
      </c>
      <c r="M48" s="12">
        <f>APC!M48/10000000</f>
        <v>3.4933284687267202E-3</v>
      </c>
      <c r="N48" s="12">
        <f>APC!N48/10000000</f>
        <v>3.2101389869571601E-3</v>
      </c>
      <c r="O48" s="12">
        <f>APC!O48/10000000</f>
        <v>3.3503200455261505E-3</v>
      </c>
      <c r="P48" s="12"/>
    </row>
    <row r="49" spans="1:16" x14ac:dyDescent="0.3">
      <c r="A49" s="1">
        <v>63</v>
      </c>
      <c r="B49" s="11">
        <f>APC!B49/10000000</f>
        <v>1.56128024980484E-3</v>
      </c>
      <c r="C49" s="11">
        <f>APC!C49/10000000</f>
        <v>4.3866774979691306E-3</v>
      </c>
      <c r="D49" s="11">
        <f>APC!D49/10000000</f>
        <v>3.113941967445152E-3</v>
      </c>
      <c r="E49" s="11">
        <f>APC!E49/10000000</f>
        <v>3.8514101130575225E-3</v>
      </c>
      <c r="F49" s="11">
        <f>APC!F49/10000000</f>
        <v>4.4967880085653106E-3</v>
      </c>
      <c r="G49" s="11">
        <f>APC!G49/10000000</f>
        <v>3.5918216982869775E-3</v>
      </c>
      <c r="H49" s="19">
        <f>APC!H49/10000000</f>
        <v>3.3251524028184627E-3</v>
      </c>
      <c r="I49" s="19">
        <f>APC!I49/10000000</f>
        <v>3.079567428203108E-3</v>
      </c>
      <c r="J49" s="19">
        <f>APC!J49/10000000</f>
        <v>3.6217824343551933E-3</v>
      </c>
      <c r="K49" s="19">
        <f>APC!K49/10000000</f>
        <v>3.1981048267693221E-3</v>
      </c>
      <c r="L49" s="19">
        <f>APC!L49/10000000</f>
        <v>4.3636765355722492E-3</v>
      </c>
      <c r="M49" s="12">
        <f>APC!M49/10000000</f>
        <v>3.3947246546119103E-3</v>
      </c>
      <c r="N49" s="12">
        <f>APC!N49/10000000</f>
        <v>3.7295460259657498E-3</v>
      </c>
      <c r="O49" s="12">
        <f>APC!O49/10000000</f>
        <v>3.5034418432749802E-3</v>
      </c>
      <c r="P49" s="12"/>
    </row>
    <row r="50" spans="1:16" x14ac:dyDescent="0.3">
      <c r="A50" s="1">
        <v>64</v>
      </c>
      <c r="B50" s="11">
        <f>APC!B50/10000000</f>
        <v>2.2462732285072492E-3</v>
      </c>
      <c r="C50" s="11">
        <f>APC!C50/10000000</f>
        <v>6.0795873249815773E-3</v>
      </c>
      <c r="D50" s="11">
        <f>APC!D50/10000000</f>
        <v>3.7783375314861464E-3</v>
      </c>
      <c r="E50" s="11">
        <f>APC!E50/10000000</f>
        <v>4.0305767894371087E-3</v>
      </c>
      <c r="F50" s="11">
        <f>APC!F50/10000000</f>
        <v>4.4675199227239793E-3</v>
      </c>
      <c r="G50" s="11">
        <f>APC!G50/10000000</f>
        <v>3.5639412997903563E-3</v>
      </c>
      <c r="H50" s="19">
        <f>APC!H50/10000000</f>
        <v>4.4955943175687824E-3</v>
      </c>
      <c r="I50" s="19">
        <f>APC!I50/10000000</f>
        <v>3.4284803061712644E-3</v>
      </c>
      <c r="J50" s="19">
        <f>APC!J50/10000000</f>
        <v>3.9728402195897137E-3</v>
      </c>
      <c r="K50" s="19">
        <f>APC!K50/10000000</f>
        <v>4.1163018621365568E-3</v>
      </c>
      <c r="L50" s="19">
        <f>APC!L50/10000000</f>
        <v>5.1032518395442679E-3</v>
      </c>
      <c r="M50" s="12">
        <f>APC!M50/10000000</f>
        <v>4.3540612016168901E-3</v>
      </c>
      <c r="N50" s="12">
        <f>APC!N50/10000000</f>
        <v>4.0127915667556597E-3</v>
      </c>
      <c r="O50" s="12">
        <f>APC!O50/10000000</f>
        <v>4.5066366812621401E-3</v>
      </c>
      <c r="P50" s="12"/>
    </row>
    <row r="51" spans="1:16" x14ac:dyDescent="0.3">
      <c r="A51" s="1">
        <v>65</v>
      </c>
      <c r="B51" s="11">
        <f>APC!B51/10000000</f>
        <v>4.5271629778672034E-3</v>
      </c>
      <c r="C51" s="11">
        <f>APC!C51/10000000</f>
        <v>6.1863899421273202E-3</v>
      </c>
      <c r="D51" s="11">
        <f>APC!D51/10000000</f>
        <v>5.7512580877066861E-3</v>
      </c>
      <c r="E51" s="11">
        <f>APC!E51/10000000</f>
        <v>6.8269976726144307E-3</v>
      </c>
      <c r="F51" s="11">
        <f>APC!F51/10000000</f>
        <v>5.8344640434192675E-3</v>
      </c>
      <c r="G51" s="11">
        <f>APC!G51/10000000</f>
        <v>5.8277830637488105E-3</v>
      </c>
      <c r="H51" s="19">
        <f>APC!H51/10000000</f>
        <v>4.4508850015526347E-3</v>
      </c>
      <c r="I51" s="19">
        <f>APC!I51/10000000</f>
        <v>2.6505803857051458E-3</v>
      </c>
      <c r="J51" s="19">
        <f>APC!J51/10000000</f>
        <v>4.6492659053833608E-3</v>
      </c>
      <c r="K51" s="19">
        <f>APC!K51/10000000</f>
        <v>3.010057998678511E-3</v>
      </c>
      <c r="L51" s="19">
        <f>APC!L51/10000000</f>
        <v>4.4928972580112322E-3</v>
      </c>
      <c r="M51" s="12">
        <f>APC!M51/10000000</f>
        <v>4.9122189096100803E-3</v>
      </c>
      <c r="N51" s="12">
        <f>APC!N51/10000000</f>
        <v>5.2388793755454395E-3</v>
      </c>
      <c r="O51" s="12">
        <f>APC!O51/10000000</f>
        <v>4.9356573329840201E-3</v>
      </c>
      <c r="P51" s="12"/>
    </row>
    <row r="52" spans="1:16" x14ac:dyDescent="0.3">
      <c r="A52" s="1">
        <v>66</v>
      </c>
      <c r="B52" s="11">
        <f>APC!B52/10000000</f>
        <v>3.5633300939423387E-3</v>
      </c>
      <c r="C52" s="11">
        <f>APC!C52/10000000</f>
        <v>6.5581734272528542E-3</v>
      </c>
      <c r="D52" s="11">
        <f>APC!D52/10000000</f>
        <v>4.0016006402561026E-3</v>
      </c>
      <c r="E52" s="11">
        <f>APC!E52/10000000</f>
        <v>5.601734730755331E-3</v>
      </c>
      <c r="F52" s="11">
        <f>APC!F52/10000000</f>
        <v>6.0549604098742429E-3</v>
      </c>
      <c r="G52" s="11">
        <f>APC!G52/10000000</f>
        <v>5.9580230196343937E-3</v>
      </c>
      <c r="H52" s="19">
        <f>APC!H52/10000000</f>
        <v>5.7272401861353057E-3</v>
      </c>
      <c r="I52" s="19">
        <f>APC!I52/10000000</f>
        <v>6.142241379310345E-3</v>
      </c>
      <c r="J52" s="19">
        <f>APC!J52/10000000</f>
        <v>5.2341073467834032E-3</v>
      </c>
      <c r="K52" s="19">
        <f>APC!K52/10000000</f>
        <v>5.772495755517827E-3</v>
      </c>
      <c r="L52" s="19">
        <f>APC!L52/10000000</f>
        <v>5.4508289802407449E-3</v>
      </c>
      <c r="M52" s="12">
        <f>APC!M52/10000000</f>
        <v>5.5215754362433001E-3</v>
      </c>
      <c r="N52" s="12">
        <f>APC!N52/10000000</f>
        <v>5.37352267090429E-3</v>
      </c>
      <c r="O52" s="12">
        <f>APC!O52/10000000</f>
        <v>5.8583363212404201E-3</v>
      </c>
      <c r="P52" s="12"/>
    </row>
    <row r="53" spans="1:16" x14ac:dyDescent="0.3">
      <c r="A53" s="1">
        <v>67</v>
      </c>
      <c r="B53" s="11">
        <f>APC!B53/10000000</f>
        <v>3.0874785591766723E-3</v>
      </c>
      <c r="C53" s="11">
        <f>APC!C53/10000000</f>
        <v>8.4745762711864406E-3</v>
      </c>
      <c r="D53" s="11">
        <f>APC!D53/10000000</f>
        <v>5.3789731051344745E-3</v>
      </c>
      <c r="E53" s="11">
        <f>APC!E53/10000000</f>
        <v>5.9232026143790847E-3</v>
      </c>
      <c r="F53" s="11">
        <f>APC!F53/10000000</f>
        <v>5.3830970751839223E-3</v>
      </c>
      <c r="G53" s="11">
        <f>APC!G53/10000000</f>
        <v>5.6382145653876272E-3</v>
      </c>
      <c r="H53" s="19">
        <f>APC!H53/10000000</f>
        <v>5.3490604855301058E-3</v>
      </c>
      <c r="I53" s="19">
        <f>APC!I53/10000000</f>
        <v>5.4495912806539508E-3</v>
      </c>
      <c r="J53" s="19">
        <f>APC!J53/10000000</f>
        <v>5.6255625562556255E-3</v>
      </c>
      <c r="K53" s="19">
        <f>APC!K53/10000000</f>
        <v>4.625528983367779E-3</v>
      </c>
      <c r="L53" s="19">
        <f>APC!L53/10000000</f>
        <v>4.4367116137451063E-3</v>
      </c>
      <c r="M53" s="12">
        <f>APC!M53/10000000</f>
        <v>4.8126770658008401E-3</v>
      </c>
      <c r="N53" s="12">
        <f>APC!N53/10000000</f>
        <v>5.3163684683410605E-3</v>
      </c>
      <c r="O53" s="12">
        <f>APC!O53/10000000</f>
        <v>5.2889039215552195E-3</v>
      </c>
      <c r="P53" s="12"/>
    </row>
    <row r="54" spans="1:16" x14ac:dyDescent="0.3">
      <c r="A54" s="1">
        <v>68</v>
      </c>
      <c r="B54" s="11">
        <f>APC!B54/10000000</f>
        <v>3.8109756097560975E-3</v>
      </c>
      <c r="C54" s="11">
        <f>APC!C54/10000000</f>
        <v>9.3302232589136946E-3</v>
      </c>
      <c r="D54" s="11">
        <f>APC!D54/10000000</f>
        <v>7.8789788843365901E-3</v>
      </c>
      <c r="E54" s="11">
        <f>APC!E54/10000000</f>
        <v>5.2750565184626974E-3</v>
      </c>
      <c r="F54" s="11">
        <f>APC!F54/10000000</f>
        <v>5.7003257328990227E-3</v>
      </c>
      <c r="G54" s="11">
        <f>APC!G54/10000000</f>
        <v>6.1338625293162544E-3</v>
      </c>
      <c r="H54" s="19">
        <f>APC!H54/10000000</f>
        <v>5.7921102066374455E-3</v>
      </c>
      <c r="I54" s="19">
        <f>APC!I54/10000000</f>
        <v>6.2464508801817146E-3</v>
      </c>
      <c r="J54" s="19">
        <f>APC!J54/10000000</f>
        <v>6.4028684850813162E-3</v>
      </c>
      <c r="K54" s="19">
        <f>APC!K54/10000000</f>
        <v>6.7504655493482307E-3</v>
      </c>
      <c r="L54" s="19">
        <f>APC!L54/10000000</f>
        <v>6.6251756675366402E-3</v>
      </c>
      <c r="M54" s="12">
        <f>APC!M54/10000000</f>
        <v>5.7689542526762599E-3</v>
      </c>
      <c r="N54" s="12">
        <f>APC!N54/10000000</f>
        <v>5.6459780229052396E-3</v>
      </c>
      <c r="O54" s="12">
        <f>APC!O54/10000000</f>
        <v>6.3756147136660194E-3</v>
      </c>
      <c r="P54" s="12"/>
    </row>
    <row r="55" spans="1:16" x14ac:dyDescent="0.3">
      <c r="A55" s="1">
        <v>69</v>
      </c>
      <c r="B55" s="11">
        <f>APC!B55/10000000</f>
        <v>4.0214477211796247E-3</v>
      </c>
      <c r="C55" s="11">
        <f>APC!C55/10000000</f>
        <v>7.5018754688672166E-3</v>
      </c>
      <c r="D55" s="11">
        <f>APC!D55/10000000</f>
        <v>6.3887020847343641E-3</v>
      </c>
      <c r="E55" s="11">
        <f>APC!E55/10000000</f>
        <v>9.0614886731391585E-3</v>
      </c>
      <c r="F55" s="11">
        <f>APC!F55/10000000</f>
        <v>6.3645621181262733E-3</v>
      </c>
      <c r="G55" s="11">
        <f>APC!G55/10000000</f>
        <v>4.9638055842812822E-3</v>
      </c>
      <c r="H55" s="19">
        <f>APC!H55/10000000</f>
        <v>7.3059360730593605E-3</v>
      </c>
      <c r="I55" s="19">
        <f>APC!I55/10000000</f>
        <v>6.6666666666666671E-3</v>
      </c>
      <c r="J55" s="19">
        <f>APC!J55/10000000</f>
        <v>7.5044143613890524E-3</v>
      </c>
      <c r="K55" s="19">
        <f>APC!K55/10000000</f>
        <v>5.1958433253397286E-3</v>
      </c>
      <c r="L55" s="19">
        <f>APC!L55/10000000</f>
        <v>6.6547831253713609E-3</v>
      </c>
      <c r="M55" s="12">
        <f>APC!M55/10000000</f>
        <v>5.98967460377447E-3</v>
      </c>
      <c r="N55" s="12">
        <f>APC!N55/10000000</f>
        <v>5.8643786250266502E-3</v>
      </c>
      <c r="O55" s="12">
        <f>APC!O55/10000000</f>
        <v>5.8670341885240299E-3</v>
      </c>
      <c r="P55" s="12"/>
    </row>
    <row r="56" spans="1:16" x14ac:dyDescent="0.3">
      <c r="A56" s="1">
        <v>70</v>
      </c>
      <c r="B56" s="11">
        <f>APC!B56/10000000</f>
        <v>5.084745762711864E-3</v>
      </c>
      <c r="C56" s="11">
        <f>APC!C56/10000000</f>
        <v>9.2715231788079479E-3</v>
      </c>
      <c r="D56" s="11">
        <f>APC!D56/10000000</f>
        <v>6.1871616395978348E-3</v>
      </c>
      <c r="E56" s="11">
        <f>APC!E56/10000000</f>
        <v>9.8626276858048614E-3</v>
      </c>
      <c r="F56" s="11">
        <f>APC!F56/10000000</f>
        <v>9.673115410273516E-3</v>
      </c>
      <c r="G56" s="11">
        <f>APC!G56/10000000</f>
        <v>8.5293357456707151E-3</v>
      </c>
      <c r="H56" s="19">
        <f>APC!H56/10000000</f>
        <v>7.0063694267515925E-3</v>
      </c>
      <c r="I56" s="19">
        <f>APC!I56/10000000</f>
        <v>6.675567423230974E-3</v>
      </c>
      <c r="J56" s="19">
        <f>APC!J56/10000000</f>
        <v>9.1587516960651288E-3</v>
      </c>
      <c r="K56" s="19">
        <f>APC!K56/10000000</f>
        <v>6.8712780577187349E-3</v>
      </c>
      <c r="L56" s="19">
        <f>APC!L56/10000000</f>
        <v>6.5897858319604605E-3</v>
      </c>
      <c r="M56" s="12">
        <f>APC!M56/10000000</f>
        <v>7.5268237856214301E-3</v>
      </c>
      <c r="N56" s="12">
        <f>APC!N56/10000000</f>
        <v>7.1429808908687106E-3</v>
      </c>
      <c r="O56" s="12">
        <f>APC!O56/10000000</f>
        <v>7.149123335677369E-3</v>
      </c>
      <c r="P56" s="12"/>
    </row>
    <row r="57" spans="1:16" x14ac:dyDescent="0.3">
      <c r="A57" s="1">
        <v>71</v>
      </c>
      <c r="B57" s="11">
        <f>APC!B57/10000000</f>
        <v>2.158273381294964E-3</v>
      </c>
      <c r="C57" s="11">
        <f>APC!C57/10000000</f>
        <v>1.1143695014662757E-2</v>
      </c>
      <c r="D57" s="11">
        <f>APC!D57/10000000</f>
        <v>1.2143858010275572E-2</v>
      </c>
      <c r="E57" s="11">
        <f>APC!E57/10000000</f>
        <v>1.1092150170648464E-2</v>
      </c>
      <c r="F57" s="11">
        <f>APC!F57/10000000</f>
        <v>1.0018552875695733E-2</v>
      </c>
      <c r="G57" s="11">
        <f>APC!G57/10000000</f>
        <v>9.2067988668555235E-3</v>
      </c>
      <c r="H57" s="19">
        <f>APC!H57/10000000</f>
        <v>6.374722838137472E-3</v>
      </c>
      <c r="I57" s="19">
        <f>APC!I57/10000000</f>
        <v>9.2293493308721729E-3</v>
      </c>
      <c r="J57" s="19">
        <f>APC!J57/10000000</f>
        <v>1.1040686976078512E-2</v>
      </c>
      <c r="K57" s="19">
        <f>APC!K57/10000000</f>
        <v>5.8907533023920032E-3</v>
      </c>
      <c r="L57" s="19">
        <f>APC!L57/10000000</f>
        <v>6.447554646957069E-3</v>
      </c>
      <c r="M57" s="12">
        <f>APC!M57/10000000</f>
        <v>8.2029334354649895E-3</v>
      </c>
      <c r="N57" s="12">
        <f>APC!N57/10000000</f>
        <v>8.3931692369161107E-3</v>
      </c>
      <c r="O57" s="12">
        <f>APC!O57/10000000</f>
        <v>8.1423215344293403E-3</v>
      </c>
      <c r="P57" s="12"/>
    </row>
    <row r="58" spans="1:16" x14ac:dyDescent="0.3">
      <c r="A58" s="1">
        <v>72</v>
      </c>
      <c r="B58" s="11">
        <f>APC!B58/10000000</f>
        <v>5.4298642533936649E-3</v>
      </c>
      <c r="C58" s="11">
        <f>APC!C58/10000000</f>
        <v>9.4191522762951327E-3</v>
      </c>
      <c r="D58" s="11">
        <f>APC!D58/10000000</f>
        <v>1.3990672884743507E-2</v>
      </c>
      <c r="E58" s="11">
        <f>APC!E58/10000000</f>
        <v>7.7841203943954333E-3</v>
      </c>
      <c r="F58" s="11">
        <f>APC!F58/10000000</f>
        <v>7.8813166434863243E-3</v>
      </c>
      <c r="G58" s="11">
        <f>APC!G58/10000000</f>
        <v>7.3740270380991393E-3</v>
      </c>
      <c r="H58" s="19">
        <f>APC!H58/10000000</f>
        <v>1.4357780364765229E-2</v>
      </c>
      <c r="I58" s="19">
        <f>APC!I58/10000000</f>
        <v>7.1229482812016093E-3</v>
      </c>
      <c r="J58" s="19">
        <f>APC!J58/10000000</f>
        <v>9.8609355246523384E-3</v>
      </c>
      <c r="K58" s="19">
        <f>APC!K58/10000000</f>
        <v>7.9435127978817292E-3</v>
      </c>
      <c r="L58" s="19">
        <f>APC!L58/10000000</f>
        <v>7.7220077220077222E-3</v>
      </c>
      <c r="M58" s="12">
        <f>APC!M58/10000000</f>
        <v>8.1829157621986209E-3</v>
      </c>
      <c r="N58" s="12">
        <f>APC!N58/10000000</f>
        <v>8.5520673448558002E-3</v>
      </c>
      <c r="O58" s="12">
        <f>APC!O58/10000000</f>
        <v>8.9450430179981305E-3</v>
      </c>
      <c r="P58" s="12"/>
    </row>
    <row r="59" spans="1:16" x14ac:dyDescent="0.3">
      <c r="A59" s="1">
        <v>73</v>
      </c>
      <c r="B59" s="11">
        <f>APC!B59/10000000</f>
        <v>6.41025641025641E-3</v>
      </c>
      <c r="C59" s="11">
        <f>APC!C59/10000000</f>
        <v>1.762977473065622E-2</v>
      </c>
      <c r="D59" s="11">
        <f>APC!D59/10000000</f>
        <v>1.391304347826087E-2</v>
      </c>
      <c r="E59" s="11">
        <f>APC!E59/10000000</f>
        <v>1.412639405204461E-2</v>
      </c>
      <c r="F59" s="11">
        <f>APC!F59/10000000</f>
        <v>1.0067114093959731E-2</v>
      </c>
      <c r="G59" s="11">
        <f>APC!G59/10000000</f>
        <v>1.1116725618999495E-2</v>
      </c>
      <c r="H59" s="19">
        <f>APC!H59/10000000</f>
        <v>1.0810810810810811E-2</v>
      </c>
      <c r="I59" s="19">
        <f>APC!I59/10000000</f>
        <v>1.0956595027391488E-2</v>
      </c>
      <c r="J59" s="19">
        <f>APC!J59/10000000</f>
        <v>1.0888057162300102E-2</v>
      </c>
      <c r="K59" s="19">
        <f>APC!K59/10000000</f>
        <v>8.7407812073204035E-3</v>
      </c>
      <c r="L59" s="19">
        <f>APC!L59/10000000</f>
        <v>8.7449775466792723E-3</v>
      </c>
      <c r="M59" s="12">
        <f>APC!M59/10000000</f>
        <v>1.07770940972866E-2</v>
      </c>
      <c r="N59" s="12">
        <f>APC!N59/10000000</f>
        <v>1.00771531866668E-2</v>
      </c>
      <c r="O59" s="12">
        <f>APC!O59/10000000</f>
        <v>1.0766025912758201E-2</v>
      </c>
      <c r="P59" s="12"/>
    </row>
    <row r="60" spans="1:16" x14ac:dyDescent="0.3">
      <c r="A60" s="1">
        <v>74</v>
      </c>
      <c r="B60" s="11">
        <f>APC!B60/10000000</f>
        <v>9.3209054593874838E-3</v>
      </c>
      <c r="C60" s="11">
        <f>APC!C60/10000000</f>
        <v>1.1560693641618497E-2</v>
      </c>
      <c r="D60" s="11">
        <f>APC!D60/10000000</f>
        <v>8.5744908896034297E-3</v>
      </c>
      <c r="E60" s="11">
        <f>APC!E60/10000000</f>
        <v>7.7972709551656907E-3</v>
      </c>
      <c r="F60" s="11">
        <f>APC!F60/10000000</f>
        <v>1.2028869286287089E-2</v>
      </c>
      <c r="G60" s="11">
        <f>APC!G60/10000000</f>
        <v>9.085402786190187E-3</v>
      </c>
      <c r="H60" s="19">
        <f>APC!H60/10000000</f>
        <v>1.334816462736374E-2</v>
      </c>
      <c r="I60" s="19">
        <f>APC!I60/10000000</f>
        <v>1.8027040560841263E-2</v>
      </c>
      <c r="J60" s="19">
        <f>APC!J60/10000000</f>
        <v>1.5610651974288337E-2</v>
      </c>
      <c r="K60" s="19">
        <f>APC!K60/10000000</f>
        <v>1.2217697149203998E-2</v>
      </c>
      <c r="L60" s="19">
        <f>APC!L60/10000000</f>
        <v>1.080607476635514E-2</v>
      </c>
      <c r="M60" s="12">
        <f>APC!M60/10000000</f>
        <v>1.1252673264285799E-2</v>
      </c>
      <c r="N60" s="12">
        <f>APC!N60/10000000</f>
        <v>1.13756648251965E-2</v>
      </c>
      <c r="O60" s="12">
        <f>APC!O60/10000000</f>
        <v>1.0873453503274901E-2</v>
      </c>
      <c r="P60" s="12"/>
    </row>
    <row r="61" spans="1:16" x14ac:dyDescent="0.3">
      <c r="A61" s="1">
        <v>75</v>
      </c>
      <c r="B61" s="11">
        <f>APC!B61/10000000</f>
        <v>1.4778325123152707E-2</v>
      </c>
      <c r="C61" s="11">
        <f>APC!C61/10000000</f>
        <v>7.3206442166910699E-3</v>
      </c>
      <c r="D61" s="11">
        <f>APC!D61/10000000</f>
        <v>1.6602809706257982E-2</v>
      </c>
      <c r="E61" s="11">
        <f>APC!E61/10000000</f>
        <v>2.0833333333333332E-2</v>
      </c>
      <c r="F61" s="11">
        <f>APC!F61/10000000</f>
        <v>1.0515247108307046E-2</v>
      </c>
      <c r="G61" s="11">
        <f>APC!G61/10000000</f>
        <v>2.2341376228775692E-2</v>
      </c>
      <c r="H61" s="19">
        <f>APC!H61/10000000</f>
        <v>1.5572105619498986E-2</v>
      </c>
      <c r="I61" s="19">
        <f>APC!I61/10000000</f>
        <v>1.5644555694618274E-2</v>
      </c>
      <c r="J61" s="19">
        <f>APC!J61/10000000</f>
        <v>1.3904338153503894E-2</v>
      </c>
      <c r="K61" s="19">
        <f>APC!K61/10000000</f>
        <v>1.9431988041853511E-2</v>
      </c>
      <c r="L61" s="19">
        <f>APC!L61/10000000</f>
        <v>1.082598235765838E-2</v>
      </c>
      <c r="M61" s="12">
        <f>APC!M61/10000000</f>
        <v>1.38516597378937E-2</v>
      </c>
      <c r="N61" s="12">
        <f>APC!N61/10000000</f>
        <v>1.48669590721085E-2</v>
      </c>
      <c r="O61" s="12">
        <f>APC!O61/10000000</f>
        <v>1.53637684454712E-2</v>
      </c>
      <c r="P61" s="12"/>
    </row>
    <row r="62" spans="1:16" x14ac:dyDescent="0.3">
      <c r="A62" s="1">
        <v>76</v>
      </c>
      <c r="B62" s="11">
        <f>APC!B62/10000000</f>
        <v>5.6285178236397749E-3</v>
      </c>
      <c r="C62" s="11">
        <f>APC!C62/10000000</f>
        <v>9.5602294455066923E-3</v>
      </c>
      <c r="D62" s="11">
        <f>APC!D62/10000000</f>
        <v>1.8803418803418803E-2</v>
      </c>
      <c r="E62" s="11">
        <f>APC!E62/10000000</f>
        <v>2.2421524663677129E-2</v>
      </c>
      <c r="F62" s="11">
        <f>APC!F62/10000000</f>
        <v>2.4147727272727272E-2</v>
      </c>
      <c r="G62" s="11">
        <f>APC!G62/10000000</f>
        <v>1.61892901618929E-2</v>
      </c>
      <c r="H62" s="19">
        <f>APC!H62/10000000</f>
        <v>1.7543859649122806E-2</v>
      </c>
      <c r="I62" s="19">
        <f>APC!I62/10000000</f>
        <v>1.7350157728706624E-2</v>
      </c>
      <c r="J62" s="19">
        <f>APC!J62/10000000</f>
        <v>1.6300496102055279E-2</v>
      </c>
      <c r="K62" s="19">
        <f>APC!K62/10000000</f>
        <v>1.9777503090234856E-2</v>
      </c>
      <c r="L62" s="19">
        <f>APC!L62/10000000</f>
        <v>2.2174148188209845E-2</v>
      </c>
      <c r="M62" s="12">
        <f>APC!M62/10000000</f>
        <v>1.5694364652522198E-2</v>
      </c>
      <c r="N62" s="12">
        <f>APC!N62/10000000</f>
        <v>1.57287294808253E-2</v>
      </c>
      <c r="O62" s="12">
        <f>APC!O62/10000000</f>
        <v>1.72571273004038E-2</v>
      </c>
      <c r="P62" s="12"/>
    </row>
    <row r="63" spans="1:16" x14ac:dyDescent="0.3">
      <c r="A63" s="1">
        <v>77</v>
      </c>
      <c r="B63" s="11">
        <f>APC!B63/10000000</f>
        <v>8.988764044943821E-3</v>
      </c>
      <c r="C63" s="11">
        <f>APC!C63/10000000</f>
        <v>1.7130620985010708E-2</v>
      </c>
      <c r="D63" s="11">
        <f>APC!D63/10000000</f>
        <v>1.3215859030837005E-2</v>
      </c>
      <c r="E63" s="11">
        <f>APC!E63/10000000</f>
        <v>1.8987341772151899E-2</v>
      </c>
      <c r="F63" s="11">
        <f>APC!F63/10000000</f>
        <v>2.2184300341296929E-2</v>
      </c>
      <c r="G63" s="11">
        <f>APC!G63/10000000</f>
        <v>1.6051364365971106E-2</v>
      </c>
      <c r="H63" s="19">
        <f>APC!H63/10000000</f>
        <v>2.4147727272727272E-2</v>
      </c>
      <c r="I63" s="19">
        <f>APC!I63/10000000</f>
        <v>1.684717208182912E-2</v>
      </c>
      <c r="J63" s="19">
        <f>APC!J63/10000000</f>
        <v>1.6028495102404273E-2</v>
      </c>
      <c r="K63" s="19">
        <f>APC!K63/10000000</f>
        <v>2.3328149300155521E-2</v>
      </c>
      <c r="L63" s="19">
        <f>APC!L63/10000000</f>
        <v>2.0120724346076459E-2</v>
      </c>
      <c r="M63" s="12">
        <f>APC!M63/10000000</f>
        <v>2.3251620393733598E-2</v>
      </c>
      <c r="N63" s="12">
        <f>APC!N63/10000000</f>
        <v>1.7002685613876699E-2</v>
      </c>
      <c r="O63" s="12">
        <f>APC!O63/10000000</f>
        <v>1.74189493837906E-2</v>
      </c>
      <c r="P63" s="12"/>
    </row>
    <row r="64" spans="1:16" x14ac:dyDescent="0.3">
      <c r="A64" s="1">
        <v>78</v>
      </c>
      <c r="B64" s="11">
        <f>APC!B64/10000000</f>
        <v>8.3798882681564244E-3</v>
      </c>
      <c r="C64" s="11">
        <f>APC!C64/10000000</f>
        <v>2.2499999999999999E-2</v>
      </c>
      <c r="D64" s="11">
        <f>APC!D64/10000000</f>
        <v>1.2345679012345678E-2</v>
      </c>
      <c r="E64" s="11">
        <f>APC!E64/10000000</f>
        <v>2.4930747922437674E-2</v>
      </c>
      <c r="F64" s="11">
        <f>APC!F64/10000000</f>
        <v>2.9484029484029489E-2</v>
      </c>
      <c r="G64" s="11">
        <f>APC!G64/10000000</f>
        <v>2.1359223300970873E-2</v>
      </c>
      <c r="H64" s="19">
        <f>APC!H64/10000000</f>
        <v>3.4671532846715328E-2</v>
      </c>
      <c r="I64" s="19">
        <f>APC!I64/10000000</f>
        <v>1.9801980198019802E-2</v>
      </c>
      <c r="J64" s="19">
        <f>APC!J64/10000000</f>
        <v>2.8011204481792718E-2</v>
      </c>
      <c r="K64" s="19">
        <f>APC!K64/10000000</f>
        <v>1.6569200779727095E-2</v>
      </c>
      <c r="L64" s="19">
        <f>APC!L64/10000000</f>
        <v>1.9591141396933562E-2</v>
      </c>
      <c r="M64" s="12">
        <f>APC!M64/10000000</f>
        <v>2.5904532138119898E-2</v>
      </c>
      <c r="N64" s="12">
        <f>APC!N64/10000000</f>
        <v>2.95626578677585E-2</v>
      </c>
      <c r="O64" s="12">
        <f>APC!O64/10000000</f>
        <v>2.2098475104198601E-2</v>
      </c>
      <c r="P64" s="12"/>
    </row>
    <row r="65" spans="1:16" x14ac:dyDescent="0.3">
      <c r="A65" s="1">
        <v>79</v>
      </c>
      <c r="B65" s="11">
        <f>APC!B65/10000000</f>
        <v>0</v>
      </c>
      <c r="C65" s="11">
        <f>APC!C65/10000000</f>
        <v>1.9108280254777069E-2</v>
      </c>
      <c r="D65" s="11">
        <f>APC!D65/10000000</f>
        <v>1.4619883040935672E-2</v>
      </c>
      <c r="E65" s="11">
        <f>APC!E65/10000000</f>
        <v>1.7804154302670624E-2</v>
      </c>
      <c r="F65" s="11">
        <f>APC!F65/10000000</f>
        <v>3.4920634920634921E-2</v>
      </c>
      <c r="G65" s="11">
        <f>APC!G65/10000000</f>
        <v>3.1161473087818695E-2</v>
      </c>
      <c r="H65" s="19">
        <f>APC!H65/10000000</f>
        <v>2.2421524663677129E-2</v>
      </c>
      <c r="I65" s="19">
        <f>APC!I65/10000000</f>
        <v>2.813852813852814E-2</v>
      </c>
      <c r="J65" s="19">
        <f>APC!J65/10000000</f>
        <v>3.0060120240480961E-2</v>
      </c>
      <c r="K65" s="19">
        <f>APC!K65/10000000</f>
        <v>2.1840873634945399E-2</v>
      </c>
      <c r="L65" s="19">
        <f>APC!L65/10000000</f>
        <v>1.8065887353878853E-2</v>
      </c>
      <c r="M65" s="12">
        <f>APC!M65/10000000</f>
        <v>2.3562206024674799E-2</v>
      </c>
      <c r="N65" s="12">
        <f>APC!N65/10000000</f>
        <v>2.5862468654667101E-2</v>
      </c>
      <c r="O65" s="12">
        <f>APC!O65/10000000</f>
        <v>3.0171175443130704E-2</v>
      </c>
      <c r="P65" s="12"/>
    </row>
    <row r="66" spans="1:16" x14ac:dyDescent="0.3">
      <c r="A66" s="1">
        <v>80</v>
      </c>
      <c r="B66" s="11">
        <f>APC!B66/10000000</f>
        <v>5.9880239520958087E-3</v>
      </c>
      <c r="C66" s="11">
        <f>APC!C66/10000000</f>
        <v>2.8571428571428567E-2</v>
      </c>
      <c r="D66" s="11">
        <f>APC!D66/10000000</f>
        <v>2.3166023166023165E-2</v>
      </c>
      <c r="E66" s="11">
        <f>APC!E66/10000000</f>
        <v>2.247191011235955E-2</v>
      </c>
      <c r="F66" s="11">
        <f>APC!F66/10000000</f>
        <v>2.4054982817869417E-2</v>
      </c>
      <c r="G66" s="11">
        <f>APC!G66/10000000</f>
        <v>1.7793594306049824E-2</v>
      </c>
      <c r="H66" s="19">
        <f>APC!H66/10000000</f>
        <v>1.9230769230769232E-2</v>
      </c>
      <c r="I66" s="19">
        <f>APC!I66/10000000</f>
        <v>3.2258064516129031E-2</v>
      </c>
      <c r="J66" s="19">
        <f>APC!J66/10000000</f>
        <v>2.8423772609819122E-2</v>
      </c>
      <c r="K66" s="19">
        <f>APC!K66/10000000</f>
        <v>2.7334851936218679E-2</v>
      </c>
      <c r="L66" s="19">
        <f>APC!L66/10000000</f>
        <v>1.5817223198594025E-2</v>
      </c>
      <c r="M66" s="12">
        <f>APC!M66/10000000</f>
        <v>2.2136506248394902E-2</v>
      </c>
      <c r="N66" s="12">
        <f>APC!N66/10000000</f>
        <v>2.50998233933638E-2</v>
      </c>
      <c r="O66" s="12">
        <f>APC!O66/10000000</f>
        <v>2.8163019930561202E-2</v>
      </c>
      <c r="P66" s="12"/>
    </row>
    <row r="67" spans="1:16" x14ac:dyDescent="0.3">
      <c r="A67" s="1">
        <v>81</v>
      </c>
      <c r="B67" s="11">
        <f>APC!B67/10000000</f>
        <v>1.3513513513513514E-2</v>
      </c>
      <c r="C67" s="11">
        <f>APC!C67/10000000</f>
        <v>5.9523809523809514E-2</v>
      </c>
      <c r="D67" s="11">
        <f>APC!D67/10000000</f>
        <v>4.2372881355932202E-2</v>
      </c>
      <c r="E67" s="11">
        <f>APC!E67/10000000</f>
        <v>4.7244094488188976E-2</v>
      </c>
      <c r="F67" s="11">
        <f>APC!F67/10000000</f>
        <v>3.7267080745341616E-2</v>
      </c>
      <c r="G67" s="11">
        <f>APC!G67/10000000</f>
        <v>5.2631578947368418E-2</v>
      </c>
      <c r="H67" s="19">
        <f>APC!H67/10000000</f>
        <v>4.790419161676647E-2</v>
      </c>
      <c r="I67" s="19">
        <f>APC!I67/10000000</f>
        <v>3.7634408602150539E-2</v>
      </c>
      <c r="J67" s="19">
        <f>APC!J67/10000000</f>
        <v>3.7037037037037035E-2</v>
      </c>
      <c r="K67" s="19">
        <f>APC!K67/10000000</f>
        <v>2.8301886792452831E-2</v>
      </c>
      <c r="L67" s="19">
        <f>APC!L67/10000000</f>
        <v>4.230769230769231E-2</v>
      </c>
      <c r="M67" s="12">
        <f>APC!M67/10000000</f>
        <v>4.8804632301059199E-2</v>
      </c>
      <c r="N67" s="12">
        <f>APC!N67/10000000</f>
        <v>4.1577312660047695E-2</v>
      </c>
      <c r="O67" s="12">
        <f>APC!O67/10000000</f>
        <v>4.8191731594524501E-2</v>
      </c>
      <c r="P67" s="12"/>
    </row>
    <row r="68" spans="1:16" x14ac:dyDescent="0.3">
      <c r="A68" s="1">
        <v>82</v>
      </c>
      <c r="B68" s="11">
        <f>APC!B68/10000000</f>
        <v>1.4492753623188406E-2</v>
      </c>
      <c r="C68" s="11">
        <f>APC!C68/10000000</f>
        <v>7.1428571428571425E-2</v>
      </c>
      <c r="D68" s="11">
        <f>APC!D68/10000000</f>
        <v>3.7974683544303799E-2</v>
      </c>
      <c r="E68" s="11">
        <f>APC!E68/10000000</f>
        <v>3.9603960396039604E-2</v>
      </c>
      <c r="F68" s="11">
        <f>APC!F68/10000000</f>
        <v>1.8867924528301886E-2</v>
      </c>
      <c r="G68" s="11">
        <f>APC!G68/10000000</f>
        <v>0</v>
      </c>
      <c r="H68" s="19">
        <f>APC!H68/10000000</f>
        <v>6.9230769230769235E-2</v>
      </c>
      <c r="I68" s="19">
        <f>APC!I68/10000000</f>
        <v>0.05</v>
      </c>
      <c r="J68" s="19">
        <f>APC!J68/10000000</f>
        <v>5.0314465408805034E-2</v>
      </c>
      <c r="K68" s="19">
        <f>APC!K68/10000000</f>
        <v>5.5900621118012417E-2</v>
      </c>
      <c r="L68" s="19">
        <f>APC!L68/10000000</f>
        <v>4.2780748663101602E-2</v>
      </c>
      <c r="M68" s="12">
        <f>APC!M68/10000000</f>
        <v>4.7761350907318902E-2</v>
      </c>
      <c r="N68" s="12">
        <f>APC!N68/10000000</f>
        <v>5.1630528774035601E-2</v>
      </c>
      <c r="O68" s="12">
        <f>APC!O68/10000000</f>
        <v>4.4963123349537198E-2</v>
      </c>
      <c r="P68" s="12"/>
    </row>
    <row r="69" spans="1:16" x14ac:dyDescent="0.3">
      <c r="A69" s="1">
        <v>83</v>
      </c>
      <c r="B69" s="11">
        <f>APC!B69/10000000</f>
        <v>2.6315789473684209E-2</v>
      </c>
      <c r="C69" s="11">
        <f>APC!C69/10000000</f>
        <v>1.7241379310344827E-2</v>
      </c>
      <c r="D69" s="11">
        <f>APC!D69/10000000</f>
        <v>3.0303030303030304E-2</v>
      </c>
      <c r="E69" s="11">
        <f>APC!E69/10000000</f>
        <v>4.4776119402985072E-2</v>
      </c>
      <c r="F69" s="11">
        <f>APC!F69/10000000</f>
        <v>3.2967032967032968E-2</v>
      </c>
      <c r="G69" s="11">
        <f>APC!G69/10000000</f>
        <v>3.125E-2</v>
      </c>
      <c r="H69" s="19">
        <f>APC!H69/10000000</f>
        <v>4.7619047619047616E-2</v>
      </c>
      <c r="I69" s="19">
        <f>APC!I69/10000000</f>
        <v>6.8965517241379309E-2</v>
      </c>
      <c r="J69" s="19">
        <f>APC!J69/10000000</f>
        <v>4.1322314049586778E-2</v>
      </c>
      <c r="K69" s="19">
        <f>APC!K69/10000000</f>
        <v>0.05</v>
      </c>
      <c r="L69" s="19">
        <f>APC!L69/10000000</f>
        <v>5.4421768707482991E-2</v>
      </c>
      <c r="M69" s="12">
        <f>APC!M69/10000000</f>
        <v>5.2599943045090101E-2</v>
      </c>
      <c r="N69" s="12">
        <f>APC!N69/10000000</f>
        <v>5.0420237455546295E-2</v>
      </c>
      <c r="O69" s="12">
        <f>APC!O69/10000000</f>
        <v>5.5717213170954002E-2</v>
      </c>
      <c r="P69" s="12"/>
    </row>
    <row r="70" spans="1:16" x14ac:dyDescent="0.3">
      <c r="A70" s="1">
        <v>84</v>
      </c>
      <c r="B70" s="11">
        <f>APC!B70/10000000</f>
        <v>0</v>
      </c>
      <c r="C70" s="11">
        <f>APC!C70/10000000</f>
        <v>0</v>
      </c>
      <c r="D70" s="11">
        <f>APC!D70/10000000</f>
        <v>1.7543859649122806E-2</v>
      </c>
      <c r="E70" s="11">
        <f>APC!E70/10000000</f>
        <v>3.2786885245901641E-2</v>
      </c>
      <c r="F70" s="11">
        <f>APC!F70/10000000</f>
        <v>8.1967213114754092E-2</v>
      </c>
      <c r="G70" s="11">
        <f>APC!G70/10000000</f>
        <v>7.4999999999999997E-2</v>
      </c>
      <c r="H70" s="19">
        <f>APC!H70/10000000</f>
        <v>6.1728395061728392E-2</v>
      </c>
      <c r="I70" s="19">
        <f>APC!I70/10000000</f>
        <v>3.7037037037037035E-2</v>
      </c>
      <c r="J70" s="19">
        <f>APC!J70/10000000</f>
        <v>7.2164948453608241E-2</v>
      </c>
      <c r="K70" s="19">
        <f>APC!K70/10000000</f>
        <v>1.9417475728155338E-2</v>
      </c>
      <c r="L70" s="19">
        <f>APC!L70/10000000</f>
        <v>4.0983606557377046E-2</v>
      </c>
      <c r="M70" s="12">
        <f>APC!M70/10000000</f>
        <v>6.2390094477765903E-2</v>
      </c>
      <c r="N70" s="12">
        <f>APC!N70/10000000</f>
        <v>6.0664154068305901E-2</v>
      </c>
      <c r="O70" s="12">
        <f>APC!O70/10000000</f>
        <v>5.9443762081812103E-2</v>
      </c>
      <c r="P70" s="12"/>
    </row>
    <row r="71" spans="1:16" x14ac:dyDescent="0.3">
      <c r="A71" s="1">
        <v>85</v>
      </c>
      <c r="B71" s="11">
        <f>APC!B71/10000000</f>
        <v>0</v>
      </c>
      <c r="C71" s="11">
        <f>APC!C71/10000000</f>
        <v>0</v>
      </c>
      <c r="D71" s="11">
        <f>APC!D71/10000000</f>
        <v>0</v>
      </c>
      <c r="E71" s="11">
        <f>APC!E71/10000000</f>
        <v>7.3170731707317069E-2</v>
      </c>
      <c r="F71" s="11">
        <f>APC!F71/10000000</f>
        <v>8.8888888888888892E-2</v>
      </c>
      <c r="G71" s="11">
        <f>APC!G71/10000000</f>
        <v>9.6153846153846159E-2</v>
      </c>
      <c r="H71" s="19">
        <f>APC!H71/10000000</f>
        <v>2.9411764705882356E-2</v>
      </c>
      <c r="I71" s="19">
        <f>APC!I71/10000000</f>
        <v>6.4516129032258063E-2</v>
      </c>
      <c r="J71" s="19">
        <f>APC!J71/10000000</f>
        <v>3.1914893617021274E-2</v>
      </c>
      <c r="K71" s="19">
        <f>APC!K71/10000000</f>
        <v>7.2289156626506021E-2</v>
      </c>
      <c r="L71" s="19">
        <f>APC!L71/10000000</f>
        <v>5.4945054945054944E-2</v>
      </c>
      <c r="M71" s="12">
        <f>APC!M71/10000000</f>
        <v>6.9782291528803803E-2</v>
      </c>
      <c r="N71" s="12">
        <f>APC!N71/10000000</f>
        <v>8.0417732386978996E-2</v>
      </c>
      <c r="O71" s="12">
        <f>APC!O71/10000000</f>
        <v>7.9932400175827104E-2</v>
      </c>
      <c r="P71" s="12"/>
    </row>
    <row r="72" spans="1:16" x14ac:dyDescent="0.3">
      <c r="A72" s="1">
        <v>86</v>
      </c>
      <c r="B72" s="11">
        <f>APC!B72/10000000</f>
        <v>0</v>
      </c>
      <c r="C72" s="11">
        <f>APC!C72/10000000</f>
        <v>0</v>
      </c>
      <c r="D72" s="11">
        <f>APC!D72/10000000</f>
        <v>0</v>
      </c>
      <c r="E72" s="11">
        <f>APC!E72/10000000</f>
        <v>6.8965517241379309E-2</v>
      </c>
      <c r="F72" s="11">
        <f>APC!F72/10000000</f>
        <v>0</v>
      </c>
      <c r="G72" s="11">
        <f>APC!G72/10000000</f>
        <v>0.05</v>
      </c>
      <c r="H72" s="19">
        <f>APC!H72/10000000</f>
        <v>0.10638297872340426</v>
      </c>
      <c r="I72" s="19">
        <f>APC!I72/10000000</f>
        <v>8.6206896551724144E-2</v>
      </c>
      <c r="J72" s="19">
        <f>APC!J72/10000000</f>
        <v>0.11764705882352942</v>
      </c>
      <c r="K72" s="19">
        <f>APC!K72/10000000</f>
        <v>2.4096385542168676E-2</v>
      </c>
      <c r="L72" s="19">
        <f>APC!L72/10000000</f>
        <v>8.5714285714285715E-2</v>
      </c>
      <c r="M72" s="12">
        <f>APC!M72/10000000</f>
        <v>7.7317239829992002E-2</v>
      </c>
      <c r="N72" s="12">
        <f>APC!N72/10000000</f>
        <v>8.7843826888374499E-2</v>
      </c>
      <c r="O72" s="12">
        <f>APC!O72/10000000</f>
        <v>0.103483800943604</v>
      </c>
      <c r="P72" s="12"/>
    </row>
    <row r="73" spans="1:16" x14ac:dyDescent="0.3">
      <c r="A73" s="1">
        <v>87</v>
      </c>
      <c r="B73" s="11">
        <f>APC!B73/10000000</f>
        <v>0</v>
      </c>
      <c r="C73" s="11">
        <f>APC!C73/10000000</f>
        <v>0</v>
      </c>
      <c r="D73" s="11">
        <f>APC!D73/10000000</f>
        <v>0</v>
      </c>
      <c r="E73" s="11">
        <f>APC!E73/10000000</f>
        <v>0</v>
      </c>
      <c r="F73" s="11">
        <f>APC!F73/10000000</f>
        <v>3.7037037037037035E-2</v>
      </c>
      <c r="G73" s="11">
        <f>APC!G73/10000000</f>
        <v>3.3333333333333333E-2</v>
      </c>
      <c r="H73" s="19">
        <f>APC!H73/10000000</f>
        <v>5.4054054054054057E-2</v>
      </c>
      <c r="I73" s="19">
        <f>APC!I73/10000000</f>
        <v>7.6923076923076927E-2</v>
      </c>
      <c r="J73" s="19">
        <f>APC!J73/10000000</f>
        <v>3.9215686274509803E-2</v>
      </c>
      <c r="K73" s="19">
        <f>APC!K73/10000000</f>
        <v>0.13333333333333333</v>
      </c>
      <c r="L73" s="19">
        <f>APC!L73/10000000</f>
        <v>2.8571428571428567E-2</v>
      </c>
      <c r="M73" s="12">
        <f>APC!M73/10000000</f>
        <v>8.9819171351116806E-2</v>
      </c>
      <c r="N73" s="12">
        <f>APC!N73/10000000</f>
        <v>7.079863628401481E-2</v>
      </c>
      <c r="O73" s="12">
        <f>APC!O73/10000000</f>
        <v>8.2226977507395799E-2</v>
      </c>
      <c r="P73" s="12"/>
    </row>
    <row r="74" spans="1:16" x14ac:dyDescent="0.3">
      <c r="A74" s="1">
        <v>88</v>
      </c>
      <c r="B74" s="11">
        <f>APC!B74/10000000</f>
        <v>0</v>
      </c>
      <c r="C74" s="11">
        <f>APC!C74/10000000</f>
        <v>0</v>
      </c>
      <c r="D74" s="11">
        <f>APC!D74/10000000</f>
        <v>0</v>
      </c>
      <c r="E74" s="11">
        <f>APC!E74/10000000</f>
        <v>0</v>
      </c>
      <c r="F74" s="11">
        <f>APC!F74/10000000</f>
        <v>0</v>
      </c>
      <c r="G74" s="11">
        <f>APC!G74/10000000</f>
        <v>0</v>
      </c>
      <c r="H74" s="19">
        <f>APC!H74/10000000</f>
        <v>0</v>
      </c>
      <c r="I74" s="19">
        <f>APC!I74/10000000</f>
        <v>9.6774193548387094E-2</v>
      </c>
      <c r="J74" s="19">
        <f>APC!J74/10000000</f>
        <v>2.8571428571428567E-2</v>
      </c>
      <c r="K74" s="19">
        <f>APC!K74/10000000</f>
        <v>4.5454545454545456E-2</v>
      </c>
      <c r="L74" s="19">
        <f>APC!L74/10000000</f>
        <v>8.1081081081081086E-2</v>
      </c>
      <c r="M74" s="12">
        <f>APC!M74/10000000</f>
        <v>3.1207444293423398E-2</v>
      </c>
      <c r="N74" s="12">
        <f>APC!N74/10000000</f>
        <v>6.5038034471900999E-2</v>
      </c>
      <c r="O74" s="12">
        <f>APC!O74/10000000</f>
        <v>5.2405610519169102E-2</v>
      </c>
      <c r="P74" s="12"/>
    </row>
    <row r="75" spans="1:16" x14ac:dyDescent="0.3">
      <c r="A75" s="1">
        <v>89</v>
      </c>
      <c r="B75" s="11">
        <f>APC!B75/10000000</f>
        <v>0</v>
      </c>
      <c r="C75" s="11">
        <f>APC!C75/10000000</f>
        <v>0</v>
      </c>
      <c r="D75" s="11">
        <f>APC!D75/10000000</f>
        <v>0</v>
      </c>
      <c r="E75" s="11">
        <f>APC!E75/10000000</f>
        <v>0</v>
      </c>
      <c r="F75" s="11">
        <f>APC!F75/10000000</f>
        <v>0</v>
      </c>
      <c r="G75" s="11">
        <f>APC!G75/10000000</f>
        <v>0</v>
      </c>
      <c r="H75" s="19">
        <f>APC!H75/10000000</f>
        <v>0.05</v>
      </c>
      <c r="I75" s="19">
        <f>APC!I75/10000000</f>
        <v>0.15</v>
      </c>
      <c r="J75" s="19">
        <f>APC!J75/10000000</f>
        <v>0</v>
      </c>
      <c r="K75" s="19">
        <f>APC!K75/10000000</f>
        <v>6.8965517241379309E-2</v>
      </c>
      <c r="L75" s="19">
        <f>APC!L75/10000000</f>
        <v>0.125</v>
      </c>
      <c r="M75" s="12">
        <f>APC!M75/10000000</f>
        <v>0.13034188259319299</v>
      </c>
      <c r="N75" s="12">
        <f>APC!N75/10000000</f>
        <v>6.4683290817512007E-2</v>
      </c>
      <c r="O75" s="12">
        <f>APC!O75/10000000</f>
        <v>0.13780210109542898</v>
      </c>
      <c r="P75" s="12"/>
    </row>
    <row r="76" spans="1:16" x14ac:dyDescent="0.3">
      <c r="A76" s="1">
        <v>90</v>
      </c>
      <c r="B76" s="11">
        <f>APC!B76/10000000</f>
        <v>0</v>
      </c>
      <c r="C76" s="11">
        <f>APC!C76/10000000</f>
        <v>0</v>
      </c>
      <c r="D76" s="11">
        <f>APC!D76/10000000</f>
        <v>0</v>
      </c>
      <c r="E76" s="11">
        <f>APC!E76/10000000</f>
        <v>0</v>
      </c>
      <c r="F76" s="11">
        <f>APC!F76/10000000</f>
        <v>0</v>
      </c>
      <c r="G76" s="11">
        <f>APC!G76/10000000</f>
        <v>0</v>
      </c>
      <c r="H76" s="19">
        <f>APC!H76/10000000</f>
        <v>0</v>
      </c>
      <c r="I76" s="19">
        <f>APC!I76/10000000</f>
        <v>7.1428571428571425E-2</v>
      </c>
      <c r="J76" s="19">
        <f>APC!J76/10000000</f>
        <v>0</v>
      </c>
      <c r="K76" s="19">
        <f>APC!K76/10000000</f>
        <v>8.6956521739130432E-2</v>
      </c>
      <c r="L76" s="19">
        <f>APC!L76/10000000</f>
        <v>3.8461538461538464E-2</v>
      </c>
      <c r="M76" s="12">
        <f>APC!M76/10000000</f>
        <v>6.9785515491132794E-2</v>
      </c>
      <c r="N76" s="12">
        <f>APC!N76/10000000</f>
        <v>9.2245098393983899E-2</v>
      </c>
      <c r="O76" s="12">
        <f>APC!O76/10000000</f>
        <v>4.6795699607159999E-2</v>
      </c>
      <c r="P76" s="12"/>
    </row>
    <row r="77" spans="1:16" x14ac:dyDescent="0.3">
      <c r="A77" s="1">
        <v>91</v>
      </c>
      <c r="B77" s="11">
        <f>APC!B77/10000000</f>
        <v>0</v>
      </c>
      <c r="C77" s="11">
        <f>APC!C77/10000000</f>
        <v>0</v>
      </c>
      <c r="D77" s="11">
        <f>APC!D77/10000000</f>
        <v>0</v>
      </c>
      <c r="E77" s="11">
        <f>APC!E77/10000000</f>
        <v>0</v>
      </c>
      <c r="F77" s="11">
        <f>APC!F77/10000000</f>
        <v>0</v>
      </c>
      <c r="G77" s="11">
        <f>APC!G77/10000000</f>
        <v>0</v>
      </c>
      <c r="H77" s="19">
        <f>APC!H77/10000000</f>
        <v>0</v>
      </c>
      <c r="I77" s="19">
        <f>APC!I77/10000000</f>
        <v>0</v>
      </c>
      <c r="J77" s="19">
        <f>APC!J77/10000000</f>
        <v>0</v>
      </c>
      <c r="K77" s="19">
        <f>APC!K77/10000000</f>
        <v>0.22222222222222221</v>
      </c>
      <c r="L77" s="19">
        <f>APC!L77/10000000</f>
        <v>7.6923076923076927E-2</v>
      </c>
      <c r="M77" s="12">
        <f>APC!M77/10000000</f>
        <v>0.177396778201002</v>
      </c>
      <c r="N77" s="12">
        <f>APC!N77/10000000</f>
        <v>0.16638211852104401</v>
      </c>
      <c r="O77" s="12">
        <f>APC!O77/10000000</f>
        <v>0.22482219618930299</v>
      </c>
      <c r="P77" s="12"/>
    </row>
    <row r="78" spans="1:16" x14ac:dyDescent="0.3">
      <c r="A78" s="1">
        <v>92</v>
      </c>
      <c r="B78" s="11">
        <f>APC!B78/10000000</f>
        <v>0</v>
      </c>
      <c r="C78" s="11">
        <f>APC!C78/10000000</f>
        <v>0</v>
      </c>
      <c r="D78" s="11">
        <f>APC!D78/10000000</f>
        <v>0</v>
      </c>
      <c r="E78" s="11">
        <f>APC!E78/10000000</f>
        <v>0</v>
      </c>
      <c r="F78" s="11">
        <f>APC!F78/10000000</f>
        <v>0</v>
      </c>
      <c r="G78" s="11">
        <f>APC!G78/10000000</f>
        <v>0</v>
      </c>
      <c r="H78" s="19">
        <f>APC!H78/10000000</f>
        <v>0</v>
      </c>
      <c r="I78" s="19">
        <f>APC!I78/10000000</f>
        <v>0</v>
      </c>
      <c r="J78" s="19">
        <f>APC!J78/10000000</f>
        <v>0</v>
      </c>
      <c r="K78" s="19">
        <f>APC!K78/10000000</f>
        <v>0</v>
      </c>
      <c r="L78" s="19">
        <f>APC!L78/10000000</f>
        <v>0.22222222222222221</v>
      </c>
      <c r="M78" s="12">
        <f>APC!M78/10000000</f>
        <v>0.17658442336873301</v>
      </c>
      <c r="N78" s="12">
        <f>APC!N78/10000000</f>
        <v>0.227769947875887</v>
      </c>
      <c r="O78" s="12">
        <f>APC!O78/10000000</f>
        <v>0.21837950270478701</v>
      </c>
      <c r="P78" s="12"/>
    </row>
    <row r="79" spans="1:16" x14ac:dyDescent="0.3">
      <c r="A79" s="1">
        <v>93</v>
      </c>
      <c r="B79" s="11">
        <f>APC!B79/10000000</f>
        <v>0</v>
      </c>
      <c r="C79" s="11">
        <f>APC!C79/10000000</f>
        <v>0</v>
      </c>
      <c r="D79" s="11">
        <f>APC!D79/10000000</f>
        <v>0</v>
      </c>
      <c r="E79" s="11">
        <f>APC!E79/10000000</f>
        <v>0</v>
      </c>
      <c r="F79" s="11">
        <f>APC!F79/10000000</f>
        <v>0</v>
      </c>
      <c r="G79" s="11">
        <f>APC!G79/10000000</f>
        <v>0</v>
      </c>
      <c r="H79" s="19">
        <f>APC!H79/10000000</f>
        <v>0</v>
      </c>
      <c r="I79" s="19">
        <f>APC!I79/10000000</f>
        <v>0</v>
      </c>
      <c r="J79" s="19">
        <f>APC!J79/10000000</f>
        <v>0</v>
      </c>
      <c r="K79" s="19">
        <f>APC!K79/10000000</f>
        <v>0</v>
      </c>
      <c r="L79" s="19">
        <f>APC!L79/10000000</f>
        <v>0</v>
      </c>
      <c r="M79" s="12">
        <f>APC!M79/10000000</f>
        <v>1.3075259497315701E-6</v>
      </c>
      <c r="N79" s="12">
        <f>APC!N79/10000000</f>
        <v>1.3362057678695001E-6</v>
      </c>
      <c r="O79" s="12">
        <f>APC!O79/10000000</f>
        <v>1.76186205190366E-6</v>
      </c>
      <c r="P79" s="12"/>
    </row>
    <row r="80" spans="1:16" x14ac:dyDescent="0.3">
      <c r="A80" s="1">
        <v>94</v>
      </c>
      <c r="B80" s="11">
        <f>APC!B80/10000000</f>
        <v>0</v>
      </c>
      <c r="C80" s="11">
        <f>APC!C80/10000000</f>
        <v>0</v>
      </c>
      <c r="D80" s="11">
        <f>APC!D80/10000000</f>
        <v>0</v>
      </c>
      <c r="E80" s="11">
        <f>APC!E80/10000000</f>
        <v>0</v>
      </c>
      <c r="F80" s="11">
        <f>APC!F80/10000000</f>
        <v>0</v>
      </c>
      <c r="G80" s="11">
        <f>APC!G80/10000000</f>
        <v>0</v>
      </c>
      <c r="H80" s="19">
        <f>APC!H80/10000000</f>
        <v>0</v>
      </c>
      <c r="I80" s="19">
        <f>APC!I80/10000000</f>
        <v>0</v>
      </c>
      <c r="J80" s="19">
        <f>APC!J80/10000000</f>
        <v>0</v>
      </c>
      <c r="K80" s="19">
        <f>APC!K80/10000000</f>
        <v>0</v>
      </c>
      <c r="L80" s="19">
        <f>APC!L80/10000000</f>
        <v>0</v>
      </c>
      <c r="M80" s="12">
        <f>APC!M80/10000000</f>
        <v>1.7080975854457701E-2</v>
      </c>
      <c r="N80" s="12">
        <f>APC!N80/10000000</f>
        <v>4.7987894128255201E-2</v>
      </c>
      <c r="O80" s="12">
        <f>APC!O80/10000000</f>
        <v>5.0131332209658E-2</v>
      </c>
      <c r="P80" s="12"/>
    </row>
    <row r="81" spans="1:16" x14ac:dyDescent="0.3">
      <c r="A81" s="1">
        <v>95</v>
      </c>
      <c r="B81" s="11">
        <f>APC!B81/10000000</f>
        <v>0</v>
      </c>
      <c r="C81" s="11">
        <f>APC!C81/10000000</f>
        <v>0</v>
      </c>
      <c r="D81" s="11">
        <f>APC!D81/10000000</f>
        <v>0</v>
      </c>
      <c r="E81" s="11">
        <f>APC!E81/10000000</f>
        <v>0</v>
      </c>
      <c r="F81" s="11">
        <f>APC!F81/10000000</f>
        <v>0</v>
      </c>
      <c r="G81" s="11">
        <f>APC!G81/10000000</f>
        <v>0</v>
      </c>
      <c r="H81" s="19">
        <f>APC!H81/10000000</f>
        <v>0</v>
      </c>
      <c r="I81" s="19">
        <f>APC!I81/10000000</f>
        <v>0</v>
      </c>
      <c r="J81" s="19">
        <f>APC!J81/10000000</f>
        <v>0</v>
      </c>
      <c r="K81" s="19">
        <f>APC!K81/10000000</f>
        <v>0</v>
      </c>
      <c r="L81" s="19">
        <f>APC!L81/10000000</f>
        <v>0</v>
      </c>
      <c r="M81" s="12">
        <f>APC!M81/10000000</f>
        <v>1.5541380796373301E-13</v>
      </c>
      <c r="N81" s="12">
        <f>APC!N81/10000000</f>
        <v>1.7221865175301498E-2</v>
      </c>
      <c r="O81" s="12">
        <f>APC!O81/10000000</f>
        <v>4.9459956126221505E-2</v>
      </c>
      <c r="P81" s="12"/>
    </row>
    <row r="82" spans="1:16" x14ac:dyDescent="0.3">
      <c r="A82" s="1">
        <v>96</v>
      </c>
      <c r="B82" s="11">
        <f>APC!B82/10000000</f>
        <v>0</v>
      </c>
      <c r="C82" s="11">
        <f>APC!C82/10000000</f>
        <v>0</v>
      </c>
      <c r="D82" s="11">
        <f>APC!D82/10000000</f>
        <v>0</v>
      </c>
      <c r="E82" s="11">
        <f>APC!E82/10000000</f>
        <v>0</v>
      </c>
      <c r="F82" s="11">
        <f>APC!F82/10000000</f>
        <v>0</v>
      </c>
      <c r="G82" s="11">
        <f>APC!G82/10000000</f>
        <v>0</v>
      </c>
      <c r="H82" s="19">
        <f>APC!H82/10000000</f>
        <v>0</v>
      </c>
      <c r="I82" s="19">
        <f>APC!I82/10000000</f>
        <v>0</v>
      </c>
      <c r="J82" s="19">
        <f>APC!J82/10000000</f>
        <v>0</v>
      </c>
      <c r="K82" s="19">
        <f>APC!K82/10000000</f>
        <v>0</v>
      </c>
      <c r="L82" s="19">
        <f>APC!L82/10000000</f>
        <v>0</v>
      </c>
      <c r="M82" s="12">
        <f>APC!M82/10000000</f>
        <v>1.3901969902540701E-13</v>
      </c>
      <c r="N82" s="12">
        <f>APC!N82/10000000</f>
        <v>1.5037164319451501E-13</v>
      </c>
      <c r="O82" s="12">
        <f>APC!O82/10000000</f>
        <v>1.7033780923269702E-2</v>
      </c>
      <c r="P82" s="12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CF52-4E7A-4CA4-BF40-BA20B8584659}">
  <sheetPr>
    <tabColor rgb="FFFFFF00"/>
  </sheetPr>
  <dimension ref="A3:P104"/>
  <sheetViews>
    <sheetView topLeftCell="A2" zoomScale="70" zoomScaleNormal="70" workbookViewId="0">
      <selection activeCell="A4" sqref="A4:A82"/>
    </sheetView>
  </sheetViews>
  <sheetFormatPr defaultRowHeight="16.5" x14ac:dyDescent="0.3"/>
  <cols>
    <col min="2" max="16" width="10.875" bestFit="1" customWidth="1"/>
  </cols>
  <sheetData>
    <row r="3" spans="1:16" x14ac:dyDescent="0.3">
      <c r="A3" s="1"/>
      <c r="B3" s="1">
        <v>2010</v>
      </c>
      <c r="C3" s="1">
        <f t="shared" ref="C3:G3" si="0">+B3+1</f>
        <v>2011</v>
      </c>
      <c r="D3" s="1">
        <f t="shared" si="0"/>
        <v>2012</v>
      </c>
      <c r="E3" s="1">
        <f t="shared" si="0"/>
        <v>2013</v>
      </c>
      <c r="F3" s="1">
        <f t="shared" si="0"/>
        <v>2014</v>
      </c>
      <c r="G3" s="1">
        <f t="shared" si="0"/>
        <v>2015</v>
      </c>
      <c r="H3" s="1">
        <f>+G3+1</f>
        <v>2016</v>
      </c>
      <c r="I3" s="1">
        <f t="shared" ref="I3:P3" si="1">+H3+1</f>
        <v>2017</v>
      </c>
      <c r="J3" s="1">
        <f t="shared" si="1"/>
        <v>2018</v>
      </c>
      <c r="K3" s="1">
        <f t="shared" si="1"/>
        <v>2019</v>
      </c>
      <c r="L3" s="1">
        <f t="shared" si="1"/>
        <v>2020</v>
      </c>
      <c r="M3" s="7">
        <f t="shared" si="1"/>
        <v>2021</v>
      </c>
      <c r="N3" s="7">
        <f t="shared" si="1"/>
        <v>2022</v>
      </c>
      <c r="O3" s="7">
        <f t="shared" si="1"/>
        <v>2023</v>
      </c>
      <c r="P3" s="7">
        <f t="shared" si="1"/>
        <v>2024</v>
      </c>
    </row>
    <row r="4" spans="1:16" x14ac:dyDescent="0.3">
      <c r="A4" s="1">
        <v>18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2500000</v>
      </c>
      <c r="H4" s="18">
        <v>0</v>
      </c>
      <c r="I4" s="18">
        <v>0</v>
      </c>
      <c r="J4" s="18">
        <v>0</v>
      </c>
      <c r="K4" s="18">
        <v>0</v>
      </c>
      <c r="L4" s="18">
        <v>1666666.6666666665</v>
      </c>
      <c r="M4" s="8">
        <v>1250000</v>
      </c>
      <c r="N4" s="8">
        <v>0</v>
      </c>
      <c r="O4" s="8">
        <v>217391.30434782608</v>
      </c>
      <c r="P4" s="8"/>
    </row>
    <row r="5" spans="1:16" x14ac:dyDescent="0.3">
      <c r="A5" s="1">
        <v>19</v>
      </c>
      <c r="B5" s="2">
        <v>0</v>
      </c>
      <c r="C5" s="2">
        <v>21834.061135371179</v>
      </c>
      <c r="D5" s="2">
        <v>19120.458891013383</v>
      </c>
      <c r="E5" s="2">
        <v>41152.263374485599</v>
      </c>
      <c r="F5" s="2">
        <v>0</v>
      </c>
      <c r="G5" s="2">
        <v>0</v>
      </c>
      <c r="H5" s="18">
        <v>14064.697609001407</v>
      </c>
      <c r="I5" s="18">
        <v>24906.600249066003</v>
      </c>
      <c r="J5" s="18">
        <v>11792.452830188678</v>
      </c>
      <c r="K5" s="18">
        <v>0</v>
      </c>
      <c r="L5" s="18">
        <v>0</v>
      </c>
      <c r="M5" s="8">
        <v>10638.297872340425</v>
      </c>
      <c r="N5" s="8">
        <v>16090.104585679806</v>
      </c>
      <c r="O5" s="8">
        <v>3382.9499323410014</v>
      </c>
      <c r="P5" s="8"/>
    </row>
    <row r="6" spans="1:16" x14ac:dyDescent="0.3">
      <c r="A6" s="1">
        <v>20</v>
      </c>
      <c r="B6" s="2">
        <v>0</v>
      </c>
      <c r="C6" s="2">
        <v>0</v>
      </c>
      <c r="D6" s="2">
        <v>0</v>
      </c>
      <c r="E6" s="2">
        <v>0</v>
      </c>
      <c r="F6" s="2">
        <v>7686.3950807071487</v>
      </c>
      <c r="G6" s="2">
        <v>6309.1482649842274</v>
      </c>
      <c r="H6" s="18">
        <v>0</v>
      </c>
      <c r="I6" s="18">
        <v>8795.0747581354444</v>
      </c>
      <c r="J6" s="18">
        <v>18373.909049150207</v>
      </c>
      <c r="K6" s="18">
        <v>0</v>
      </c>
      <c r="L6" s="18">
        <v>8120.1786439301668</v>
      </c>
      <c r="M6" s="8">
        <v>14571.948998178506</v>
      </c>
      <c r="N6" s="8">
        <v>13874.43635102324</v>
      </c>
      <c r="O6" s="8">
        <v>2520.1612903225805</v>
      </c>
      <c r="P6" s="8"/>
    </row>
    <row r="7" spans="1:16" x14ac:dyDescent="0.3">
      <c r="A7" s="1">
        <v>21</v>
      </c>
      <c r="B7" s="2">
        <v>0</v>
      </c>
      <c r="C7" s="2">
        <v>0</v>
      </c>
      <c r="D7" s="2">
        <v>4506.5344749887336</v>
      </c>
      <c r="E7" s="2">
        <v>13140.604467805519</v>
      </c>
      <c r="F7" s="2">
        <v>8771.9298245614045</v>
      </c>
      <c r="G7" s="2">
        <v>7892.6598263614842</v>
      </c>
      <c r="H7" s="18">
        <v>6493.5064935064938</v>
      </c>
      <c r="I7" s="18">
        <v>5540.1662049861498</v>
      </c>
      <c r="J7" s="18">
        <v>7892.6598263614842</v>
      </c>
      <c r="K7" s="18">
        <v>2847.380410022779</v>
      </c>
      <c r="L7" s="18">
        <v>16895.969104513639</v>
      </c>
      <c r="M7" s="8">
        <v>4703.6688617121354</v>
      </c>
      <c r="N7" s="8">
        <v>4461.2982377871967</v>
      </c>
      <c r="O7" s="8">
        <v>7606.008746910059</v>
      </c>
      <c r="P7" s="8"/>
    </row>
    <row r="8" spans="1:16" x14ac:dyDescent="0.3">
      <c r="A8" s="1">
        <v>22</v>
      </c>
      <c r="B8" s="2">
        <v>0</v>
      </c>
      <c r="C8" s="2">
        <v>0</v>
      </c>
      <c r="D8" s="2">
        <v>6668.8896298766249</v>
      </c>
      <c r="E8" s="2">
        <v>3034.9013657056144</v>
      </c>
      <c r="F8" s="2">
        <v>0</v>
      </c>
      <c r="G8" s="2">
        <v>2618.4865147944488</v>
      </c>
      <c r="H8" s="18">
        <v>4621.0720887245843</v>
      </c>
      <c r="I8" s="18">
        <v>6156.3718448594291</v>
      </c>
      <c r="J8" s="18">
        <v>3819.7097020626434</v>
      </c>
      <c r="K8" s="18">
        <v>0</v>
      </c>
      <c r="L8" s="18">
        <v>6968.6411149825781</v>
      </c>
      <c r="M8" s="8">
        <v>3329.4489761944401</v>
      </c>
      <c r="N8" s="8">
        <v>5062.4367195410059</v>
      </c>
      <c r="O8" s="8">
        <v>1532.3322096230463</v>
      </c>
      <c r="P8" s="8"/>
    </row>
    <row r="9" spans="1:16" x14ac:dyDescent="0.3">
      <c r="A9" s="1">
        <v>23</v>
      </c>
      <c r="B9" s="2">
        <v>0</v>
      </c>
      <c r="C9" s="2">
        <v>10291.595197255574</v>
      </c>
      <c r="D9" s="2">
        <v>0</v>
      </c>
      <c r="E9" s="2">
        <v>9315.3237074988356</v>
      </c>
      <c r="F9" s="2">
        <v>2093.3640360058616</v>
      </c>
      <c r="G9" s="2">
        <v>3797.2280235428134</v>
      </c>
      <c r="H9" s="18">
        <v>1666.6666666666665</v>
      </c>
      <c r="I9" s="18">
        <v>1531.8627450980391</v>
      </c>
      <c r="J9" s="18">
        <v>1528.584530724549</v>
      </c>
      <c r="K9" s="18">
        <v>1508.0681646810435</v>
      </c>
      <c r="L9" s="18">
        <v>1309.7576948264571</v>
      </c>
      <c r="M9" s="8">
        <v>6428.387760349704</v>
      </c>
      <c r="N9" s="8">
        <v>6501.950585175553</v>
      </c>
      <c r="O9" s="8">
        <v>5031.4465408805027</v>
      </c>
      <c r="P9" s="8"/>
    </row>
    <row r="10" spans="1:16" x14ac:dyDescent="0.3">
      <c r="A10" s="1">
        <v>24</v>
      </c>
      <c r="B10" s="2">
        <v>0</v>
      </c>
      <c r="C10" s="2">
        <v>2866.9724770642201</v>
      </c>
      <c r="D10" s="2">
        <v>6222.7753578095826</v>
      </c>
      <c r="E10" s="2">
        <v>5157.2975760701393</v>
      </c>
      <c r="F10" s="2">
        <v>4932.5879644853667</v>
      </c>
      <c r="G10" s="2">
        <v>2844.9502133712663</v>
      </c>
      <c r="H10" s="18">
        <v>1280.4097311139565</v>
      </c>
      <c r="I10" s="18">
        <v>5837.7116170461177</v>
      </c>
      <c r="J10" s="18">
        <v>2316.1551823972204</v>
      </c>
      <c r="K10" s="18">
        <v>4861.4487117160916</v>
      </c>
      <c r="L10" s="18">
        <v>7255.3897180762851</v>
      </c>
      <c r="M10" s="8">
        <v>6082.7250608272507</v>
      </c>
      <c r="N10" s="8">
        <v>6387.7355477483234</v>
      </c>
      <c r="O10" s="8">
        <v>1036.591686534674</v>
      </c>
      <c r="P10" s="8"/>
    </row>
    <row r="11" spans="1:16" x14ac:dyDescent="0.3">
      <c r="A11" s="1">
        <v>25</v>
      </c>
      <c r="B11" s="2">
        <v>5927.6822762299935</v>
      </c>
      <c r="C11" s="2">
        <v>4744.9584816132856</v>
      </c>
      <c r="D11" s="2">
        <v>5087.3325419704934</v>
      </c>
      <c r="E11" s="2">
        <v>1439.4702749388225</v>
      </c>
      <c r="F11" s="2">
        <v>2543.23499491353</v>
      </c>
      <c r="G11" s="2">
        <v>2260.1423889705052</v>
      </c>
      <c r="H11" s="18">
        <v>4979.0878311093411</v>
      </c>
      <c r="I11" s="18">
        <v>4655.0600502746483</v>
      </c>
      <c r="J11" s="18">
        <v>2726.5291284195223</v>
      </c>
      <c r="K11" s="18">
        <v>3760.8123354644604</v>
      </c>
      <c r="L11" s="18">
        <v>4202.3869557908893</v>
      </c>
      <c r="M11" s="8">
        <v>4930.9664694280082</v>
      </c>
      <c r="N11" s="8">
        <v>3430.5317324185248</v>
      </c>
      <c r="O11" s="8">
        <v>5994.1770851173151</v>
      </c>
      <c r="P11" s="8"/>
    </row>
    <row r="12" spans="1:16" x14ac:dyDescent="0.3">
      <c r="A12" s="1">
        <v>26</v>
      </c>
      <c r="B12" s="2">
        <v>4420.8664898320067</v>
      </c>
      <c r="C12" s="2">
        <v>0</v>
      </c>
      <c r="D12" s="2">
        <v>1271.2941774726671</v>
      </c>
      <c r="E12" s="2">
        <v>4350.1903208265367</v>
      </c>
      <c r="F12" s="2">
        <v>3804.8130885570245</v>
      </c>
      <c r="G12" s="2">
        <v>2466.6995559940801</v>
      </c>
      <c r="H12" s="18">
        <v>3708.9236703508641</v>
      </c>
      <c r="I12" s="18">
        <v>2723.6824186299873</v>
      </c>
      <c r="J12" s="18">
        <v>3344.9290875033453</v>
      </c>
      <c r="K12" s="18">
        <v>3411.106562969027</v>
      </c>
      <c r="L12" s="18">
        <v>3089.8529230008648</v>
      </c>
      <c r="M12" s="8">
        <v>3717.0115227357205</v>
      </c>
      <c r="N12" s="8">
        <v>5851.3750731421887</v>
      </c>
      <c r="O12" s="8">
        <v>5465.2274900942757</v>
      </c>
      <c r="P12" s="8"/>
    </row>
    <row r="13" spans="1:16" x14ac:dyDescent="0.3">
      <c r="A13" s="1">
        <v>27</v>
      </c>
      <c r="B13" s="2">
        <v>0</v>
      </c>
      <c r="C13" s="2">
        <v>0</v>
      </c>
      <c r="D13" s="2">
        <v>1154.7344110854503</v>
      </c>
      <c r="E13" s="2">
        <v>2834.1993386868212</v>
      </c>
      <c r="F13" s="2">
        <v>3354.0164346805295</v>
      </c>
      <c r="G13" s="2">
        <v>2882.2596915982131</v>
      </c>
      <c r="H13" s="18">
        <v>2486.479766270902</v>
      </c>
      <c r="I13" s="18">
        <v>5764.6855364039893</v>
      </c>
      <c r="J13" s="18">
        <v>1115.137998327293</v>
      </c>
      <c r="K13" s="18">
        <v>4537.205081669691</v>
      </c>
      <c r="L13" s="18">
        <v>3061.0683128411815</v>
      </c>
      <c r="M13" s="8">
        <v>5111.6904360271947</v>
      </c>
      <c r="N13" s="8">
        <v>6087.7746416514474</v>
      </c>
      <c r="O13" s="8">
        <v>1757.4692442882251</v>
      </c>
      <c r="P13" s="8"/>
    </row>
    <row r="14" spans="1:16" x14ac:dyDescent="0.3">
      <c r="A14" s="1">
        <v>28</v>
      </c>
      <c r="B14" s="2">
        <v>0</v>
      </c>
      <c r="C14" s="2">
        <v>4876.4629388816647</v>
      </c>
      <c r="D14" s="2">
        <v>1118.0679785330949</v>
      </c>
      <c r="E14" s="2">
        <v>3522.9874933943984</v>
      </c>
      <c r="F14" s="2">
        <v>1517.2204521316946</v>
      </c>
      <c r="G14" s="2">
        <v>3945.8108641325794</v>
      </c>
      <c r="H14" s="18">
        <v>1709.7914054485354</v>
      </c>
      <c r="I14" s="18">
        <v>3022.6700251889165</v>
      </c>
      <c r="J14" s="18">
        <v>3432.3820731587725</v>
      </c>
      <c r="K14" s="18">
        <v>5428.3458349782868</v>
      </c>
      <c r="L14" s="18">
        <v>3556.6620726448232</v>
      </c>
      <c r="M14" s="8">
        <v>6071.118820468344</v>
      </c>
      <c r="N14" s="8">
        <v>7144.558228149559</v>
      </c>
      <c r="O14" s="8">
        <v>5644.209554107445</v>
      </c>
      <c r="P14" s="8"/>
    </row>
    <row r="15" spans="1:16" x14ac:dyDescent="0.3">
      <c r="A15" s="1">
        <v>29</v>
      </c>
      <c r="B15" s="2">
        <v>0</v>
      </c>
      <c r="C15" s="2">
        <v>3109.9362463069506</v>
      </c>
      <c r="D15" s="2">
        <v>0</v>
      </c>
      <c r="E15" s="2">
        <v>1715.8544955387783</v>
      </c>
      <c r="F15" s="2">
        <v>4286.6328498964067</v>
      </c>
      <c r="G15" s="2">
        <v>1230.9207287050715</v>
      </c>
      <c r="H15" s="18">
        <v>5247.6910159529807</v>
      </c>
      <c r="I15" s="18">
        <v>2834.0654669122855</v>
      </c>
      <c r="J15" s="18">
        <v>4389.0449438202249</v>
      </c>
      <c r="K15" s="18">
        <v>4796.9996947363825</v>
      </c>
      <c r="L15" s="18">
        <v>4323.7294131519984</v>
      </c>
      <c r="M15" s="8">
        <v>8104.9787726746426</v>
      </c>
      <c r="N15" s="8">
        <v>6175.635061138787</v>
      </c>
      <c r="O15" s="8">
        <v>5770.596590909091</v>
      </c>
      <c r="P15" s="8"/>
    </row>
    <row r="16" spans="1:16" x14ac:dyDescent="0.3">
      <c r="A16" s="1">
        <v>30</v>
      </c>
      <c r="B16" s="2">
        <v>0</v>
      </c>
      <c r="C16" s="2">
        <v>1371.7421124828534</v>
      </c>
      <c r="D16" s="2">
        <v>3111.7104034851154</v>
      </c>
      <c r="E16" s="2">
        <v>3334.1668750520962</v>
      </c>
      <c r="F16" s="2">
        <v>694.4926731022988</v>
      </c>
      <c r="G16" s="2">
        <v>1150.9466536226046</v>
      </c>
      <c r="H16" s="18">
        <v>1982.1605550049553</v>
      </c>
      <c r="I16" s="18">
        <v>3968.0790088620433</v>
      </c>
      <c r="J16" s="18">
        <v>2069.0225937267232</v>
      </c>
      <c r="K16" s="18">
        <v>1175.2262310494771</v>
      </c>
      <c r="L16" s="18">
        <v>3179.0886612504414</v>
      </c>
      <c r="M16" s="8">
        <v>2768.2618775736182</v>
      </c>
      <c r="N16" s="8">
        <v>3658.1796897863619</v>
      </c>
      <c r="O16" s="8">
        <v>5123.7584739082449</v>
      </c>
      <c r="P16" s="8"/>
    </row>
    <row r="17" spans="1:16" x14ac:dyDescent="0.3">
      <c r="A17" s="1">
        <v>31</v>
      </c>
      <c r="B17" s="2">
        <v>0</v>
      </c>
      <c r="C17" s="2">
        <v>0</v>
      </c>
      <c r="D17" s="2">
        <v>3736.9207772795216</v>
      </c>
      <c r="E17" s="2">
        <v>2393.1078493937462</v>
      </c>
      <c r="F17" s="2">
        <v>4014.4520272982741</v>
      </c>
      <c r="G17" s="2">
        <v>2237.3867322966776</v>
      </c>
      <c r="H17" s="18">
        <v>2834.0654669122855</v>
      </c>
      <c r="I17" s="18">
        <v>3782.4661679414976</v>
      </c>
      <c r="J17" s="18">
        <v>3938.8687568930204</v>
      </c>
      <c r="K17" s="18">
        <v>3355.3293815009511</v>
      </c>
      <c r="L17" s="18">
        <v>3869.8442387693894</v>
      </c>
      <c r="M17" s="8">
        <v>2189.0049408968666</v>
      </c>
      <c r="N17" s="8">
        <v>2655.7779769611257</v>
      </c>
      <c r="O17" s="8">
        <v>5284.1089230986008</v>
      </c>
      <c r="P17" s="8"/>
    </row>
    <row r="18" spans="1:16" x14ac:dyDescent="0.3">
      <c r="A18" s="1">
        <v>32</v>
      </c>
      <c r="B18" s="2">
        <v>3167.0625494853525</v>
      </c>
      <c r="C18" s="2">
        <v>3320.0531208499333</v>
      </c>
      <c r="D18" s="2">
        <v>2627.890679747723</v>
      </c>
      <c r="E18" s="2">
        <v>2977.2981019724598</v>
      </c>
      <c r="F18" s="2">
        <v>9806.4853556485359</v>
      </c>
      <c r="G18" s="2">
        <v>3274.9304077288361</v>
      </c>
      <c r="H18" s="18">
        <v>5071.4615029967736</v>
      </c>
      <c r="I18" s="18">
        <v>3616.0552854674756</v>
      </c>
      <c r="J18" s="18">
        <v>3370.5340423938283</v>
      </c>
      <c r="K18" s="18">
        <v>3216.9281910140471</v>
      </c>
      <c r="L18" s="18">
        <v>5557.613931085587</v>
      </c>
      <c r="M18" s="8">
        <v>3155.2980322414091</v>
      </c>
      <c r="N18" s="8">
        <v>5719.2739532223595</v>
      </c>
      <c r="O18" s="8">
        <v>6453.4864960795067</v>
      </c>
      <c r="P18" s="8"/>
    </row>
    <row r="19" spans="1:16" x14ac:dyDescent="0.3">
      <c r="A19" s="1">
        <v>33</v>
      </c>
      <c r="B19" s="2">
        <v>2589.3319523562918</v>
      </c>
      <c r="C19" s="2">
        <v>4015.2579803252361</v>
      </c>
      <c r="D19" s="2">
        <v>3246.7532467532469</v>
      </c>
      <c r="E19" s="2">
        <v>1402.1312394840156</v>
      </c>
      <c r="F19" s="2">
        <v>3660.7687614399019</v>
      </c>
      <c r="G19" s="2">
        <v>2660.5651040280954</v>
      </c>
      <c r="H19" s="18">
        <v>4074.2417383431416</v>
      </c>
      <c r="I19" s="18">
        <v>3173.5956839098699</v>
      </c>
      <c r="J19" s="18">
        <v>3611.0208355902214</v>
      </c>
      <c r="K19" s="18">
        <v>2400.3840614498317</v>
      </c>
      <c r="L19" s="18">
        <v>6581.5059682292758</v>
      </c>
      <c r="M19" s="8">
        <v>4145.0204487675474</v>
      </c>
      <c r="N19" s="8">
        <v>2798.7685418415899</v>
      </c>
      <c r="O19" s="8">
        <v>4123.9542830210912</v>
      </c>
      <c r="P19" s="8"/>
    </row>
    <row r="20" spans="1:16" x14ac:dyDescent="0.3">
      <c r="A20" s="1">
        <v>34</v>
      </c>
      <c r="B20" s="2">
        <v>4302.4631601591909</v>
      </c>
      <c r="C20" s="2">
        <v>8903.133903133903</v>
      </c>
      <c r="D20" s="2">
        <v>3834.6498964644529</v>
      </c>
      <c r="E20" s="2">
        <v>3954.1320680110716</v>
      </c>
      <c r="F20" s="2">
        <v>6416.9875160424681</v>
      </c>
      <c r="G20" s="2">
        <v>2543.23499491353</v>
      </c>
      <c r="H20" s="18">
        <v>2209.6517588828001</v>
      </c>
      <c r="I20" s="18">
        <v>2347.234175729599</v>
      </c>
      <c r="J20" s="18">
        <v>2838.3892141209867</v>
      </c>
      <c r="K20" s="18">
        <v>3327.0120105133583</v>
      </c>
      <c r="L20" s="18">
        <v>4089.262764341629</v>
      </c>
      <c r="M20" s="8">
        <v>7021.5236706365285</v>
      </c>
      <c r="N20" s="8">
        <v>4027.6025024836886</v>
      </c>
      <c r="O20" s="8">
        <v>4939.6267837541163</v>
      </c>
      <c r="P20" s="8"/>
    </row>
    <row r="21" spans="1:16" x14ac:dyDescent="0.3">
      <c r="A21" s="1">
        <v>35</v>
      </c>
      <c r="B21" s="2">
        <v>952.92548122736798</v>
      </c>
      <c r="C21" s="2">
        <v>5537.5365872953089</v>
      </c>
      <c r="D21" s="2">
        <v>4261.666311527807</v>
      </c>
      <c r="E21" s="2">
        <v>1902.4668653687615</v>
      </c>
      <c r="F21" s="2">
        <v>2780.8676307007786</v>
      </c>
      <c r="G21" s="2">
        <v>3427.0047978067173</v>
      </c>
      <c r="H21" s="18">
        <v>2553.734837199404</v>
      </c>
      <c r="I21" s="18">
        <v>3849.8556304138592</v>
      </c>
      <c r="J21" s="18">
        <v>4603.7254763085202</v>
      </c>
      <c r="K21" s="18">
        <v>3299.7855139415938</v>
      </c>
      <c r="L21" s="18">
        <v>3979.5338260375211</v>
      </c>
      <c r="M21" s="8">
        <v>6048.9703600452358</v>
      </c>
      <c r="N21" s="8">
        <v>4215.9626887302047</v>
      </c>
      <c r="O21" s="8">
        <v>3173.3439111463704</v>
      </c>
      <c r="P21" s="8"/>
    </row>
    <row r="22" spans="1:16" x14ac:dyDescent="0.3">
      <c r="A22" s="1">
        <v>36</v>
      </c>
      <c r="B22" s="2">
        <v>3450.0603760565809</v>
      </c>
      <c r="C22" s="2">
        <v>2943.9905792301461</v>
      </c>
      <c r="D22" s="2">
        <v>4492.0746967849582</v>
      </c>
      <c r="E22" s="2">
        <v>4190.6130268199231</v>
      </c>
      <c r="F22" s="2">
        <v>3782.3526233317125</v>
      </c>
      <c r="G22" s="2">
        <v>3285.7679309049945</v>
      </c>
      <c r="H22" s="18">
        <v>4573.8045738045739</v>
      </c>
      <c r="I22" s="18">
        <v>4049.9245241338681</v>
      </c>
      <c r="J22" s="18">
        <v>7985.2793111828623</v>
      </c>
      <c r="K22" s="18">
        <v>5530.4336510621688</v>
      </c>
      <c r="L22" s="18">
        <v>2823.5028376203518</v>
      </c>
      <c r="M22" s="8">
        <v>4385.7386099788455</v>
      </c>
      <c r="N22" s="8">
        <v>3616.7299594409569</v>
      </c>
      <c r="O22" s="8">
        <v>4952.0433694745625</v>
      </c>
      <c r="P22" s="8"/>
    </row>
    <row r="23" spans="1:16" x14ac:dyDescent="0.3">
      <c r="A23" s="1">
        <v>37</v>
      </c>
      <c r="B23" s="2">
        <v>1566.1707126076742</v>
      </c>
      <c r="C23" s="2">
        <v>4154.8369226507857</v>
      </c>
      <c r="D23" s="2">
        <v>6155.3613197094674</v>
      </c>
      <c r="E23" s="2">
        <v>2788.7779574990241</v>
      </c>
      <c r="F23" s="2">
        <v>6750.4413750129816</v>
      </c>
      <c r="G23" s="2">
        <v>4595.588235294118</v>
      </c>
      <c r="H23" s="18">
        <v>4840.8568316592036</v>
      </c>
      <c r="I23" s="18">
        <v>4376.3676148796503</v>
      </c>
      <c r="J23" s="18">
        <v>7398.6884143265506</v>
      </c>
      <c r="K23" s="18">
        <v>4472.98635739161</v>
      </c>
      <c r="L23" s="18">
        <v>3665.7925161435865</v>
      </c>
      <c r="M23" s="8">
        <v>3597.3071586412452</v>
      </c>
      <c r="N23" s="8">
        <v>4038.5683275278916</v>
      </c>
      <c r="O23" s="8">
        <v>5888.2261078825431</v>
      </c>
      <c r="P23" s="8"/>
    </row>
    <row r="24" spans="1:16" x14ac:dyDescent="0.3">
      <c r="A24" s="1">
        <v>38</v>
      </c>
      <c r="B24" s="2">
        <v>2124.0441801189463</v>
      </c>
      <c r="C24" s="2">
        <v>7718.5309062841707</v>
      </c>
      <c r="D24" s="2">
        <v>5348.2291419063467</v>
      </c>
      <c r="E24" s="2">
        <v>3247.6319350473614</v>
      </c>
      <c r="F24" s="2">
        <v>6392.2899149333725</v>
      </c>
      <c r="G24" s="2">
        <v>4041.4926579550047</v>
      </c>
      <c r="H24" s="18">
        <v>8376.545672118069</v>
      </c>
      <c r="I24" s="18">
        <v>7137.5040148460084</v>
      </c>
      <c r="J24" s="18">
        <v>5655.5440966100005</v>
      </c>
      <c r="K24" s="18">
        <v>4962.9330934582331</v>
      </c>
      <c r="L24" s="18">
        <v>3604.0032158797926</v>
      </c>
      <c r="M24" s="8">
        <v>5624.1531814811979</v>
      </c>
      <c r="N24" s="8">
        <v>7042.6077770511602</v>
      </c>
      <c r="O24" s="8">
        <v>5983.3960758894063</v>
      </c>
      <c r="P24" s="8"/>
    </row>
    <row r="25" spans="1:16" x14ac:dyDescent="0.3">
      <c r="A25" s="1">
        <v>39</v>
      </c>
      <c r="B25" s="2">
        <v>3158.1606872157658</v>
      </c>
      <c r="C25" s="2">
        <v>9005.763688760806</v>
      </c>
      <c r="D25" s="2">
        <v>12285.012285012284</v>
      </c>
      <c r="E25" s="2">
        <v>4704.6523784631472</v>
      </c>
      <c r="F25" s="2">
        <v>4315.0980486167718</v>
      </c>
      <c r="G25" s="2">
        <v>6077.1801883925855</v>
      </c>
      <c r="H25" s="18">
        <v>4717.7229124076111</v>
      </c>
      <c r="I25" s="18">
        <v>6723.2837933474875</v>
      </c>
      <c r="J25" s="18">
        <v>7888.2497945768282</v>
      </c>
      <c r="K25" s="18">
        <v>3084.2303303210683</v>
      </c>
      <c r="L25" s="18">
        <v>2716.2103433289872</v>
      </c>
      <c r="M25" s="8">
        <v>6330.8769530755399</v>
      </c>
      <c r="N25" s="8">
        <v>5029.1691812512572</v>
      </c>
      <c r="O25" s="8">
        <v>3991.6176030336296</v>
      </c>
      <c r="P25" s="8"/>
    </row>
    <row r="26" spans="1:16" x14ac:dyDescent="0.3">
      <c r="A26" s="1">
        <v>40</v>
      </c>
      <c r="B26" s="2">
        <v>2335.2209702843134</v>
      </c>
      <c r="C26" s="2">
        <v>6491.0477632931252</v>
      </c>
      <c r="D26" s="2">
        <v>7400.750647565681</v>
      </c>
      <c r="E26" s="2">
        <v>5008.7653393438513</v>
      </c>
      <c r="F26" s="2">
        <v>1412.9615674453655</v>
      </c>
      <c r="G26" s="2">
        <v>4238.0064417697913</v>
      </c>
      <c r="H26" s="18">
        <v>5742.2861955439857</v>
      </c>
      <c r="I26" s="18">
        <v>3523.9806885858266</v>
      </c>
      <c r="J26" s="18">
        <v>6160.2308465454071</v>
      </c>
      <c r="K26" s="18">
        <v>6110.788597268478</v>
      </c>
      <c r="L26" s="18">
        <v>6199.9622610992801</v>
      </c>
      <c r="M26" s="8">
        <v>4475.941812756434</v>
      </c>
      <c r="N26" s="8">
        <v>4465.2824291136412</v>
      </c>
      <c r="O26" s="8">
        <v>4498.7628402189403</v>
      </c>
      <c r="P26" s="8"/>
    </row>
    <row r="27" spans="1:16" x14ac:dyDescent="0.3">
      <c r="A27" s="1">
        <v>41</v>
      </c>
      <c r="B27" s="2">
        <v>2224.9415952831237</v>
      </c>
      <c r="C27" s="2">
        <v>4535.3759322717196</v>
      </c>
      <c r="D27" s="2">
        <v>6347.9662092875633</v>
      </c>
      <c r="E27" s="2">
        <v>5716.4634146341459</v>
      </c>
      <c r="F27" s="2">
        <v>4529.1906336337697</v>
      </c>
      <c r="G27" s="2">
        <v>6710.2835094782749</v>
      </c>
      <c r="H27" s="18">
        <v>6366.5643022994527</v>
      </c>
      <c r="I27" s="18">
        <v>5165.6450168744404</v>
      </c>
      <c r="J27" s="18">
        <v>8459.686340860284</v>
      </c>
      <c r="K27" s="18">
        <v>6367.6885290639493</v>
      </c>
      <c r="L27" s="18">
        <v>6419.6870402567874</v>
      </c>
      <c r="M27" s="8">
        <v>6176.4996541160199</v>
      </c>
      <c r="N27" s="8">
        <v>5841.5480102227093</v>
      </c>
      <c r="O27" s="8">
        <v>7372.4565025066349</v>
      </c>
      <c r="P27" s="8"/>
    </row>
    <row r="28" spans="1:16" x14ac:dyDescent="0.3">
      <c r="A28" s="1">
        <v>42</v>
      </c>
      <c r="B28" s="2">
        <v>2864.672854360032</v>
      </c>
      <c r="C28" s="2">
        <v>6401.4181603309034</v>
      </c>
      <c r="D28" s="2">
        <v>5904.2601507857207</v>
      </c>
      <c r="E28" s="2">
        <v>3140.2808308285857</v>
      </c>
      <c r="F28" s="2">
        <v>3045.7294522038028</v>
      </c>
      <c r="G28" s="2">
        <v>5312.4106084753384</v>
      </c>
      <c r="H28" s="18">
        <v>5273.0696798493409</v>
      </c>
      <c r="I28" s="18">
        <v>4783.5446065534561</v>
      </c>
      <c r="J28" s="18">
        <v>6368.2098961981792</v>
      </c>
      <c r="K28" s="18">
        <v>6409.2781931939562</v>
      </c>
      <c r="L28" s="18">
        <v>6694.3365912438085</v>
      </c>
      <c r="M28" s="8">
        <v>6127.7513603608013</v>
      </c>
      <c r="N28" s="8">
        <v>7762.2801697998784</v>
      </c>
      <c r="O28" s="8">
        <v>6786.0691694336056</v>
      </c>
      <c r="P28" s="8"/>
    </row>
    <row r="29" spans="1:16" x14ac:dyDescent="0.3">
      <c r="A29" s="1">
        <v>43</v>
      </c>
      <c r="B29" s="2">
        <v>2338.3608090728399</v>
      </c>
      <c r="C29" s="2">
        <v>7555.1526140828046</v>
      </c>
      <c r="D29" s="2">
        <v>7550.1865340202521</v>
      </c>
      <c r="E29" s="2">
        <v>6261.2180156113036</v>
      </c>
      <c r="F29" s="2">
        <v>6200.6531354636027</v>
      </c>
      <c r="G29" s="2">
        <v>7919.2239160562267</v>
      </c>
      <c r="H29" s="18">
        <v>7364.0413859125883</v>
      </c>
      <c r="I29" s="18">
        <v>7570.8042258852684</v>
      </c>
      <c r="J29" s="18">
        <v>9569.377990430623</v>
      </c>
      <c r="K29" s="18">
        <v>9610.7640557424311</v>
      </c>
      <c r="L29" s="18">
        <v>7065.985433199261</v>
      </c>
      <c r="M29" s="8">
        <v>6198.7057102477002</v>
      </c>
      <c r="N29" s="8">
        <v>6276.2516294114803</v>
      </c>
      <c r="O29" s="8">
        <v>10120.725800621702</v>
      </c>
      <c r="P29" s="8"/>
    </row>
    <row r="30" spans="1:16" x14ac:dyDescent="0.3">
      <c r="A30" s="1">
        <v>44</v>
      </c>
      <c r="B30" s="2">
        <v>2892.8488775746359</v>
      </c>
      <c r="C30" s="2">
        <v>7265.1790347690712</v>
      </c>
      <c r="D30" s="2">
        <v>5931.1981020166077</v>
      </c>
      <c r="E30" s="2">
        <v>8624.2299794661194</v>
      </c>
      <c r="F30" s="2">
        <v>5049.5241794523208</v>
      </c>
      <c r="G30" s="2">
        <v>5314.3030671120569</v>
      </c>
      <c r="H30" s="18">
        <v>9736.0450021635661</v>
      </c>
      <c r="I30" s="18">
        <v>4421.6183123023029</v>
      </c>
      <c r="J30" s="18">
        <v>6798.3166073162838</v>
      </c>
      <c r="K30" s="18">
        <v>9085.9531164819182</v>
      </c>
      <c r="L30" s="18">
        <v>9746.3248233478625</v>
      </c>
      <c r="M30" s="8">
        <v>7835.2078857576143</v>
      </c>
      <c r="N30" s="8">
        <v>7352.9411764705883</v>
      </c>
      <c r="O30" s="8">
        <v>10106.357380047164</v>
      </c>
      <c r="P30" s="8"/>
    </row>
    <row r="31" spans="1:16" x14ac:dyDescent="0.3">
      <c r="A31" s="1">
        <v>45</v>
      </c>
      <c r="B31" s="2">
        <v>5844.5353594389244</v>
      </c>
      <c r="C31" s="2">
        <v>8808.2901554404143</v>
      </c>
      <c r="D31" s="2">
        <v>8981.7528599792004</v>
      </c>
      <c r="E31" s="2">
        <v>9411.3620807665975</v>
      </c>
      <c r="F31" s="2">
        <v>9612.0573647583533</v>
      </c>
      <c r="G31" s="2">
        <v>5018.640665328363</v>
      </c>
      <c r="H31" s="18">
        <v>9039.7051665391828</v>
      </c>
      <c r="I31" s="18">
        <v>8407.3177293516273</v>
      </c>
      <c r="J31" s="18">
        <v>9926.0350292978128</v>
      </c>
      <c r="K31" s="18">
        <v>11709.241056296798</v>
      </c>
      <c r="L31" s="18">
        <v>8249.2369455825337</v>
      </c>
      <c r="M31" s="8">
        <v>8077.952239107386</v>
      </c>
      <c r="N31" s="8">
        <v>6501.950585175553</v>
      </c>
      <c r="O31" s="8">
        <v>6844.9616193223492</v>
      </c>
      <c r="P31" s="8"/>
    </row>
    <row r="32" spans="1:16" x14ac:dyDescent="0.3">
      <c r="A32" s="1">
        <v>46</v>
      </c>
      <c r="B32" s="2">
        <v>2942.5612052730694</v>
      </c>
      <c r="C32" s="2">
        <v>9406.3545150501668</v>
      </c>
      <c r="D32" s="2">
        <v>4241.6815911018948</v>
      </c>
      <c r="E32" s="2">
        <v>6199.353495992561</v>
      </c>
      <c r="F32" s="2">
        <v>10787.917532363754</v>
      </c>
      <c r="G32" s="2">
        <v>5723.8936786749182</v>
      </c>
      <c r="H32" s="18">
        <v>8637.0129223001022</v>
      </c>
      <c r="I32" s="18">
        <v>12013.377057696678</v>
      </c>
      <c r="J32" s="18">
        <v>8879.8680705315237</v>
      </c>
      <c r="K32" s="18">
        <v>8548.8352212011105</v>
      </c>
      <c r="L32" s="18">
        <v>7293.3322112822234</v>
      </c>
      <c r="M32" s="8">
        <v>8501.6488046166523</v>
      </c>
      <c r="N32" s="8">
        <v>8462.1319594813212</v>
      </c>
      <c r="O32" s="8">
        <v>10712.506228201297</v>
      </c>
      <c r="P32" s="8"/>
    </row>
    <row r="33" spans="1:16" x14ac:dyDescent="0.3">
      <c r="A33" s="1">
        <v>47</v>
      </c>
      <c r="B33" s="2">
        <v>4107.017132128608</v>
      </c>
      <c r="C33" s="2">
        <v>9562.2609434764126</v>
      </c>
      <c r="D33" s="2">
        <v>13513.513513513515</v>
      </c>
      <c r="E33" s="2">
        <v>10653.882008256758</v>
      </c>
      <c r="F33" s="2">
        <v>11232.682947123185</v>
      </c>
      <c r="G33" s="2">
        <v>9686.3124953431197</v>
      </c>
      <c r="H33" s="18">
        <v>11732.761221548053</v>
      </c>
      <c r="I33" s="18">
        <v>6608.3453961860405</v>
      </c>
      <c r="J33" s="18">
        <v>12759.071388560404</v>
      </c>
      <c r="K33" s="18">
        <v>14024.817829811886</v>
      </c>
      <c r="L33" s="18">
        <v>9284.5285991615783</v>
      </c>
      <c r="M33" s="8">
        <v>11455.058873674678</v>
      </c>
      <c r="N33" s="8">
        <v>10970.507194611695</v>
      </c>
      <c r="O33" s="8">
        <v>6725.6196288454348</v>
      </c>
      <c r="P33" s="8"/>
    </row>
    <row r="34" spans="1:16" x14ac:dyDescent="0.3">
      <c r="A34" s="1">
        <v>48</v>
      </c>
      <c r="B34" s="2">
        <v>7183.478000598624</v>
      </c>
      <c r="C34" s="2">
        <v>11684.104307185726</v>
      </c>
      <c r="D34" s="2">
        <v>11637.492120448043</v>
      </c>
      <c r="E34" s="2">
        <v>10037.41217264349</v>
      </c>
      <c r="F34" s="2">
        <v>13042.197820690815</v>
      </c>
      <c r="G34" s="2">
        <v>5060.7287449392716</v>
      </c>
      <c r="H34" s="18">
        <v>11497.45662323183</v>
      </c>
      <c r="I34" s="18">
        <v>11497.556769186547</v>
      </c>
      <c r="J34" s="18">
        <v>8783.088012599188</v>
      </c>
      <c r="K34" s="18">
        <v>10501.995379122034</v>
      </c>
      <c r="L34" s="18">
        <v>10175.527855507504</v>
      </c>
      <c r="M34" s="8">
        <v>10391.132899925396</v>
      </c>
      <c r="N34" s="8">
        <v>11885.58146905787</v>
      </c>
      <c r="O34" s="8">
        <v>8201.342969911324</v>
      </c>
      <c r="P34" s="8"/>
    </row>
    <row r="35" spans="1:16" x14ac:dyDescent="0.3">
      <c r="A35" s="1">
        <v>49</v>
      </c>
      <c r="B35" s="2">
        <v>3101.1598337778332</v>
      </c>
      <c r="C35" s="2">
        <v>11357.490535424553</v>
      </c>
      <c r="D35" s="2">
        <v>10786.428711512062</v>
      </c>
      <c r="E35" s="2">
        <v>18023.846935946021</v>
      </c>
      <c r="F35" s="2">
        <v>12582.982600772335</v>
      </c>
      <c r="G35" s="2">
        <v>13050.699992090485</v>
      </c>
      <c r="H35" s="18">
        <v>12373.985515158132</v>
      </c>
      <c r="I35" s="18">
        <v>11371.617779858858</v>
      </c>
      <c r="J35" s="18">
        <v>13498.588783899864</v>
      </c>
      <c r="K35" s="18">
        <v>12309.135136719322</v>
      </c>
      <c r="L35" s="18">
        <v>11993.417566172984</v>
      </c>
      <c r="M35" s="8">
        <v>11078.087003512564</v>
      </c>
      <c r="N35" s="8">
        <v>12687.001110112597</v>
      </c>
      <c r="O35" s="8">
        <v>12159.018820046522</v>
      </c>
      <c r="P35" s="8"/>
    </row>
    <row r="36" spans="1:16" x14ac:dyDescent="0.3">
      <c r="A36" s="1">
        <v>50</v>
      </c>
      <c r="B36" s="2">
        <v>5130.1782736950108</v>
      </c>
      <c r="C36" s="2">
        <v>9001.9129064926292</v>
      </c>
      <c r="D36" s="2">
        <v>14513.061755580022</v>
      </c>
      <c r="E36" s="2">
        <v>12915.724895059735</v>
      </c>
      <c r="F36" s="2">
        <v>11755.997735881918</v>
      </c>
      <c r="G36" s="2">
        <v>11442.115156716114</v>
      </c>
      <c r="H36" s="18">
        <v>9292.6439430546779</v>
      </c>
      <c r="I36" s="18">
        <v>13241.802278983867</v>
      </c>
      <c r="J36" s="18">
        <v>11991.573488899692</v>
      </c>
      <c r="K36" s="18">
        <v>11033.24884449083</v>
      </c>
      <c r="L36" s="18">
        <v>14315.998127907937</v>
      </c>
      <c r="M36" s="8">
        <v>15467.491599551975</v>
      </c>
      <c r="N36" s="8">
        <v>12891.789541535734</v>
      </c>
      <c r="O36" s="8">
        <v>13530.004775295803</v>
      </c>
      <c r="P36" s="8"/>
    </row>
    <row r="37" spans="1:16" x14ac:dyDescent="0.3">
      <c r="A37" s="1">
        <v>51</v>
      </c>
      <c r="B37" s="2">
        <v>4006.4102564102564</v>
      </c>
      <c r="C37" s="2">
        <v>17987.698735058606</v>
      </c>
      <c r="D37" s="2">
        <v>15590.894917368258</v>
      </c>
      <c r="E37" s="2">
        <v>12775.0177430802</v>
      </c>
      <c r="F37" s="2">
        <v>15239.919881564052</v>
      </c>
      <c r="G37" s="2">
        <v>17644.64505539598</v>
      </c>
      <c r="H37" s="18">
        <v>14601.905932984937</v>
      </c>
      <c r="I37" s="18">
        <v>15774.567095687091</v>
      </c>
      <c r="J37" s="18">
        <v>10805.335134222523</v>
      </c>
      <c r="K37" s="18">
        <v>12916.640413332494</v>
      </c>
      <c r="L37" s="18">
        <v>14805.709975696287</v>
      </c>
      <c r="M37" s="8">
        <v>11696.839195044795</v>
      </c>
      <c r="N37" s="8">
        <v>10387.258296489639</v>
      </c>
      <c r="O37" s="8">
        <v>14584.740040513168</v>
      </c>
      <c r="P37" s="8"/>
    </row>
    <row r="38" spans="1:16" x14ac:dyDescent="0.3">
      <c r="A38" s="1">
        <v>52</v>
      </c>
      <c r="B38" s="2">
        <v>9326.3505272975108</v>
      </c>
      <c r="C38" s="2">
        <v>14063.837593249358</v>
      </c>
      <c r="D38" s="2">
        <v>13494.548202526179</v>
      </c>
      <c r="E38" s="2">
        <v>9976.5550955255148</v>
      </c>
      <c r="F38" s="2">
        <v>18044.841430955927</v>
      </c>
      <c r="G38" s="2">
        <v>10337.413165729407</v>
      </c>
      <c r="H38" s="18">
        <v>14505.821931234563</v>
      </c>
      <c r="I38" s="18">
        <v>13108.123291262498</v>
      </c>
      <c r="J38" s="18">
        <v>16551.626989716864</v>
      </c>
      <c r="K38" s="18">
        <v>12990.47365265472</v>
      </c>
      <c r="L38" s="18">
        <v>11440.614180340208</v>
      </c>
      <c r="M38" s="8">
        <v>12514.623064994423</v>
      </c>
      <c r="N38" s="8">
        <v>16055.659620016055</v>
      </c>
      <c r="O38" s="8">
        <v>13288.135593220339</v>
      </c>
      <c r="P38" s="8"/>
    </row>
    <row r="39" spans="1:16" x14ac:dyDescent="0.3">
      <c r="A39" s="1">
        <v>53</v>
      </c>
      <c r="B39" s="2">
        <v>12269.938650306749</v>
      </c>
      <c r="C39" s="2">
        <v>21652.122564136214</v>
      </c>
      <c r="D39" s="2">
        <v>18804.490284346688</v>
      </c>
      <c r="E39" s="2">
        <v>13899.6138996139</v>
      </c>
      <c r="F39" s="2">
        <v>17943.148550382473</v>
      </c>
      <c r="G39" s="2">
        <v>11953.041622198505</v>
      </c>
      <c r="H39" s="18">
        <v>14893.200078385264</v>
      </c>
      <c r="I39" s="18">
        <v>16375.961611699293</v>
      </c>
      <c r="J39" s="18">
        <v>20051.039008384978</v>
      </c>
      <c r="K39" s="18">
        <v>11800.638622796056</v>
      </c>
      <c r="L39" s="18">
        <v>14899.822470200354</v>
      </c>
      <c r="M39" s="8">
        <v>16621.467938063161</v>
      </c>
      <c r="N39" s="8">
        <v>11777.917773699637</v>
      </c>
      <c r="O39" s="8">
        <v>14082.981258801863</v>
      </c>
      <c r="P39" s="8"/>
    </row>
    <row r="40" spans="1:16" x14ac:dyDescent="0.3">
      <c r="A40" s="1">
        <v>54</v>
      </c>
      <c r="B40" s="2">
        <v>8734.317929172621</v>
      </c>
      <c r="C40" s="2">
        <v>20386.643233743413</v>
      </c>
      <c r="D40" s="2">
        <v>16539.05053598775</v>
      </c>
      <c r="E40" s="2">
        <v>19595.035924232528</v>
      </c>
      <c r="F40" s="2">
        <v>18661.297451259637</v>
      </c>
      <c r="G40" s="2">
        <v>13952.651003690702</v>
      </c>
      <c r="H40" s="18">
        <v>18200.938359488755</v>
      </c>
      <c r="I40" s="18">
        <v>21833.224805607693</v>
      </c>
      <c r="J40" s="18">
        <v>14933.731566175098</v>
      </c>
      <c r="K40" s="18">
        <v>23369.526137916157</v>
      </c>
      <c r="L40" s="18">
        <v>18920.533758215497</v>
      </c>
      <c r="M40" s="8">
        <v>15431.146225541634</v>
      </c>
      <c r="N40" s="8">
        <v>12938.512659158408</v>
      </c>
      <c r="O40" s="8">
        <v>16692.168590902769</v>
      </c>
      <c r="P40" s="8"/>
    </row>
    <row r="41" spans="1:16" x14ac:dyDescent="0.3">
      <c r="A41" s="1">
        <v>55</v>
      </c>
      <c r="B41" s="2">
        <v>13082.155939298797</v>
      </c>
      <c r="C41" s="2">
        <v>16817.782977478793</v>
      </c>
      <c r="D41" s="2">
        <v>21796.56538969617</v>
      </c>
      <c r="E41" s="2">
        <v>24421.444353994651</v>
      </c>
      <c r="F41" s="2">
        <v>22316.794685488891</v>
      </c>
      <c r="G41" s="2">
        <v>18153.889121631059</v>
      </c>
      <c r="H41" s="18">
        <v>23112.480739599385</v>
      </c>
      <c r="I41" s="18">
        <v>21037.589806692336</v>
      </c>
      <c r="J41" s="18">
        <v>19630.79013930311</v>
      </c>
      <c r="K41" s="18">
        <v>20578.400029397711</v>
      </c>
      <c r="L41" s="18">
        <v>23538.371006265359</v>
      </c>
      <c r="M41" s="8">
        <v>13312.552763166439</v>
      </c>
      <c r="N41" s="8">
        <v>17726.085333996765</v>
      </c>
      <c r="O41" s="8">
        <v>16692.997883566342</v>
      </c>
      <c r="P41" s="8"/>
    </row>
    <row r="42" spans="1:16" x14ac:dyDescent="0.3">
      <c r="A42" s="1">
        <v>56</v>
      </c>
      <c r="B42" s="2">
        <v>10342.233922527264</v>
      </c>
      <c r="C42" s="2">
        <v>27150.043919188694</v>
      </c>
      <c r="D42" s="2">
        <v>26536.027760767502</v>
      </c>
      <c r="E42" s="2">
        <v>20804.438280166436</v>
      </c>
      <c r="F42" s="2">
        <v>17575.657714066019</v>
      </c>
      <c r="G42" s="2">
        <v>18712.759147092136</v>
      </c>
      <c r="H42" s="18">
        <v>16337.704773259153</v>
      </c>
      <c r="I42" s="18">
        <v>24230.271128378663</v>
      </c>
      <c r="J42" s="18">
        <v>16451.233842538189</v>
      </c>
      <c r="K42" s="18">
        <v>18154.872174879587</v>
      </c>
      <c r="L42" s="18">
        <v>20360.164285463547</v>
      </c>
      <c r="M42" s="8">
        <v>17207.058267822802</v>
      </c>
      <c r="N42" s="8">
        <v>18377.52690995012</v>
      </c>
      <c r="O42" s="8">
        <v>17978.236871155968</v>
      </c>
      <c r="P42" s="8"/>
    </row>
    <row r="43" spans="1:16" x14ac:dyDescent="0.3">
      <c r="A43" s="1">
        <v>57</v>
      </c>
      <c r="B43" s="2">
        <v>11267.028577281575</v>
      </c>
      <c r="C43" s="2">
        <v>26788.800553059107</v>
      </c>
      <c r="D43" s="2">
        <v>31667.04365528161</v>
      </c>
      <c r="E43" s="2">
        <v>16981.255306642284</v>
      </c>
      <c r="F43" s="2">
        <v>22243.597451003967</v>
      </c>
      <c r="G43" s="2">
        <v>23104.389834068475</v>
      </c>
      <c r="H43" s="18">
        <v>21765.874893536482</v>
      </c>
      <c r="I43" s="18">
        <v>21813.105313672455</v>
      </c>
      <c r="J43" s="18">
        <v>25018.76407305479</v>
      </c>
      <c r="K43" s="18">
        <v>24644.994718929702</v>
      </c>
      <c r="L43" s="18">
        <v>28034.36006181936</v>
      </c>
      <c r="M43" s="8">
        <v>25612.626332548803</v>
      </c>
      <c r="N43" s="8">
        <v>25044.599972553864</v>
      </c>
      <c r="O43" s="8">
        <v>18770.530267480055</v>
      </c>
      <c r="P43" s="8"/>
    </row>
    <row r="44" spans="1:16" x14ac:dyDescent="0.3">
      <c r="A44" s="1">
        <v>58</v>
      </c>
      <c r="B44" s="2">
        <v>19077.544607788128</v>
      </c>
      <c r="C44" s="2">
        <v>26467.530012288495</v>
      </c>
      <c r="D44" s="2">
        <v>27640.029265913337</v>
      </c>
      <c r="E44" s="2">
        <v>30085.959885386819</v>
      </c>
      <c r="F44" s="2">
        <v>25043.826696719258</v>
      </c>
      <c r="G44" s="2">
        <v>29753.390169937633</v>
      </c>
      <c r="H44" s="18">
        <v>22019.817836052451</v>
      </c>
      <c r="I44" s="18">
        <v>29373.368146214099</v>
      </c>
      <c r="J44" s="18">
        <v>23927.608109283912</v>
      </c>
      <c r="K44" s="18">
        <v>19796.263455272816</v>
      </c>
      <c r="L44" s="18">
        <v>26006.33197648123</v>
      </c>
      <c r="M44" s="8">
        <v>26370.380788298586</v>
      </c>
      <c r="N44" s="8">
        <v>24544.179523141654</v>
      </c>
      <c r="O44" s="8">
        <v>23487.344878356591</v>
      </c>
      <c r="P44" s="8"/>
    </row>
    <row r="45" spans="1:16" x14ac:dyDescent="0.3">
      <c r="A45" s="1">
        <v>59</v>
      </c>
      <c r="B45" s="2">
        <v>16528.92561983471</v>
      </c>
      <c r="C45" s="2">
        <v>26101.482564209648</v>
      </c>
      <c r="D45" s="2">
        <v>22285.612408628989</v>
      </c>
      <c r="E45" s="2">
        <v>29627.319507250893</v>
      </c>
      <c r="F45" s="2">
        <v>29446.004245702938</v>
      </c>
      <c r="G45" s="2">
        <v>28277.480296011068</v>
      </c>
      <c r="H45" s="18">
        <v>23995.200959808037</v>
      </c>
      <c r="I45" s="18">
        <v>20771.513353115726</v>
      </c>
      <c r="J45" s="18">
        <v>26563.519433311583</v>
      </c>
      <c r="K45" s="18">
        <v>24619.903248099519</v>
      </c>
      <c r="L45" s="18">
        <v>24374.650363621833</v>
      </c>
      <c r="M45" s="8">
        <v>25731.866492634719</v>
      </c>
      <c r="N45" s="8">
        <v>28768.699654775606</v>
      </c>
      <c r="O45" s="8">
        <v>20356.415842291346</v>
      </c>
      <c r="P45" s="8"/>
    </row>
    <row r="46" spans="1:16" x14ac:dyDescent="0.3">
      <c r="A46" s="1">
        <v>60</v>
      </c>
      <c r="B46" s="2">
        <v>21156.558533145278</v>
      </c>
      <c r="C46" s="2">
        <v>32883.147386964178</v>
      </c>
      <c r="D46" s="2">
        <v>33767.007647234088</v>
      </c>
      <c r="E46" s="2">
        <v>33456.292356523976</v>
      </c>
      <c r="F46" s="2">
        <v>24896.265560165972</v>
      </c>
      <c r="G46" s="2">
        <v>26872.9107950449</v>
      </c>
      <c r="H46" s="18">
        <v>31802.937434948537</v>
      </c>
      <c r="I46" s="18">
        <v>23890.970299180106</v>
      </c>
      <c r="J46" s="18">
        <v>23648.815095826969</v>
      </c>
      <c r="K46" s="18">
        <v>27069.915056473445</v>
      </c>
      <c r="L46" s="18">
        <v>27458.600878675228</v>
      </c>
      <c r="M46" s="8">
        <v>28808.208366219416</v>
      </c>
      <c r="N46" s="8">
        <v>28156.152499809756</v>
      </c>
      <c r="O46" s="8">
        <v>30575.407058130109</v>
      </c>
      <c r="P46" s="8"/>
    </row>
    <row r="47" spans="1:16" x14ac:dyDescent="0.3">
      <c r="A47" s="1">
        <v>61</v>
      </c>
      <c r="B47" s="2">
        <v>21655.065738592421</v>
      </c>
      <c r="C47" s="2">
        <v>31458.906802988597</v>
      </c>
      <c r="D47" s="2">
        <v>32460.264159391092</v>
      </c>
      <c r="E47" s="2">
        <v>32517.214996174447</v>
      </c>
      <c r="F47" s="2">
        <v>35402.60167956529</v>
      </c>
      <c r="G47" s="2">
        <v>32281.205164992825</v>
      </c>
      <c r="H47" s="18">
        <v>28497.245266290924</v>
      </c>
      <c r="I47" s="18">
        <v>32625.493675233243</v>
      </c>
      <c r="J47" s="18">
        <v>32740.368874822656</v>
      </c>
      <c r="K47" s="18">
        <v>26141.856565058693</v>
      </c>
      <c r="L47" s="18">
        <v>40337.367070040338</v>
      </c>
      <c r="M47" s="8">
        <v>29082.019725195987</v>
      </c>
      <c r="N47" s="8">
        <v>39315.823605706872</v>
      </c>
      <c r="O47" s="8">
        <v>34813.221200860549</v>
      </c>
      <c r="P47" s="8"/>
    </row>
    <row r="48" spans="1:16" x14ac:dyDescent="0.3">
      <c r="A48" s="1">
        <v>62</v>
      </c>
      <c r="B48" s="2">
        <v>34482.758620689652</v>
      </c>
      <c r="C48" s="2">
        <v>23467.292461132296</v>
      </c>
      <c r="D48" s="2">
        <v>38226.299694189598</v>
      </c>
      <c r="E48" s="2">
        <v>31014.621178555604</v>
      </c>
      <c r="F48" s="2">
        <v>41482.040162157064</v>
      </c>
      <c r="G48" s="2">
        <v>33311.667208319792</v>
      </c>
      <c r="H48" s="18">
        <v>31964.76772268788</v>
      </c>
      <c r="I48" s="18">
        <v>28859.103443853011</v>
      </c>
      <c r="J48" s="18">
        <v>26895.866222300181</v>
      </c>
      <c r="K48" s="18">
        <v>34810.476295723282</v>
      </c>
      <c r="L48" s="18">
        <v>36552.235119782665</v>
      </c>
      <c r="M48" s="8">
        <v>37062.77507528376</v>
      </c>
      <c r="N48" s="8">
        <v>41353.218072236152</v>
      </c>
      <c r="O48" s="8">
        <v>33447.648079935643</v>
      </c>
      <c r="P48" s="8"/>
    </row>
    <row r="49" spans="1:16" x14ac:dyDescent="0.3">
      <c r="A49" s="1">
        <v>63</v>
      </c>
      <c r="B49" s="2">
        <v>15612.802498048399</v>
      </c>
      <c r="C49" s="2">
        <v>43866.774979691305</v>
      </c>
      <c r="D49" s="2">
        <v>31139.419674451521</v>
      </c>
      <c r="E49" s="2">
        <v>38514.101130575225</v>
      </c>
      <c r="F49" s="2">
        <v>44967.880085653109</v>
      </c>
      <c r="G49" s="2">
        <v>35918.216982869773</v>
      </c>
      <c r="H49" s="18">
        <v>33251.524028184627</v>
      </c>
      <c r="I49" s="18">
        <v>30795.674282031079</v>
      </c>
      <c r="J49" s="18">
        <v>36217.824343551933</v>
      </c>
      <c r="K49" s="18">
        <v>31981.048267693222</v>
      </c>
      <c r="L49" s="18">
        <v>43636.765355722491</v>
      </c>
      <c r="M49" s="8">
        <v>42820.155347540327</v>
      </c>
      <c r="N49" s="8">
        <v>40003.855793329472</v>
      </c>
      <c r="O49" s="8">
        <v>43476.271108873734</v>
      </c>
      <c r="P49" s="8"/>
    </row>
    <row r="50" spans="1:16" x14ac:dyDescent="0.3">
      <c r="A50" s="1">
        <v>64</v>
      </c>
      <c r="B50" s="2">
        <v>22462.732285072492</v>
      </c>
      <c r="C50" s="2">
        <v>60795.87324981577</v>
      </c>
      <c r="D50" s="2">
        <v>37783.375314861463</v>
      </c>
      <c r="E50" s="2">
        <v>40305.767894371085</v>
      </c>
      <c r="F50" s="2">
        <v>44675.199227239791</v>
      </c>
      <c r="G50" s="2">
        <v>35639.412997903564</v>
      </c>
      <c r="H50" s="18">
        <v>44955.943175687826</v>
      </c>
      <c r="I50" s="18">
        <v>34284.803061712642</v>
      </c>
      <c r="J50" s="18">
        <v>39728.402195897135</v>
      </c>
      <c r="K50" s="18">
        <v>41163.018621365569</v>
      </c>
      <c r="L50" s="18">
        <v>51032.518395442676</v>
      </c>
      <c r="M50" s="8">
        <v>41361.578447263986</v>
      </c>
      <c r="N50" s="8">
        <v>41912.449549829245</v>
      </c>
      <c r="O50" s="8">
        <v>40888.440181726401</v>
      </c>
      <c r="P50" s="8"/>
    </row>
    <row r="51" spans="1:16" x14ac:dyDescent="0.3">
      <c r="A51" s="1">
        <v>65</v>
      </c>
      <c r="B51" s="2">
        <v>45271.629778672032</v>
      </c>
      <c r="C51" s="2">
        <v>61863.8994212732</v>
      </c>
      <c r="D51" s="2">
        <v>57512.580877066859</v>
      </c>
      <c r="E51" s="2">
        <v>68269.976726144305</v>
      </c>
      <c r="F51" s="2">
        <v>58344.640434192675</v>
      </c>
      <c r="G51" s="2">
        <v>58277.830637488107</v>
      </c>
      <c r="H51" s="18">
        <v>44508.850015526346</v>
      </c>
      <c r="I51" s="18">
        <v>26505.803857051458</v>
      </c>
      <c r="J51" s="18">
        <v>46492.65905383361</v>
      </c>
      <c r="K51" s="18">
        <v>30100.579986785109</v>
      </c>
      <c r="L51" s="18">
        <v>44928.97258011232</v>
      </c>
      <c r="M51" s="8">
        <v>44753.553069247057</v>
      </c>
      <c r="N51" s="8">
        <v>51131.354687040846</v>
      </c>
      <c r="O51" s="8">
        <v>37546.933667083853</v>
      </c>
      <c r="P51" s="8"/>
    </row>
    <row r="52" spans="1:16" x14ac:dyDescent="0.3">
      <c r="A52" s="1">
        <v>66</v>
      </c>
      <c r="B52" s="2">
        <v>35633.300939423389</v>
      </c>
      <c r="C52" s="2">
        <v>65581.734272528542</v>
      </c>
      <c r="D52" s="2">
        <v>40016.006402561026</v>
      </c>
      <c r="E52" s="2">
        <v>56017.347307553311</v>
      </c>
      <c r="F52" s="2">
        <v>60549.604098742428</v>
      </c>
      <c r="G52" s="2">
        <v>59580.230196343939</v>
      </c>
      <c r="H52" s="18">
        <v>57272.401861353057</v>
      </c>
      <c r="I52" s="18">
        <v>61422.413793103449</v>
      </c>
      <c r="J52" s="18">
        <v>52341.07346783403</v>
      </c>
      <c r="K52" s="18">
        <v>57724.957555178269</v>
      </c>
      <c r="L52" s="18">
        <v>54508.289802407446</v>
      </c>
      <c r="M52" s="8">
        <v>43448.275862068964</v>
      </c>
      <c r="N52" s="8">
        <v>52366.175329712954</v>
      </c>
      <c r="O52" s="8">
        <v>45234.654771627822</v>
      </c>
      <c r="P52" s="8"/>
    </row>
    <row r="53" spans="1:16" x14ac:dyDescent="0.3">
      <c r="A53" s="1">
        <v>67</v>
      </c>
      <c r="B53" s="2">
        <v>30874.785591766722</v>
      </c>
      <c r="C53" s="2">
        <v>84745.762711864401</v>
      </c>
      <c r="D53" s="2">
        <v>53789.731051344745</v>
      </c>
      <c r="E53" s="2">
        <v>59232.026143790848</v>
      </c>
      <c r="F53" s="2">
        <v>53830.970751839224</v>
      </c>
      <c r="G53" s="2">
        <v>56382.145653876272</v>
      </c>
      <c r="H53" s="18">
        <v>53490.604855301055</v>
      </c>
      <c r="I53" s="18">
        <v>54495.912806539505</v>
      </c>
      <c r="J53" s="18">
        <v>56255.625562556255</v>
      </c>
      <c r="K53" s="18">
        <v>46255.289833677787</v>
      </c>
      <c r="L53" s="18">
        <v>44367.116137451063</v>
      </c>
      <c r="M53" s="8">
        <v>61296.660117878193</v>
      </c>
      <c r="N53" s="8">
        <v>63581.250924146087</v>
      </c>
      <c r="O53" s="8">
        <v>56008.850781358044</v>
      </c>
      <c r="P53" s="8"/>
    </row>
    <row r="54" spans="1:16" x14ac:dyDescent="0.3">
      <c r="A54" s="1">
        <v>68</v>
      </c>
      <c r="B54" s="2">
        <v>38109.756097560974</v>
      </c>
      <c r="C54" s="2">
        <v>93302.23258913694</v>
      </c>
      <c r="D54" s="2">
        <v>78789.788843365895</v>
      </c>
      <c r="E54" s="2">
        <v>52750.565184626976</v>
      </c>
      <c r="F54" s="2">
        <v>57003.257328990228</v>
      </c>
      <c r="G54" s="2">
        <v>61338.625293162542</v>
      </c>
      <c r="H54" s="18">
        <v>57921.102066374457</v>
      </c>
      <c r="I54" s="18">
        <v>62464.508801817145</v>
      </c>
      <c r="J54" s="18">
        <v>64028.684850813159</v>
      </c>
      <c r="K54" s="18">
        <v>67504.655493482307</v>
      </c>
      <c r="L54" s="18">
        <v>66251.7566753664</v>
      </c>
      <c r="M54" s="8">
        <v>61532.892950864174</v>
      </c>
      <c r="N54" s="8">
        <v>61477.112237268419</v>
      </c>
      <c r="O54" s="8">
        <v>79433.739677546211</v>
      </c>
      <c r="P54" s="8"/>
    </row>
    <row r="55" spans="1:16" x14ac:dyDescent="0.3">
      <c r="A55" s="1">
        <v>69</v>
      </c>
      <c r="B55" s="2">
        <v>40214.477211796249</v>
      </c>
      <c r="C55" s="2">
        <v>75018.754688672168</v>
      </c>
      <c r="D55" s="2">
        <v>63887.020847343643</v>
      </c>
      <c r="E55" s="2">
        <v>90614.886731391583</v>
      </c>
      <c r="F55" s="2">
        <v>63645.62118126273</v>
      </c>
      <c r="G55" s="2">
        <v>49638.055842812821</v>
      </c>
      <c r="H55" s="18">
        <v>73059.360730593602</v>
      </c>
      <c r="I55" s="18">
        <v>66666.666666666672</v>
      </c>
      <c r="J55" s="18">
        <v>75044.143613890526</v>
      </c>
      <c r="K55" s="18">
        <v>51958.433253397285</v>
      </c>
      <c r="L55" s="18">
        <v>66547.831253713608</v>
      </c>
      <c r="M55" s="8">
        <v>51655.070630402697</v>
      </c>
      <c r="N55" s="8">
        <v>62542.095641297026</v>
      </c>
      <c r="O55" s="8">
        <v>62909.799751905019</v>
      </c>
      <c r="P55" s="8"/>
    </row>
    <row r="56" spans="1:16" x14ac:dyDescent="0.3">
      <c r="A56" s="1">
        <v>70</v>
      </c>
      <c r="B56" s="2">
        <v>50847.457627118638</v>
      </c>
      <c r="C56" s="2">
        <v>92715.231788079473</v>
      </c>
      <c r="D56" s="2">
        <v>61871.616395978352</v>
      </c>
      <c r="E56" s="2">
        <v>98626.276858048615</v>
      </c>
      <c r="F56" s="2">
        <v>96731.154102735163</v>
      </c>
      <c r="G56" s="2">
        <v>85293.357456707148</v>
      </c>
      <c r="H56" s="18">
        <v>70063.694267515923</v>
      </c>
      <c r="I56" s="18">
        <v>66755.674232309742</v>
      </c>
      <c r="J56" s="18">
        <v>91587.516960651294</v>
      </c>
      <c r="K56" s="18">
        <v>68712.780577187354</v>
      </c>
      <c r="L56" s="18">
        <v>65897.858319604609</v>
      </c>
      <c r="M56" s="8">
        <v>79920.079920079923</v>
      </c>
      <c r="N56" s="8">
        <v>69953.740268532099</v>
      </c>
      <c r="O56" s="8">
        <v>82619.02303005266</v>
      </c>
      <c r="P56" s="8"/>
    </row>
    <row r="57" spans="1:16" x14ac:dyDescent="0.3">
      <c r="A57" s="1">
        <v>71</v>
      </c>
      <c r="B57" s="2">
        <v>21582.733812949638</v>
      </c>
      <c r="C57" s="2">
        <v>111436.95014662757</v>
      </c>
      <c r="D57" s="2">
        <v>121438.58010275573</v>
      </c>
      <c r="E57" s="2">
        <v>110921.50170648465</v>
      </c>
      <c r="F57" s="2">
        <v>100185.52875695733</v>
      </c>
      <c r="G57" s="2">
        <v>92067.988668555234</v>
      </c>
      <c r="H57" s="18">
        <v>63747.22838137472</v>
      </c>
      <c r="I57" s="18">
        <v>92293.493308721736</v>
      </c>
      <c r="J57" s="18">
        <v>110406.86976078512</v>
      </c>
      <c r="K57" s="18">
        <v>58907.533023920034</v>
      </c>
      <c r="L57" s="18">
        <v>64475.546469570691</v>
      </c>
      <c r="M57" s="8">
        <v>76258.992805755392</v>
      </c>
      <c r="N57" s="8">
        <v>84224.598930481283</v>
      </c>
      <c r="O57" s="8">
        <v>76923.076923076922</v>
      </c>
      <c r="P57" s="8"/>
    </row>
    <row r="58" spans="1:16" x14ac:dyDescent="0.3">
      <c r="A58" s="1">
        <v>72</v>
      </c>
      <c r="B58" s="2">
        <v>54298.642533936647</v>
      </c>
      <c r="C58" s="2">
        <v>94191.522762951325</v>
      </c>
      <c r="D58" s="2">
        <v>139906.72884743506</v>
      </c>
      <c r="E58" s="2">
        <v>77841.20394395433</v>
      </c>
      <c r="F58" s="2">
        <v>78813.166434863248</v>
      </c>
      <c r="G58" s="2">
        <v>73740.270380991395</v>
      </c>
      <c r="H58" s="18">
        <v>143577.8036476523</v>
      </c>
      <c r="I58" s="18">
        <v>71229.482812016096</v>
      </c>
      <c r="J58" s="18">
        <v>98609.355246523381</v>
      </c>
      <c r="K58" s="18">
        <v>79435.127978817298</v>
      </c>
      <c r="L58" s="18">
        <v>77220.077220077219</v>
      </c>
      <c r="M58" s="8">
        <v>64923.970613360667</v>
      </c>
      <c r="N58" s="8">
        <v>111305.45396724441</v>
      </c>
      <c r="O58" s="8">
        <v>90036.900369003692</v>
      </c>
      <c r="P58" s="8"/>
    </row>
    <row r="59" spans="1:16" x14ac:dyDescent="0.3">
      <c r="A59" s="1">
        <v>73</v>
      </c>
      <c r="B59" s="2">
        <v>64102.564102564102</v>
      </c>
      <c r="C59" s="2">
        <v>176297.7473065622</v>
      </c>
      <c r="D59" s="2">
        <v>139130.4347826087</v>
      </c>
      <c r="E59" s="2">
        <v>141263.94052044611</v>
      </c>
      <c r="F59" s="2">
        <v>100671.1409395973</v>
      </c>
      <c r="G59" s="2">
        <v>111167.25618999495</v>
      </c>
      <c r="H59" s="18">
        <v>108108.10810810812</v>
      </c>
      <c r="I59" s="18">
        <v>109565.95027391487</v>
      </c>
      <c r="J59" s="18">
        <v>108880.57162300101</v>
      </c>
      <c r="K59" s="18">
        <v>87407.812073204041</v>
      </c>
      <c r="L59" s="18">
        <v>87449.775466792722</v>
      </c>
      <c r="M59" s="8">
        <v>89751.617616364019</v>
      </c>
      <c r="N59" s="8">
        <v>98991.052731772332</v>
      </c>
      <c r="O59" s="8">
        <v>70410.139060024652</v>
      </c>
      <c r="P59" s="8"/>
    </row>
    <row r="60" spans="1:16" x14ac:dyDescent="0.3">
      <c r="A60" s="1">
        <v>74</v>
      </c>
      <c r="B60" s="2">
        <v>93209.05459387484</v>
      </c>
      <c r="C60" s="2">
        <v>115606.93641618497</v>
      </c>
      <c r="D60" s="2">
        <v>85744.908896034292</v>
      </c>
      <c r="E60" s="2">
        <v>77972.70955165691</v>
      </c>
      <c r="F60" s="2">
        <v>120288.69286287088</v>
      </c>
      <c r="G60" s="2">
        <v>90854.027861901865</v>
      </c>
      <c r="H60" s="18">
        <v>133481.64627363739</v>
      </c>
      <c r="I60" s="18">
        <v>180270.40560841264</v>
      </c>
      <c r="J60" s="18">
        <v>156106.51974288336</v>
      </c>
      <c r="K60" s="18">
        <v>122176.97149203997</v>
      </c>
      <c r="L60" s="18">
        <v>108060.7476635514</v>
      </c>
      <c r="M60" s="8">
        <v>127388.53503184715</v>
      </c>
      <c r="N60" s="8">
        <v>110982.65895953757</v>
      </c>
      <c r="O60" s="8">
        <v>113445.37815126051</v>
      </c>
      <c r="P60" s="8"/>
    </row>
    <row r="61" spans="1:16" x14ac:dyDescent="0.3">
      <c r="A61" s="1">
        <v>75</v>
      </c>
      <c r="B61" s="2">
        <v>147783.25123152707</v>
      </c>
      <c r="C61" s="2">
        <v>73206.442166910696</v>
      </c>
      <c r="D61" s="2">
        <v>166028.09706257982</v>
      </c>
      <c r="E61" s="2">
        <v>208333.33333333331</v>
      </c>
      <c r="F61" s="2">
        <v>105152.47108307046</v>
      </c>
      <c r="G61" s="2">
        <v>223413.76228775692</v>
      </c>
      <c r="H61" s="18">
        <v>155721.05619498985</v>
      </c>
      <c r="I61" s="18">
        <v>156445.55694618274</v>
      </c>
      <c r="J61" s="18">
        <v>139043.38153503893</v>
      </c>
      <c r="K61" s="18">
        <v>194319.88041853512</v>
      </c>
      <c r="L61" s="18">
        <v>108259.8235765838</v>
      </c>
      <c r="M61" s="8">
        <v>159897.66549408378</v>
      </c>
      <c r="N61" s="8">
        <v>136518.77133105803</v>
      </c>
      <c r="O61" s="8">
        <v>154202.00462606014</v>
      </c>
      <c r="P61" s="8"/>
    </row>
    <row r="62" spans="1:16" x14ac:dyDescent="0.3">
      <c r="A62" s="1">
        <v>76</v>
      </c>
      <c r="B62" s="2">
        <v>56285.178236397747</v>
      </c>
      <c r="C62" s="2">
        <v>95602.29445506692</v>
      </c>
      <c r="D62" s="2">
        <v>188034.18803418803</v>
      </c>
      <c r="E62" s="2">
        <v>224215.24663677128</v>
      </c>
      <c r="F62" s="2">
        <v>241477.27272727274</v>
      </c>
      <c r="G62" s="2">
        <v>161892.901618929</v>
      </c>
      <c r="H62" s="18">
        <v>175438.59649122806</v>
      </c>
      <c r="I62" s="18">
        <v>173501.57728706623</v>
      </c>
      <c r="J62" s="18">
        <v>163004.96102055279</v>
      </c>
      <c r="K62" s="18">
        <v>197775.03090234858</v>
      </c>
      <c r="L62" s="18">
        <v>221741.48188209845</v>
      </c>
      <c r="M62" s="8">
        <v>133988.38767306836</v>
      </c>
      <c r="N62" s="8">
        <v>141202.02751629252</v>
      </c>
      <c r="O62" s="8">
        <v>141955.83596214512</v>
      </c>
      <c r="P62" s="8"/>
    </row>
    <row r="63" spans="1:16" x14ac:dyDescent="0.3">
      <c r="A63" s="1">
        <v>77</v>
      </c>
      <c r="B63" s="2">
        <v>89887.640449438215</v>
      </c>
      <c r="C63" s="2">
        <v>171306.20985010709</v>
      </c>
      <c r="D63" s="2">
        <v>132158.59030837004</v>
      </c>
      <c r="E63" s="2">
        <v>189873.41772151898</v>
      </c>
      <c r="F63" s="2">
        <v>221843.00341296929</v>
      </c>
      <c r="G63" s="2">
        <v>160513.64365971106</v>
      </c>
      <c r="H63" s="18">
        <v>241477.27272727274</v>
      </c>
      <c r="I63" s="18">
        <v>168471.72081829121</v>
      </c>
      <c r="J63" s="18">
        <v>160284.95102404273</v>
      </c>
      <c r="K63" s="18">
        <v>233281.49300155521</v>
      </c>
      <c r="L63" s="18">
        <v>201207.24346076458</v>
      </c>
      <c r="M63" s="8">
        <v>151057.40181268883</v>
      </c>
      <c r="N63" s="8">
        <v>165374.67700258398</v>
      </c>
      <c r="O63" s="8">
        <v>176767.67676767675</v>
      </c>
      <c r="P63" s="8"/>
    </row>
    <row r="64" spans="1:16" x14ac:dyDescent="0.3">
      <c r="A64" s="1">
        <v>78</v>
      </c>
      <c r="B64" s="2">
        <v>83798.882681564239</v>
      </c>
      <c r="C64" s="2">
        <v>225000</v>
      </c>
      <c r="D64" s="2">
        <v>123456.79012345678</v>
      </c>
      <c r="E64" s="2">
        <v>249307.47922437676</v>
      </c>
      <c r="F64" s="2">
        <v>294840.29484029487</v>
      </c>
      <c r="G64" s="2">
        <v>213592.23300970873</v>
      </c>
      <c r="H64" s="18">
        <v>346715.3284671533</v>
      </c>
      <c r="I64" s="18">
        <v>198019.80198019801</v>
      </c>
      <c r="J64" s="18">
        <v>280112.04481792718</v>
      </c>
      <c r="K64" s="18">
        <v>165692.00779727096</v>
      </c>
      <c r="L64" s="18">
        <v>195911.41396933561</v>
      </c>
      <c r="M64" s="8">
        <v>190258.75190258751</v>
      </c>
      <c r="N64" s="8">
        <v>240622.78839348903</v>
      </c>
      <c r="O64" s="8">
        <v>165644.17177914112</v>
      </c>
      <c r="P64" s="8"/>
    </row>
    <row r="65" spans="1:16" x14ac:dyDescent="0.3">
      <c r="A65" s="1">
        <v>79</v>
      </c>
      <c r="B65" s="2">
        <v>0</v>
      </c>
      <c r="C65" s="2">
        <v>191082.8025477707</v>
      </c>
      <c r="D65" s="2">
        <v>146198.83040935671</v>
      </c>
      <c r="E65" s="2">
        <v>178041.54302670623</v>
      </c>
      <c r="F65" s="2">
        <v>349206.34920634923</v>
      </c>
      <c r="G65" s="2">
        <v>311614.73087818694</v>
      </c>
      <c r="H65" s="18">
        <v>224215.24663677128</v>
      </c>
      <c r="I65" s="18">
        <v>281385.28138528141</v>
      </c>
      <c r="J65" s="18">
        <v>300601.20240480959</v>
      </c>
      <c r="K65" s="18">
        <v>218408.73634945397</v>
      </c>
      <c r="L65" s="18">
        <v>180658.87353878852</v>
      </c>
      <c r="M65" s="8">
        <v>327552.98651252408</v>
      </c>
      <c r="N65" s="8">
        <v>322003.57781753136</v>
      </c>
      <c r="O65" s="8">
        <v>272804.77408354648</v>
      </c>
      <c r="P65" s="8"/>
    </row>
    <row r="66" spans="1:16" x14ac:dyDescent="0.3">
      <c r="A66" s="1">
        <v>80</v>
      </c>
      <c r="B66" s="2">
        <v>59880.239520958086</v>
      </c>
      <c r="C66" s="2">
        <v>285714.28571428568</v>
      </c>
      <c r="D66" s="2">
        <v>231660.23166023166</v>
      </c>
      <c r="E66" s="2">
        <v>224719.10112359549</v>
      </c>
      <c r="F66" s="2">
        <v>240549.82817869418</v>
      </c>
      <c r="G66" s="2">
        <v>177935.94306049825</v>
      </c>
      <c r="H66" s="18">
        <v>192307.69230769231</v>
      </c>
      <c r="I66" s="18">
        <v>322580.6451612903</v>
      </c>
      <c r="J66" s="18">
        <v>284237.72609819123</v>
      </c>
      <c r="K66" s="18">
        <v>273348.51936218678</v>
      </c>
      <c r="L66" s="18">
        <v>158172.23198594025</v>
      </c>
      <c r="M66" s="8">
        <v>216560.50955414012</v>
      </c>
      <c r="N66" s="8">
        <v>225921.52199762187</v>
      </c>
      <c r="O66" s="8">
        <v>333333.33333333331</v>
      </c>
      <c r="P66" s="8"/>
    </row>
    <row r="67" spans="1:16" x14ac:dyDescent="0.3">
      <c r="A67" s="1">
        <v>81</v>
      </c>
      <c r="B67" s="2">
        <v>135135.13513513515</v>
      </c>
      <c r="C67" s="2">
        <v>595238.09523809515</v>
      </c>
      <c r="D67" s="2">
        <v>423728.81355932204</v>
      </c>
      <c r="E67" s="2">
        <v>472440.94488188974</v>
      </c>
      <c r="F67" s="2">
        <v>372670.80745341617</v>
      </c>
      <c r="G67" s="2">
        <v>526315.78947368416</v>
      </c>
      <c r="H67" s="18">
        <v>479041.91616766469</v>
      </c>
      <c r="I67" s="18">
        <v>376344.08602150541</v>
      </c>
      <c r="J67" s="18">
        <v>370370.37037037034</v>
      </c>
      <c r="K67" s="18">
        <v>283018.86792452831</v>
      </c>
      <c r="L67" s="18">
        <v>423076.92307692312</v>
      </c>
      <c r="M67" s="8">
        <v>206489.67551622418</v>
      </c>
      <c r="N67" s="8">
        <v>292887.02928870294</v>
      </c>
      <c r="O67" s="8">
        <v>291828.79377431906</v>
      </c>
      <c r="P67" s="8"/>
    </row>
    <row r="68" spans="1:16" x14ac:dyDescent="0.3">
      <c r="A68" s="1">
        <v>82</v>
      </c>
      <c r="B68" s="2">
        <v>144927.53623188406</v>
      </c>
      <c r="C68" s="2">
        <v>714285.7142857142</v>
      </c>
      <c r="D68" s="2">
        <v>379746.83544303797</v>
      </c>
      <c r="E68" s="2">
        <v>396039.60396039602</v>
      </c>
      <c r="F68" s="2">
        <v>188679.24528301886</v>
      </c>
      <c r="G68" s="2">
        <v>0</v>
      </c>
      <c r="H68" s="18">
        <v>692307.69230769237</v>
      </c>
      <c r="I68" s="18">
        <v>500000</v>
      </c>
      <c r="J68" s="18">
        <v>503144.65408805036</v>
      </c>
      <c r="K68" s="18">
        <v>559006.2111801242</v>
      </c>
      <c r="L68" s="18">
        <v>427807.48663101601</v>
      </c>
      <c r="M68" s="8">
        <v>400000</v>
      </c>
      <c r="N68" s="8">
        <v>514705.88235294115</v>
      </c>
      <c r="O68" s="8">
        <v>350877.19298245612</v>
      </c>
      <c r="P68" s="8"/>
    </row>
    <row r="69" spans="1:16" x14ac:dyDescent="0.3">
      <c r="A69" s="1">
        <v>83</v>
      </c>
      <c r="B69" s="2">
        <v>263157.89473684208</v>
      </c>
      <c r="C69" s="2">
        <v>172413.79310344826</v>
      </c>
      <c r="D69" s="2">
        <v>303030.30303030304</v>
      </c>
      <c r="E69" s="2">
        <v>447761.19402985071</v>
      </c>
      <c r="F69" s="2">
        <v>329670.32967032969</v>
      </c>
      <c r="G69" s="2">
        <v>312500</v>
      </c>
      <c r="H69" s="18">
        <v>476190.47619047615</v>
      </c>
      <c r="I69" s="18">
        <v>689655.17241379304</v>
      </c>
      <c r="J69" s="18">
        <v>413223.14049586776</v>
      </c>
      <c r="K69" s="18">
        <v>500000</v>
      </c>
      <c r="L69" s="18">
        <v>544217.68707482994</v>
      </c>
      <c r="M69" s="8">
        <v>584415.58441558445</v>
      </c>
      <c r="N69" s="8">
        <v>520833.33333333337</v>
      </c>
      <c r="O69" s="8">
        <v>367346.93877551024</v>
      </c>
      <c r="P69" s="8"/>
    </row>
    <row r="70" spans="1:16" x14ac:dyDescent="0.3">
      <c r="A70" s="1">
        <v>84</v>
      </c>
      <c r="B70" s="2">
        <v>0</v>
      </c>
      <c r="C70" s="2">
        <v>0</v>
      </c>
      <c r="D70" s="2">
        <v>175438.59649122806</v>
      </c>
      <c r="E70" s="2">
        <v>327868.85245901643</v>
      </c>
      <c r="F70" s="2">
        <v>819672.13114754087</v>
      </c>
      <c r="G70" s="2">
        <v>750000</v>
      </c>
      <c r="H70" s="18">
        <v>617283.95061728393</v>
      </c>
      <c r="I70" s="18">
        <v>370370.37037037034</v>
      </c>
      <c r="J70" s="18">
        <v>721649.48453608237</v>
      </c>
      <c r="K70" s="18">
        <v>194174.75728155338</v>
      </c>
      <c r="L70" s="18">
        <v>409836.06557377044</v>
      </c>
      <c r="M70" s="8">
        <v>472440.94488188974</v>
      </c>
      <c r="N70" s="8">
        <v>852713.17829457368</v>
      </c>
      <c r="O70" s="8">
        <v>414201.18343195267</v>
      </c>
      <c r="P70" s="8"/>
    </row>
    <row r="71" spans="1:16" x14ac:dyDescent="0.3">
      <c r="A71" s="1">
        <v>85</v>
      </c>
      <c r="B71" s="2">
        <v>0</v>
      </c>
      <c r="C71" s="2">
        <v>0</v>
      </c>
      <c r="D71" s="2">
        <v>0</v>
      </c>
      <c r="E71" s="2">
        <v>731707.31707317068</v>
      </c>
      <c r="F71" s="2">
        <v>888888.88888888888</v>
      </c>
      <c r="G71" s="2">
        <v>961538.46153846162</v>
      </c>
      <c r="H71" s="18">
        <v>294117.64705882355</v>
      </c>
      <c r="I71" s="18">
        <v>645161.29032258061</v>
      </c>
      <c r="J71" s="18">
        <v>319148.93617021275</v>
      </c>
      <c r="K71" s="18">
        <v>722891.56626506022</v>
      </c>
      <c r="L71" s="18">
        <v>549450.54945054941</v>
      </c>
      <c r="M71" s="8">
        <v>700000.00000000012</v>
      </c>
      <c r="N71" s="8">
        <v>733944.95412844035</v>
      </c>
      <c r="O71" s="8">
        <v>540540.54054054059</v>
      </c>
      <c r="P71" s="8"/>
    </row>
    <row r="72" spans="1:16" x14ac:dyDescent="0.3">
      <c r="A72" s="1">
        <v>86</v>
      </c>
      <c r="B72" s="2">
        <v>0</v>
      </c>
      <c r="C72" s="2">
        <v>0</v>
      </c>
      <c r="D72" s="2">
        <v>0</v>
      </c>
      <c r="E72" s="2">
        <v>689655.17241379304</v>
      </c>
      <c r="F72" s="2">
        <v>0</v>
      </c>
      <c r="G72" s="2">
        <v>500000</v>
      </c>
      <c r="H72" s="18">
        <v>1063829.7872340425</v>
      </c>
      <c r="I72" s="18">
        <v>862068.96551724139</v>
      </c>
      <c r="J72" s="18">
        <v>1176470.5882352942</v>
      </c>
      <c r="K72" s="18">
        <v>240963.85542168675</v>
      </c>
      <c r="L72" s="18">
        <v>857142.85714285716</v>
      </c>
      <c r="M72" s="8">
        <v>526315.78947368416</v>
      </c>
      <c r="N72" s="8">
        <v>384615.38461538462</v>
      </c>
      <c r="O72" s="8">
        <v>638297.8723404255</v>
      </c>
      <c r="P72" s="8"/>
    </row>
    <row r="73" spans="1:16" x14ac:dyDescent="0.3">
      <c r="A73" s="1">
        <v>87</v>
      </c>
      <c r="B73" s="2">
        <v>0</v>
      </c>
      <c r="C73" s="2">
        <v>0</v>
      </c>
      <c r="D73" s="2">
        <v>0</v>
      </c>
      <c r="E73" s="2">
        <v>0</v>
      </c>
      <c r="F73" s="2">
        <v>370370.37037037034</v>
      </c>
      <c r="G73" s="2">
        <v>333333.33333333331</v>
      </c>
      <c r="H73" s="18">
        <v>540540.54054054059</v>
      </c>
      <c r="I73" s="18">
        <v>769230.76923076925</v>
      </c>
      <c r="J73" s="18">
        <v>392156.86274509801</v>
      </c>
      <c r="K73" s="18">
        <v>1333333.3333333333</v>
      </c>
      <c r="L73" s="18">
        <v>285714.28571428568</v>
      </c>
      <c r="M73" s="8">
        <v>701754.38596491225</v>
      </c>
      <c r="N73" s="8">
        <v>303030.30303030304</v>
      </c>
      <c r="O73" s="8">
        <v>579710.14492753625</v>
      </c>
      <c r="P73" s="8"/>
    </row>
    <row r="74" spans="1:16" x14ac:dyDescent="0.3">
      <c r="A74" s="1">
        <v>88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18">
        <v>0</v>
      </c>
      <c r="I74" s="18">
        <v>967741.93548387091</v>
      </c>
      <c r="J74" s="18">
        <v>285714.28571428568</v>
      </c>
      <c r="K74" s="18">
        <v>454545.45454545453</v>
      </c>
      <c r="L74" s="18">
        <v>810810.81081081089</v>
      </c>
      <c r="M74" s="8">
        <v>754716.98113207542</v>
      </c>
      <c r="N74" s="8">
        <v>217391.30434782608</v>
      </c>
      <c r="O74" s="8">
        <v>769230.76923076925</v>
      </c>
      <c r="P74" s="8"/>
    </row>
    <row r="75" spans="1:16" x14ac:dyDescent="0.3">
      <c r="A75" s="1">
        <v>89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18">
        <v>500000</v>
      </c>
      <c r="I75" s="18">
        <v>1500000</v>
      </c>
      <c r="J75" s="18">
        <v>0</v>
      </c>
      <c r="K75" s="18">
        <v>689655.17241379304</v>
      </c>
      <c r="L75" s="18">
        <v>1250000</v>
      </c>
      <c r="M75" s="8">
        <v>882352.9411764706</v>
      </c>
      <c r="N75" s="8">
        <v>1020408.1632653062</v>
      </c>
      <c r="O75" s="8">
        <v>1250000</v>
      </c>
      <c r="P75" s="8"/>
    </row>
    <row r="76" spans="1:16" x14ac:dyDescent="0.3">
      <c r="A76" s="1">
        <v>90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18">
        <v>0</v>
      </c>
      <c r="I76" s="18">
        <v>714285.7142857142</v>
      </c>
      <c r="J76" s="18">
        <v>0</v>
      </c>
      <c r="K76" s="18">
        <v>869565.21739130432</v>
      </c>
      <c r="L76" s="18">
        <v>384615.38461538462</v>
      </c>
      <c r="M76" s="8">
        <v>285714.28571428568</v>
      </c>
      <c r="N76" s="8">
        <v>967741.93548387091</v>
      </c>
      <c r="O76" s="8">
        <v>810810.81081081089</v>
      </c>
      <c r="P76" s="8"/>
    </row>
    <row r="77" spans="1:16" x14ac:dyDescent="0.3">
      <c r="A77" s="1">
        <v>91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18">
        <v>0</v>
      </c>
      <c r="I77" s="18">
        <v>0</v>
      </c>
      <c r="J77" s="18">
        <v>0</v>
      </c>
      <c r="K77" s="18">
        <v>2222222.222222222</v>
      </c>
      <c r="L77" s="18">
        <v>769230.76923076925</v>
      </c>
      <c r="M77" s="8">
        <v>0</v>
      </c>
      <c r="N77" s="8">
        <v>454545.45454545453</v>
      </c>
      <c r="O77" s="8">
        <v>1764705.8823529412</v>
      </c>
      <c r="P77" s="8"/>
    </row>
    <row r="78" spans="1:16" x14ac:dyDescent="0.3">
      <c r="A78" s="1">
        <v>92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18">
        <v>0</v>
      </c>
      <c r="I78" s="18">
        <v>0</v>
      </c>
      <c r="J78" s="18">
        <v>0</v>
      </c>
      <c r="K78" s="18">
        <v>0</v>
      </c>
      <c r="L78" s="18">
        <v>2222222.222222222</v>
      </c>
      <c r="M78" s="8">
        <v>0</v>
      </c>
      <c r="N78" s="8">
        <v>909090.90909090906</v>
      </c>
      <c r="O78" s="8">
        <v>526315.78947368416</v>
      </c>
      <c r="P78" s="8"/>
    </row>
    <row r="79" spans="1:16" x14ac:dyDescent="0.3">
      <c r="A79" s="1">
        <v>93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8">
        <v>0</v>
      </c>
      <c r="N79" s="8">
        <v>1111111.111111111</v>
      </c>
      <c r="O79" s="8">
        <v>1818181.8181818181</v>
      </c>
      <c r="P79" s="8"/>
    </row>
    <row r="80" spans="1:16" x14ac:dyDescent="0.3">
      <c r="A80" s="1">
        <v>94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8">
        <v>0</v>
      </c>
      <c r="N80" s="8">
        <v>0</v>
      </c>
      <c r="O80" s="8">
        <v>1666666.6666666665</v>
      </c>
      <c r="P80" s="8"/>
    </row>
    <row r="81" spans="1:16" x14ac:dyDescent="0.3">
      <c r="A81" s="1">
        <v>95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8">
        <v>0</v>
      </c>
      <c r="N81" s="8">
        <v>0</v>
      </c>
      <c r="O81" s="8">
        <v>0</v>
      </c>
      <c r="P81" s="8"/>
    </row>
    <row r="82" spans="1:16" x14ac:dyDescent="0.3">
      <c r="A82" s="1">
        <v>96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8">
        <v>0</v>
      </c>
      <c r="N82" s="8">
        <v>0</v>
      </c>
      <c r="O82" s="8">
        <v>0</v>
      </c>
      <c r="P82" s="8"/>
    </row>
    <row r="83" spans="1:16" x14ac:dyDescent="0.3">
      <c r="A83" s="1"/>
      <c r="B83" s="2"/>
      <c r="C83" s="2"/>
      <c r="D83" s="2"/>
      <c r="E83" s="2"/>
      <c r="F83" s="2"/>
      <c r="G83" s="2"/>
      <c r="H83" s="18"/>
      <c r="I83" s="18"/>
      <c r="J83" s="18"/>
      <c r="K83" s="18"/>
      <c r="L83" s="18"/>
      <c r="M83" s="8"/>
      <c r="N83" s="8"/>
      <c r="O83" s="8"/>
      <c r="P83" s="8"/>
    </row>
    <row r="84" spans="1:16" x14ac:dyDescent="0.3">
      <c r="A84" s="1"/>
      <c r="B84" s="2"/>
      <c r="C84" s="2"/>
      <c r="D84" s="2"/>
      <c r="E84" s="2"/>
      <c r="F84" s="2"/>
      <c r="G84" s="2"/>
      <c r="H84" s="18"/>
      <c r="I84" s="18"/>
      <c r="J84" s="18"/>
      <c r="K84" s="18"/>
      <c r="L84" s="18"/>
      <c r="M84" s="8"/>
      <c r="N84" s="8"/>
      <c r="O84" s="8"/>
      <c r="P84" s="8"/>
    </row>
    <row r="85" spans="1:16" x14ac:dyDescent="0.3">
      <c r="A85" s="1"/>
      <c r="B85" s="2"/>
      <c r="C85" s="2"/>
      <c r="D85" s="2"/>
      <c r="E85" s="2"/>
      <c r="F85" s="2"/>
      <c r="G85" s="2"/>
      <c r="H85" s="18"/>
      <c r="I85" s="18"/>
      <c r="J85" s="18"/>
      <c r="K85" s="18"/>
      <c r="L85" s="18"/>
      <c r="M85" s="8"/>
      <c r="N85" s="8"/>
      <c r="O85" s="8"/>
      <c r="P85" s="8"/>
    </row>
    <row r="86" spans="1:16" x14ac:dyDescent="0.3">
      <c r="A86" s="1"/>
      <c r="B86" s="2"/>
      <c r="C86" s="2"/>
      <c r="D86" s="2"/>
      <c r="E86" s="2"/>
      <c r="F86" s="2"/>
      <c r="G86" s="2"/>
      <c r="H86" s="18"/>
      <c r="I86" s="18"/>
      <c r="J86" s="18"/>
      <c r="K86" s="18"/>
      <c r="L86" s="18"/>
      <c r="M86" s="8"/>
      <c r="N86" s="8"/>
      <c r="O86" s="8"/>
      <c r="P86" s="8"/>
    </row>
    <row r="87" spans="1:16" x14ac:dyDescent="0.3">
      <c r="A87" s="1"/>
      <c r="B87" s="2"/>
      <c r="C87" s="2"/>
      <c r="D87" s="2"/>
      <c r="E87" s="2"/>
      <c r="F87" s="2"/>
      <c r="G87" s="2"/>
      <c r="H87" s="18"/>
      <c r="I87" s="18"/>
      <c r="J87" s="18"/>
      <c r="K87" s="18"/>
      <c r="L87" s="18"/>
      <c r="M87" s="8"/>
      <c r="N87" s="8"/>
      <c r="O87" s="8"/>
      <c r="P87" s="8"/>
    </row>
    <row r="88" spans="1:16" x14ac:dyDescent="0.3">
      <c r="A88" s="1"/>
      <c r="B88" s="2"/>
      <c r="C88" s="2"/>
      <c r="D88" s="2"/>
      <c r="E88" s="2"/>
      <c r="F88" s="2"/>
      <c r="G88" s="2"/>
      <c r="H88" s="18"/>
      <c r="I88" s="18"/>
      <c r="J88" s="18"/>
      <c r="K88" s="18"/>
      <c r="L88" s="18"/>
      <c r="M88" s="8"/>
      <c r="N88" s="8"/>
      <c r="O88" s="8"/>
      <c r="P88" s="8"/>
    </row>
    <row r="89" spans="1:16" x14ac:dyDescent="0.3">
      <c r="A89" s="1"/>
      <c r="B89" s="2"/>
      <c r="C89" s="2"/>
      <c r="D89" s="2"/>
      <c r="E89" s="2"/>
      <c r="F89" s="2"/>
      <c r="G89" s="2"/>
      <c r="H89" s="18"/>
      <c r="I89" s="18"/>
      <c r="J89" s="18"/>
      <c r="K89" s="18"/>
      <c r="L89" s="18"/>
      <c r="M89" s="8"/>
      <c r="N89" s="8"/>
      <c r="O89" s="8"/>
      <c r="P89" s="8"/>
    </row>
    <row r="90" spans="1:16" x14ac:dyDescent="0.3">
      <c r="A90" s="1"/>
      <c r="B90" s="2"/>
      <c r="C90" s="2"/>
      <c r="D90" s="2"/>
      <c r="E90" s="2"/>
      <c r="F90" s="2"/>
      <c r="G90" s="2"/>
      <c r="H90" s="18"/>
      <c r="I90" s="18"/>
      <c r="J90" s="18"/>
      <c r="K90" s="18"/>
      <c r="L90" s="18"/>
      <c r="M90" s="8"/>
      <c r="N90" s="8"/>
      <c r="O90" s="8"/>
      <c r="P90" s="8"/>
    </row>
    <row r="91" spans="1:16" x14ac:dyDescent="0.3">
      <c r="A91" s="1"/>
      <c r="B91" s="2"/>
      <c r="C91" s="2"/>
      <c r="D91" s="2"/>
      <c r="E91" s="2"/>
      <c r="F91" s="2"/>
      <c r="G91" s="2"/>
      <c r="H91" s="18"/>
      <c r="I91" s="18"/>
      <c r="J91" s="18"/>
      <c r="K91" s="18"/>
      <c r="L91" s="18"/>
      <c r="M91" s="8"/>
      <c r="N91" s="8"/>
      <c r="O91" s="8"/>
      <c r="P91" s="8"/>
    </row>
    <row r="92" spans="1:16" x14ac:dyDescent="0.3">
      <c r="A92" s="1"/>
      <c r="B92" s="2"/>
      <c r="C92" s="2"/>
      <c r="D92" s="2"/>
      <c r="E92" s="2"/>
      <c r="F92" s="2"/>
      <c r="G92" s="2"/>
      <c r="H92" s="18"/>
      <c r="I92" s="18"/>
      <c r="J92" s="18"/>
      <c r="K92" s="18"/>
      <c r="L92" s="18"/>
      <c r="M92" s="8"/>
      <c r="N92" s="8"/>
      <c r="O92" s="8"/>
      <c r="P92" s="8"/>
    </row>
    <row r="93" spans="1:16" x14ac:dyDescent="0.3">
      <c r="A93" s="1"/>
      <c r="B93" s="2"/>
      <c r="C93" s="2"/>
      <c r="D93" s="2"/>
      <c r="E93" s="2"/>
      <c r="F93" s="2"/>
      <c r="G93" s="2"/>
      <c r="H93" s="18"/>
      <c r="I93" s="18"/>
      <c r="J93" s="18"/>
      <c r="K93" s="18"/>
      <c r="L93" s="18"/>
      <c r="M93" s="8"/>
      <c r="N93" s="8"/>
      <c r="O93" s="8"/>
      <c r="P93" s="8"/>
    </row>
    <row r="94" spans="1:16" x14ac:dyDescent="0.3">
      <c r="A94" s="1"/>
      <c r="B94" s="2"/>
      <c r="C94" s="2"/>
      <c r="D94" s="2"/>
      <c r="E94" s="2"/>
      <c r="F94" s="2"/>
      <c r="G94" s="2"/>
      <c r="H94" s="18"/>
      <c r="I94" s="18"/>
      <c r="J94" s="18"/>
      <c r="K94" s="18"/>
      <c r="L94" s="18"/>
      <c r="M94" s="8"/>
      <c r="N94" s="8"/>
      <c r="O94" s="8"/>
      <c r="P94" s="8"/>
    </row>
    <row r="95" spans="1:16" x14ac:dyDescent="0.3">
      <c r="A95" s="1"/>
      <c r="B95" s="2"/>
      <c r="C95" s="2"/>
      <c r="D95" s="2"/>
      <c r="E95" s="2"/>
      <c r="F95" s="2"/>
      <c r="G95" s="2"/>
      <c r="H95" s="18"/>
      <c r="I95" s="18"/>
      <c r="J95" s="18"/>
      <c r="K95" s="18"/>
      <c r="L95" s="18"/>
      <c r="M95" s="8"/>
      <c r="N95" s="8"/>
      <c r="O95" s="8"/>
      <c r="P95" s="8"/>
    </row>
    <row r="96" spans="1:16" x14ac:dyDescent="0.3">
      <c r="A96" s="1"/>
      <c r="B96" s="2"/>
      <c r="C96" s="2"/>
      <c r="D96" s="2"/>
      <c r="E96" s="2"/>
      <c r="F96" s="2"/>
      <c r="G96" s="2"/>
      <c r="H96" s="18"/>
      <c r="I96" s="18"/>
      <c r="J96" s="18"/>
      <c r="K96" s="18"/>
      <c r="L96" s="18"/>
      <c r="M96" s="8"/>
      <c r="N96" s="8"/>
      <c r="O96" s="8"/>
      <c r="P96" s="8"/>
    </row>
    <row r="97" spans="1:16" x14ac:dyDescent="0.3">
      <c r="A97" s="1"/>
      <c r="B97" s="2"/>
      <c r="C97" s="2"/>
      <c r="D97" s="2"/>
      <c r="E97" s="2"/>
      <c r="F97" s="2"/>
      <c r="G97" s="2"/>
      <c r="H97" s="18"/>
      <c r="I97" s="18"/>
      <c r="J97" s="18"/>
      <c r="K97" s="18"/>
      <c r="L97" s="18"/>
      <c r="M97" s="8"/>
      <c r="N97" s="8"/>
      <c r="O97" s="8"/>
      <c r="P97" s="8"/>
    </row>
    <row r="98" spans="1:16" x14ac:dyDescent="0.3">
      <c r="A98" s="1"/>
      <c r="B98" s="2"/>
      <c r="C98" s="2"/>
      <c r="D98" s="2"/>
      <c r="E98" s="2"/>
      <c r="F98" s="2"/>
      <c r="G98" s="2"/>
      <c r="H98" s="18"/>
      <c r="I98" s="18"/>
      <c r="J98" s="18"/>
      <c r="K98" s="18"/>
      <c r="L98" s="18"/>
      <c r="M98" s="8"/>
      <c r="N98" s="8"/>
      <c r="O98" s="8"/>
      <c r="P98" s="8"/>
    </row>
    <row r="99" spans="1:16" x14ac:dyDescent="0.3">
      <c r="A99" s="1"/>
      <c r="B99" s="2"/>
      <c r="C99" s="2"/>
      <c r="D99" s="2"/>
      <c r="E99" s="2"/>
      <c r="F99" s="2"/>
      <c r="G99" s="2"/>
      <c r="H99" s="18"/>
      <c r="I99" s="18"/>
      <c r="J99" s="18"/>
      <c r="K99" s="18"/>
      <c r="L99" s="18"/>
      <c r="M99" s="8"/>
      <c r="N99" s="8"/>
      <c r="O99" s="8"/>
      <c r="P99" s="8"/>
    </row>
    <row r="100" spans="1:16" x14ac:dyDescent="0.3">
      <c r="A100" s="1"/>
      <c r="B100" s="2"/>
      <c r="C100" s="2"/>
      <c r="D100" s="2"/>
      <c r="E100" s="2"/>
      <c r="F100" s="2"/>
      <c r="G100" s="2"/>
      <c r="H100" s="18"/>
      <c r="I100" s="18"/>
      <c r="J100" s="18"/>
      <c r="K100" s="18"/>
      <c r="L100" s="18"/>
      <c r="M100" s="8"/>
      <c r="N100" s="8"/>
      <c r="O100" s="8"/>
      <c r="P100" s="8"/>
    </row>
    <row r="101" spans="1:16" x14ac:dyDescent="0.3">
      <c r="A101" s="1"/>
      <c r="B101" s="2"/>
      <c r="C101" s="2"/>
      <c r="D101" s="2"/>
      <c r="E101" s="2"/>
      <c r="F101" s="2"/>
      <c r="G101" s="2"/>
      <c r="H101" s="18"/>
      <c r="I101" s="18"/>
      <c r="J101" s="18"/>
      <c r="K101" s="18"/>
      <c r="L101" s="18"/>
      <c r="M101" s="8"/>
      <c r="N101" s="8"/>
      <c r="O101" s="8"/>
      <c r="P101" s="8"/>
    </row>
    <row r="102" spans="1:16" x14ac:dyDescent="0.3">
      <c r="A102" s="1"/>
      <c r="B102" s="2"/>
      <c r="C102" s="2"/>
      <c r="D102" s="2"/>
      <c r="E102" s="2"/>
      <c r="F102" s="2"/>
      <c r="G102" s="2"/>
      <c r="H102" s="18"/>
      <c r="I102" s="18"/>
      <c r="J102" s="18"/>
      <c r="K102" s="18"/>
      <c r="L102" s="18"/>
      <c r="M102" s="8"/>
      <c r="N102" s="8"/>
      <c r="O102" s="8"/>
      <c r="P102" s="8"/>
    </row>
    <row r="103" spans="1:16" x14ac:dyDescent="0.3">
      <c r="A103" s="1"/>
      <c r="B103" s="2"/>
      <c r="C103" s="2"/>
      <c r="D103" s="2"/>
      <c r="E103" s="2"/>
      <c r="F103" s="2"/>
      <c r="G103" s="2"/>
      <c r="H103" s="18"/>
      <c r="I103" s="18"/>
      <c r="J103" s="18"/>
      <c r="K103" s="18"/>
      <c r="L103" s="18"/>
      <c r="M103" s="8"/>
      <c r="N103" s="8"/>
      <c r="O103" s="8"/>
      <c r="P103" s="8"/>
    </row>
    <row r="104" spans="1:16" x14ac:dyDescent="0.3">
      <c r="A104" s="1"/>
      <c r="B104" s="2"/>
      <c r="C104" s="2"/>
      <c r="D104" s="2"/>
      <c r="E104" s="2"/>
      <c r="F104" s="2"/>
      <c r="G104" s="2"/>
      <c r="H104" s="18"/>
      <c r="I104" s="18"/>
      <c r="J104" s="18"/>
      <c r="K104" s="18"/>
      <c r="L104" s="18"/>
      <c r="M104" s="8"/>
      <c r="N104" s="8"/>
      <c r="O104" s="8"/>
      <c r="P104" s="8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7A34-A13F-47B6-8C6C-71AA4FA7B8D5}">
  <dimension ref="A1:Z82"/>
  <sheetViews>
    <sheetView zoomScale="70" zoomScaleNormal="70" workbookViewId="0">
      <selection activeCell="A4" sqref="A4:A82"/>
    </sheetView>
  </sheetViews>
  <sheetFormatPr defaultRowHeight="16.5" x14ac:dyDescent="0.3"/>
  <cols>
    <col min="2" max="16" width="10.875" bestFit="1" customWidth="1"/>
    <col min="18" max="25" width="17.625" bestFit="1" customWidth="1"/>
    <col min="26" max="26" width="9.875" bestFit="1" customWidth="1"/>
  </cols>
  <sheetData>
    <row r="1" spans="1:26" x14ac:dyDescent="0.3">
      <c r="H1" s="10"/>
    </row>
    <row r="2" spans="1:26" x14ac:dyDescent="0.3"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f>+F2+1</f>
        <v>6</v>
      </c>
      <c r="H2" s="5">
        <f t="shared" ref="H2:P2" si="0">+G2+1</f>
        <v>7</v>
      </c>
      <c r="I2" s="5">
        <f t="shared" si="0"/>
        <v>8</v>
      </c>
      <c r="J2" s="5">
        <f t="shared" si="0"/>
        <v>9</v>
      </c>
      <c r="K2" s="5">
        <f t="shared" si="0"/>
        <v>10</v>
      </c>
      <c r="L2" s="5">
        <f t="shared" si="0"/>
        <v>11</v>
      </c>
      <c r="M2" s="5">
        <f t="shared" si="0"/>
        <v>12</v>
      </c>
      <c r="N2" s="5">
        <f t="shared" si="0"/>
        <v>13</v>
      </c>
      <c r="O2" s="5">
        <f t="shared" si="0"/>
        <v>14</v>
      </c>
      <c r="P2" s="5">
        <f t="shared" si="0"/>
        <v>15</v>
      </c>
      <c r="Y2" s="3"/>
    </row>
    <row r="3" spans="1:26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7">
        <v>2021</v>
      </c>
      <c r="N3" s="7">
        <v>2022</v>
      </c>
      <c r="O3" s="7">
        <v>2023</v>
      </c>
      <c r="P3" s="7">
        <v>2024</v>
      </c>
      <c r="Z3" s="9"/>
    </row>
    <row r="4" spans="1:26" x14ac:dyDescent="0.3">
      <c r="A4" s="1">
        <v>18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2500000</v>
      </c>
      <c r="H4" s="18">
        <v>0</v>
      </c>
      <c r="I4" s="18">
        <v>0</v>
      </c>
      <c r="J4" s="18">
        <v>0</v>
      </c>
      <c r="K4" s="18">
        <v>0</v>
      </c>
      <c r="L4" s="18">
        <v>1666666.6666666665</v>
      </c>
      <c r="M4" s="8" cm="1">
        <f t="array" ref="M4">TREND($B4:$L4,$B$2:$L$2,M$2)</f>
        <v>833333.33333333326</v>
      </c>
      <c r="N4" s="8" cm="1">
        <f t="array" ref="N4">TREND($B4:$L4,$B$2:$L$2,N$2)</f>
        <v>909090.90909090894</v>
      </c>
      <c r="O4" s="8" cm="1">
        <f t="array" ref="O4">TREND($B4:$L4,$B$2:$L$2,O$2)</f>
        <v>984848.48484848486</v>
      </c>
      <c r="P4" s="8"/>
    </row>
    <row r="5" spans="1:26" x14ac:dyDescent="0.3">
      <c r="A5" s="1">
        <v>19</v>
      </c>
      <c r="B5" s="2">
        <v>0</v>
      </c>
      <c r="C5" s="2">
        <v>21834.061135371179</v>
      </c>
      <c r="D5" s="2">
        <v>19120.458891013383</v>
      </c>
      <c r="E5" s="2">
        <v>41152.263374485599</v>
      </c>
      <c r="F5" s="2">
        <v>0</v>
      </c>
      <c r="G5" s="2">
        <v>0</v>
      </c>
      <c r="H5" s="18">
        <v>14064.697609001407</v>
      </c>
      <c r="I5" s="18">
        <v>24906.600249066003</v>
      </c>
      <c r="J5" s="18">
        <v>11792.452830188678</v>
      </c>
      <c r="K5" s="18">
        <v>0</v>
      </c>
      <c r="L5" s="18">
        <v>0</v>
      </c>
      <c r="M5" s="8" cm="1">
        <f t="array" ref="M5">TREND($B5:$L5,$B$2:$L$2,M$2)</f>
        <v>5111.1272063316646</v>
      </c>
      <c r="N5" s="8" cm="1">
        <f t="array" ref="N5">TREND($B5:$L5,$B$2:$L$2,N$2)</f>
        <v>3949.7918302789676</v>
      </c>
      <c r="O5" s="8" cm="1">
        <f t="array" ref="O5">TREND($B5:$L5,$B$2:$L$2,O$2)</f>
        <v>2788.4564542262724</v>
      </c>
      <c r="P5" s="8"/>
    </row>
    <row r="6" spans="1:26" x14ac:dyDescent="0.3">
      <c r="A6" s="1">
        <v>20</v>
      </c>
      <c r="B6" s="2">
        <v>0</v>
      </c>
      <c r="C6" s="2">
        <v>0</v>
      </c>
      <c r="D6" s="2">
        <v>0</v>
      </c>
      <c r="E6" s="2">
        <v>0</v>
      </c>
      <c r="F6" s="2">
        <v>7686.3950807071487</v>
      </c>
      <c r="G6" s="2">
        <v>6309.1482649842274</v>
      </c>
      <c r="H6" s="18">
        <v>0</v>
      </c>
      <c r="I6" s="18">
        <v>8795.0747581354444</v>
      </c>
      <c r="J6" s="18">
        <v>18373.909049150207</v>
      </c>
      <c r="K6" s="18">
        <v>0</v>
      </c>
      <c r="L6" s="18">
        <v>8120.1786439301668</v>
      </c>
      <c r="M6" s="8" cm="1">
        <f t="array" ref="M6">TREND($B6:$L6,$B$2:$L$2,M$2)</f>
        <v>10241.866425318756</v>
      </c>
      <c r="N6" s="8" cm="1">
        <f t="array" ref="N6">TREND($B6:$L6,$B$2:$L$2,N$2)</f>
        <v>11202.106196252076</v>
      </c>
      <c r="O6" s="8" cm="1">
        <f t="array" ref="O6">TREND($B6:$L6,$B$2:$L$2,O$2)</f>
        <v>12162.345967185396</v>
      </c>
      <c r="P6" s="8"/>
    </row>
    <row r="7" spans="1:26" x14ac:dyDescent="0.3">
      <c r="A7" s="1">
        <v>21</v>
      </c>
      <c r="B7" s="2">
        <v>0</v>
      </c>
      <c r="C7" s="2">
        <v>0</v>
      </c>
      <c r="D7" s="2">
        <v>4506.5344749887336</v>
      </c>
      <c r="E7" s="2">
        <v>13140.604467805519</v>
      </c>
      <c r="F7" s="2">
        <v>8771.9298245614045</v>
      </c>
      <c r="G7" s="2">
        <v>7892.6598263614842</v>
      </c>
      <c r="H7" s="18">
        <v>6493.5064935064938</v>
      </c>
      <c r="I7" s="18">
        <v>5540.1662049861498</v>
      </c>
      <c r="J7" s="18">
        <v>7892.6598263614842</v>
      </c>
      <c r="K7" s="18">
        <v>2847.380410022779</v>
      </c>
      <c r="L7" s="18">
        <v>16895.969104513639</v>
      </c>
      <c r="M7" s="8" cm="1">
        <f t="array" ref="M7">TREND($B7:$L7,$B$2:$L$2,M$2)</f>
        <v>11555.497877196183</v>
      </c>
      <c r="N7" s="8" cm="1">
        <f t="array" ref="N7">TREND($B7:$L7,$B$2:$L$2,N$2)</f>
        <v>12360.483725924219</v>
      </c>
      <c r="O7" s="8" cm="1">
        <f t="array" ref="O7">TREND($B7:$L7,$B$2:$L$2,O$2)</f>
        <v>13165.469574652256</v>
      </c>
      <c r="P7" s="8"/>
    </row>
    <row r="8" spans="1:26" x14ac:dyDescent="0.3">
      <c r="A8" s="1">
        <v>22</v>
      </c>
      <c r="B8" s="2">
        <v>0</v>
      </c>
      <c r="C8" s="2">
        <v>0</v>
      </c>
      <c r="D8" s="2">
        <v>6668.8896298766249</v>
      </c>
      <c r="E8" s="2">
        <v>3034.9013657056144</v>
      </c>
      <c r="F8" s="2">
        <v>0</v>
      </c>
      <c r="G8" s="2">
        <v>2618.4865147944488</v>
      </c>
      <c r="H8" s="18">
        <v>4621.0720887245843</v>
      </c>
      <c r="I8" s="18">
        <v>6156.3718448594291</v>
      </c>
      <c r="J8" s="18">
        <v>3819.7097020626434</v>
      </c>
      <c r="K8" s="18">
        <v>0</v>
      </c>
      <c r="L8" s="18">
        <v>6968.6411149825781</v>
      </c>
      <c r="M8" s="8" cm="1">
        <f t="array" ref="M8">TREND($B8:$L8,$B$2:$L$2,M$2)</f>
        <v>5107.6254149188926</v>
      </c>
      <c r="N8" s="8" cm="1">
        <f t="array" ref="N8">TREND($B8:$L8,$B$2:$L$2,N$2)</f>
        <v>5445.4406770871037</v>
      </c>
      <c r="O8" s="8" cm="1">
        <f t="array" ref="O8">TREND($B8:$L8,$B$2:$L$2,O$2)</f>
        <v>5783.2559392553139</v>
      </c>
      <c r="P8" s="8"/>
    </row>
    <row r="9" spans="1:26" x14ac:dyDescent="0.3">
      <c r="A9" s="1">
        <v>23</v>
      </c>
      <c r="B9" s="2">
        <v>0</v>
      </c>
      <c r="C9" s="2">
        <v>10291.595197255574</v>
      </c>
      <c r="D9" s="2">
        <v>0</v>
      </c>
      <c r="E9" s="2">
        <v>9315.3237074988356</v>
      </c>
      <c r="F9" s="2">
        <v>2093.3640360058616</v>
      </c>
      <c r="G9" s="2">
        <v>3797.2280235428134</v>
      </c>
      <c r="H9" s="18">
        <v>1666.6666666666665</v>
      </c>
      <c r="I9" s="18">
        <v>1531.8627450980391</v>
      </c>
      <c r="J9" s="18">
        <v>1528.584530724549</v>
      </c>
      <c r="K9" s="18">
        <v>1508.0681646810435</v>
      </c>
      <c r="L9" s="18">
        <v>1309.7576948264571</v>
      </c>
      <c r="M9" s="8" cm="1">
        <f t="array" ref="M9">TREND($B9:$L9,$B$2:$L$2,M$2)</f>
        <v>822.41268649273388</v>
      </c>
      <c r="N9" s="8" cm="1">
        <f t="array" ref="N9">TREND($B9:$L9,$B$2:$L$2,N$2)</f>
        <v>458.83827414607094</v>
      </c>
      <c r="O9" s="8" cm="1">
        <f t="array" ref="O9">TREND($B9:$L9,$B$2:$L$2,O$2)</f>
        <v>95.263861799407096</v>
      </c>
      <c r="P9" s="8"/>
    </row>
    <row r="10" spans="1:26" x14ac:dyDescent="0.3">
      <c r="A10" s="1">
        <v>24</v>
      </c>
      <c r="B10" s="2">
        <v>0</v>
      </c>
      <c r="C10" s="2">
        <v>2866.9724770642201</v>
      </c>
      <c r="D10" s="2">
        <v>6222.7753578095826</v>
      </c>
      <c r="E10" s="2">
        <v>5157.2975760701393</v>
      </c>
      <c r="F10" s="2">
        <v>4932.5879644853667</v>
      </c>
      <c r="G10" s="2">
        <v>2844.9502133712663</v>
      </c>
      <c r="H10" s="18">
        <v>1280.4097311139565</v>
      </c>
      <c r="I10" s="18">
        <v>5837.7116170461177</v>
      </c>
      <c r="J10" s="18">
        <v>2316.1551823972204</v>
      </c>
      <c r="K10" s="18">
        <v>4861.4487117160916</v>
      </c>
      <c r="L10" s="18">
        <v>7255.3897180762851</v>
      </c>
      <c r="M10" s="8" cm="1">
        <f t="array" ref="M10">TREND($B10:$L10,$B$2:$L$2,M$2)</f>
        <v>5611.0803872681508</v>
      </c>
      <c r="N10" s="8" cm="1">
        <f t="array" ref="N10">TREND($B10:$L10,$B$2:$L$2,N$2)</f>
        <v>5886.0225950075364</v>
      </c>
      <c r="O10" s="8" cm="1">
        <f t="array" ref="O10">TREND($B10:$L10,$B$2:$L$2,O$2)</f>
        <v>6160.9648027469211</v>
      </c>
      <c r="P10" s="8"/>
    </row>
    <row r="11" spans="1:26" x14ac:dyDescent="0.3">
      <c r="A11" s="1">
        <v>25</v>
      </c>
      <c r="B11" s="2">
        <v>5927.6822762299935</v>
      </c>
      <c r="C11" s="2">
        <v>4744.9584816132856</v>
      </c>
      <c r="D11" s="2">
        <v>5087.3325419704934</v>
      </c>
      <c r="E11" s="2">
        <v>1439.4702749388225</v>
      </c>
      <c r="F11" s="2">
        <v>2543.23499491353</v>
      </c>
      <c r="G11" s="2">
        <v>2260.1423889705052</v>
      </c>
      <c r="H11" s="18">
        <v>4979.0878311093411</v>
      </c>
      <c r="I11" s="18">
        <v>4655.0600502746483</v>
      </c>
      <c r="J11" s="18">
        <v>2726.5291284195223</v>
      </c>
      <c r="K11" s="18">
        <v>3760.8123354644604</v>
      </c>
      <c r="L11" s="18">
        <v>4202.3869557908893</v>
      </c>
      <c r="M11" s="8" cm="1">
        <f t="array" ref="M11">TREND($B11:$L11,$B$2:$L$2,M$2)</f>
        <v>3259.966712304521</v>
      </c>
      <c r="N11" s="8" cm="1">
        <f t="array" ref="N11">TREND($B11:$L11,$B$2:$L$2,N$2)</f>
        <v>3161.9809028447371</v>
      </c>
      <c r="O11" s="8" cm="1">
        <f t="array" ref="O11">TREND($B11:$L11,$B$2:$L$2,O$2)</f>
        <v>3063.9950933849523</v>
      </c>
      <c r="P11" s="8"/>
    </row>
    <row r="12" spans="1:26" x14ac:dyDescent="0.3">
      <c r="A12" s="1">
        <v>26</v>
      </c>
      <c r="B12" s="2">
        <v>4420.8664898320067</v>
      </c>
      <c r="C12" s="2">
        <v>0</v>
      </c>
      <c r="D12" s="2">
        <v>1271.2941774726671</v>
      </c>
      <c r="E12" s="2">
        <v>4350.1903208265367</v>
      </c>
      <c r="F12" s="2">
        <v>3804.8130885570245</v>
      </c>
      <c r="G12" s="2">
        <v>2466.6995559940801</v>
      </c>
      <c r="H12" s="18">
        <v>3708.9236703508641</v>
      </c>
      <c r="I12" s="18">
        <v>2723.6824186299873</v>
      </c>
      <c r="J12" s="18">
        <v>3344.9290875033453</v>
      </c>
      <c r="K12" s="18">
        <v>3411.106562969027</v>
      </c>
      <c r="L12" s="18">
        <v>3089.8529230008648</v>
      </c>
      <c r="M12" s="8" cm="1">
        <f t="array" ref="M12">TREND($B12:$L12,$B$2:$L$2,M$2)</f>
        <v>3500.8339136603913</v>
      </c>
      <c r="N12" s="8" cm="1">
        <f t="array" ref="N12">TREND($B12:$L12,$B$2:$L$2,N$2)</f>
        <v>3590.4826220714203</v>
      </c>
      <c r="O12" s="8" cm="1">
        <f t="array" ref="O12">TREND($B12:$L12,$B$2:$L$2,O$2)</f>
        <v>3680.1313304824489</v>
      </c>
      <c r="P12" s="8"/>
    </row>
    <row r="13" spans="1:26" x14ac:dyDescent="0.3">
      <c r="A13" s="1">
        <v>27</v>
      </c>
      <c r="B13" s="2">
        <v>0</v>
      </c>
      <c r="C13" s="2">
        <v>0</v>
      </c>
      <c r="D13" s="2">
        <v>1154.7344110854503</v>
      </c>
      <c r="E13" s="2">
        <v>2834.1993386868212</v>
      </c>
      <c r="F13" s="2">
        <v>3354.0164346805295</v>
      </c>
      <c r="G13" s="2">
        <v>2882.2596915982131</v>
      </c>
      <c r="H13" s="18">
        <v>2486.479766270902</v>
      </c>
      <c r="I13" s="18">
        <v>5764.6855364039893</v>
      </c>
      <c r="J13" s="18">
        <v>1115.137998327293</v>
      </c>
      <c r="K13" s="18">
        <v>4537.205081669691</v>
      </c>
      <c r="L13" s="18">
        <v>3061.0683128411815</v>
      </c>
      <c r="M13" s="8" cm="1">
        <f t="array" ref="M13">TREND($B13:$L13,$B$2:$L$2,M$2)</f>
        <v>4562.4610544859097</v>
      </c>
      <c r="N13" s="8" cm="1">
        <f t="array" ref="N13">TREND($B13:$L13,$B$2:$L$2,N$2)</f>
        <v>4910.9047670280452</v>
      </c>
      <c r="O13" s="8" cm="1">
        <f t="array" ref="O13">TREND($B13:$L13,$B$2:$L$2,O$2)</f>
        <v>5259.3484795701806</v>
      </c>
      <c r="P13" s="8"/>
    </row>
    <row r="14" spans="1:26" x14ac:dyDescent="0.3">
      <c r="A14" s="1">
        <v>28</v>
      </c>
      <c r="B14" s="2">
        <v>0</v>
      </c>
      <c r="C14" s="2">
        <v>4876.4629388816647</v>
      </c>
      <c r="D14" s="2">
        <v>1118.0679785330949</v>
      </c>
      <c r="E14" s="2">
        <v>3522.9874933943984</v>
      </c>
      <c r="F14" s="2">
        <v>1517.2204521316946</v>
      </c>
      <c r="G14" s="2">
        <v>3945.8108641325794</v>
      </c>
      <c r="H14" s="18">
        <v>1709.7914054485354</v>
      </c>
      <c r="I14" s="18">
        <v>3022.6700251889165</v>
      </c>
      <c r="J14" s="18">
        <v>3432.3820731587725</v>
      </c>
      <c r="K14" s="18">
        <v>5428.3458349782868</v>
      </c>
      <c r="L14" s="18">
        <v>3556.6620726448232</v>
      </c>
      <c r="M14" s="8" cm="1">
        <f t="array" ref="M14">TREND($B14:$L14,$B$2:$L$2,M$2)</f>
        <v>4345.9848443208066</v>
      </c>
      <c r="N14" s="8" cm="1">
        <f t="array" ref="N14">TREND($B14:$L14,$B$2:$L$2,N$2)</f>
        <v>4583.4913920334757</v>
      </c>
      <c r="O14" s="8" cm="1">
        <f t="array" ref="O14">TREND($B14:$L14,$B$2:$L$2,O$2)</f>
        <v>4820.9979397461439</v>
      </c>
      <c r="P14" s="8"/>
    </row>
    <row r="15" spans="1:26" x14ac:dyDescent="0.3">
      <c r="A15" s="1">
        <v>29</v>
      </c>
      <c r="B15" s="2">
        <v>0</v>
      </c>
      <c r="C15" s="2">
        <v>3109.9362463069506</v>
      </c>
      <c r="D15" s="2">
        <v>0</v>
      </c>
      <c r="E15" s="2">
        <v>1715.8544955387783</v>
      </c>
      <c r="F15" s="2">
        <v>4286.6328498964067</v>
      </c>
      <c r="G15" s="2">
        <v>1230.9207287050715</v>
      </c>
      <c r="H15" s="18">
        <v>5247.6910159529807</v>
      </c>
      <c r="I15" s="18">
        <v>2834.0654669122855</v>
      </c>
      <c r="J15" s="18">
        <v>4389.0449438202249</v>
      </c>
      <c r="K15" s="18">
        <v>4796.9996947363825</v>
      </c>
      <c r="L15" s="18">
        <v>4323.7294131519984</v>
      </c>
      <c r="M15" s="8" cm="1">
        <f t="array" ref="M15">TREND($B15:$L15,$B$2:$L$2,M$2)</f>
        <v>5343.0713031696614</v>
      </c>
      <c r="N15" s="8" cm="1">
        <f t="array" ref="N15">TREND($B15:$L15,$B$2:$L$2,N$2)</f>
        <v>5749.72144680368</v>
      </c>
      <c r="O15" s="8" cm="1">
        <f t="array" ref="O15">TREND($B15:$L15,$B$2:$L$2,O$2)</f>
        <v>6156.3715904376986</v>
      </c>
      <c r="P15" s="8"/>
    </row>
    <row r="16" spans="1:26" x14ac:dyDescent="0.3">
      <c r="A16" s="1">
        <v>30</v>
      </c>
      <c r="B16" s="2">
        <v>0</v>
      </c>
      <c r="C16" s="2">
        <v>1371.7421124828534</v>
      </c>
      <c r="D16" s="2">
        <v>3111.7104034851154</v>
      </c>
      <c r="E16" s="2">
        <v>3334.1668750520962</v>
      </c>
      <c r="F16" s="2">
        <v>694.4926731022988</v>
      </c>
      <c r="G16" s="2">
        <v>1150.9466536226046</v>
      </c>
      <c r="H16" s="18">
        <v>1982.1605550049553</v>
      </c>
      <c r="I16" s="18">
        <v>3968.0790088620433</v>
      </c>
      <c r="J16" s="18">
        <v>2069.0225937267232</v>
      </c>
      <c r="K16" s="18">
        <v>1175.2262310494771</v>
      </c>
      <c r="L16" s="18">
        <v>3179.0886612504414</v>
      </c>
      <c r="M16" s="8" cm="1">
        <f t="array" ref="M16">TREND($B16:$L16,$B$2:$L$2,M$2)</f>
        <v>2796.2473516452956</v>
      </c>
      <c r="N16" s="8" cm="1">
        <f t="array" ref="N16">TREND($B16:$L16,$B$2:$L$2,N$2)</f>
        <v>2928.4001561977148</v>
      </c>
      <c r="O16" s="8" cm="1">
        <f t="array" ref="O16">TREND($B16:$L16,$B$2:$L$2,O$2)</f>
        <v>3060.5529607501335</v>
      </c>
      <c r="P16" s="8"/>
    </row>
    <row r="17" spans="1:16" x14ac:dyDescent="0.3">
      <c r="A17" s="1">
        <v>31</v>
      </c>
      <c r="B17" s="2">
        <v>0</v>
      </c>
      <c r="C17" s="2">
        <v>0</v>
      </c>
      <c r="D17" s="2">
        <v>3736.9207772795216</v>
      </c>
      <c r="E17" s="2">
        <v>2393.1078493937462</v>
      </c>
      <c r="F17" s="2">
        <v>4014.4520272982741</v>
      </c>
      <c r="G17" s="2">
        <v>2237.3867322966776</v>
      </c>
      <c r="H17" s="18">
        <v>2834.0654669122855</v>
      </c>
      <c r="I17" s="18">
        <v>3782.4661679414976</v>
      </c>
      <c r="J17" s="18">
        <v>3938.8687568930204</v>
      </c>
      <c r="K17" s="18">
        <v>3355.3293815009511</v>
      </c>
      <c r="L17" s="18">
        <v>3869.8442387693894</v>
      </c>
      <c r="M17" s="8" cm="1">
        <f t="array" ref="M17">TREND($B17:$L17,$B$2:$L$2,M$2)</f>
        <v>4649.7517308659826</v>
      </c>
      <c r="N17" s="8" cm="1">
        <f t="array" ref="N17">TREND($B17:$L17,$B$2:$L$2,N$2)</f>
        <v>4967.7036648241719</v>
      </c>
      <c r="O17" s="8" cm="1">
        <f t="array" ref="O17">TREND($B17:$L17,$B$2:$L$2,O$2)</f>
        <v>5285.6555987823613</v>
      </c>
      <c r="P17" s="8"/>
    </row>
    <row r="18" spans="1:16" x14ac:dyDescent="0.3">
      <c r="A18" s="1">
        <v>32</v>
      </c>
      <c r="B18" s="2">
        <v>3167.0625494853525</v>
      </c>
      <c r="C18" s="2">
        <v>3320.0531208499333</v>
      </c>
      <c r="D18" s="2">
        <v>2627.890679747723</v>
      </c>
      <c r="E18" s="2">
        <v>2977.2981019724598</v>
      </c>
      <c r="F18" s="2">
        <v>9806.4853556485359</v>
      </c>
      <c r="G18" s="2">
        <v>3274.9304077288361</v>
      </c>
      <c r="H18" s="18">
        <v>5071.4615029967736</v>
      </c>
      <c r="I18" s="18">
        <v>3616.0552854674756</v>
      </c>
      <c r="J18" s="18">
        <v>3370.5340423938283</v>
      </c>
      <c r="K18" s="18">
        <v>3216.9281910140471</v>
      </c>
      <c r="L18" s="18">
        <v>5557.613931085587</v>
      </c>
      <c r="M18" s="8" cm="1">
        <f t="array" ref="M18">TREND($B18:$L18,$B$2:$L$2,M$2)</f>
        <v>4744.7927129955533</v>
      </c>
      <c r="N18" s="8" cm="1">
        <f t="array" ref="N18">TREND($B18:$L18,$B$2:$L$2,N$2)</f>
        <v>4838.5261474585914</v>
      </c>
      <c r="O18" s="8" cm="1">
        <f t="array" ref="O18">TREND($B18:$L18,$B$2:$L$2,O$2)</f>
        <v>4932.2595819216294</v>
      </c>
      <c r="P18" s="8"/>
    </row>
    <row r="19" spans="1:16" x14ac:dyDescent="0.3">
      <c r="A19" s="1">
        <v>33</v>
      </c>
      <c r="B19" s="2">
        <v>2589.3319523562918</v>
      </c>
      <c r="C19" s="2">
        <v>4015.2579803252361</v>
      </c>
      <c r="D19" s="2">
        <v>3246.7532467532469</v>
      </c>
      <c r="E19" s="2">
        <v>1402.1312394840156</v>
      </c>
      <c r="F19" s="2">
        <v>3660.7687614399019</v>
      </c>
      <c r="G19" s="2">
        <v>2660.5651040280954</v>
      </c>
      <c r="H19" s="18">
        <v>4074.2417383431416</v>
      </c>
      <c r="I19" s="18">
        <v>3173.5956839098699</v>
      </c>
      <c r="J19" s="18">
        <v>3611.0208355902214</v>
      </c>
      <c r="K19" s="18">
        <v>2400.3840614498317</v>
      </c>
      <c r="L19" s="18">
        <v>6581.5059682292758</v>
      </c>
      <c r="M19" s="8" cm="1">
        <f t="array" ref="M19">TREND($B19:$L19,$B$2:$L$2,M$2)</f>
        <v>4413.2639994169667</v>
      </c>
      <c r="N19" s="8" cm="1">
        <f t="array" ref="N19">TREND($B19:$L19,$B$2:$L$2,N$2)</f>
        <v>4581.9056270181409</v>
      </c>
      <c r="O19" s="8" cm="1">
        <f t="array" ref="O19">TREND($B19:$L19,$B$2:$L$2,O$2)</f>
        <v>4750.5472546193159</v>
      </c>
      <c r="P19" s="8"/>
    </row>
    <row r="20" spans="1:16" x14ac:dyDescent="0.3">
      <c r="A20" s="1">
        <v>34</v>
      </c>
      <c r="B20" s="2">
        <v>4302.4631601591909</v>
      </c>
      <c r="C20" s="2">
        <v>8903.133903133903</v>
      </c>
      <c r="D20" s="2">
        <v>3834.6498964644529</v>
      </c>
      <c r="E20" s="2">
        <v>3954.1320680110716</v>
      </c>
      <c r="F20" s="2">
        <v>6416.9875160424681</v>
      </c>
      <c r="G20" s="2">
        <v>2543.23499491353</v>
      </c>
      <c r="H20" s="18">
        <v>2209.6517588828001</v>
      </c>
      <c r="I20" s="18">
        <v>2347.234175729599</v>
      </c>
      <c r="J20" s="18">
        <v>2838.3892141209867</v>
      </c>
      <c r="K20" s="18">
        <v>3327.0120105133583</v>
      </c>
      <c r="L20" s="18">
        <v>4089.262764341629</v>
      </c>
      <c r="M20" s="8" cm="1">
        <f t="array" ref="M20">TREND($B20:$L20,$B$2:$L$2,M$2)</f>
        <v>2227.0826890290173</v>
      </c>
      <c r="N20" s="8" cm="1">
        <f t="array" ref="N20">TREND($B20:$L20,$B$2:$L$2,N$2)</f>
        <v>1919.9881150442625</v>
      </c>
      <c r="O20" s="8" cm="1">
        <f t="array" ref="O20">TREND($B20:$L20,$B$2:$L$2,O$2)</f>
        <v>1612.8935410595086</v>
      </c>
      <c r="P20" s="8"/>
    </row>
    <row r="21" spans="1:16" x14ac:dyDescent="0.3">
      <c r="A21" s="1">
        <v>35</v>
      </c>
      <c r="B21" s="2">
        <v>952.92548122736798</v>
      </c>
      <c r="C21" s="2">
        <v>5537.5365872953089</v>
      </c>
      <c r="D21" s="2">
        <v>4261.666311527807</v>
      </c>
      <c r="E21" s="2">
        <v>1902.4668653687615</v>
      </c>
      <c r="F21" s="2">
        <v>2780.8676307007786</v>
      </c>
      <c r="G21" s="2">
        <v>3427.0047978067173</v>
      </c>
      <c r="H21" s="18">
        <v>2553.734837199404</v>
      </c>
      <c r="I21" s="18">
        <v>3849.8556304138592</v>
      </c>
      <c r="J21" s="18">
        <v>4603.7254763085202</v>
      </c>
      <c r="K21" s="18">
        <v>3299.7855139415938</v>
      </c>
      <c r="L21" s="18">
        <v>3979.5338260375211</v>
      </c>
      <c r="M21" s="8" cm="1">
        <f t="array" ref="M21">TREND($B21:$L21,$B$2:$L$2,M$2)</f>
        <v>3970.4198867970681</v>
      </c>
      <c r="N21" s="8" cm="1">
        <f t="array" ref="N21">TREND($B21:$L21,$B$2:$L$2,N$2)</f>
        <v>4069.291338265858</v>
      </c>
      <c r="O21" s="8" cm="1">
        <f t="array" ref="O21">TREND($B21:$L21,$B$2:$L$2,O$2)</f>
        <v>4168.162789734648</v>
      </c>
      <c r="P21" s="8"/>
    </row>
    <row r="22" spans="1:16" x14ac:dyDescent="0.3">
      <c r="A22" s="1">
        <v>36</v>
      </c>
      <c r="B22" s="2">
        <v>3450.0603760565809</v>
      </c>
      <c r="C22" s="2">
        <v>2943.9905792301461</v>
      </c>
      <c r="D22" s="2">
        <v>4492.0746967849582</v>
      </c>
      <c r="E22" s="2">
        <v>4190.6130268199231</v>
      </c>
      <c r="F22" s="2">
        <v>3782.3526233317125</v>
      </c>
      <c r="G22" s="2">
        <v>3285.7679309049945</v>
      </c>
      <c r="H22" s="18">
        <v>4573.8045738045739</v>
      </c>
      <c r="I22" s="18">
        <v>4049.9245241338681</v>
      </c>
      <c r="J22" s="18">
        <v>7985.2793111828623</v>
      </c>
      <c r="K22" s="18">
        <v>5530.4336510621688</v>
      </c>
      <c r="L22" s="18">
        <v>2823.5028376203518</v>
      </c>
      <c r="M22" s="8" cm="1">
        <f t="array" ref="M22">TREND($B22:$L22,$B$2:$L$2,M$2)</f>
        <v>5275.4007419088175</v>
      </c>
      <c r="N22" s="8" cm="1">
        <f t="array" ref="N22">TREND($B22:$L22,$B$2:$L$2,N$2)</f>
        <v>5440.8795908491938</v>
      </c>
      <c r="O22" s="8" cm="1">
        <f t="array" ref="O22">TREND($B22:$L22,$B$2:$L$2,O$2)</f>
        <v>5606.3584397895702</v>
      </c>
      <c r="P22" s="8"/>
    </row>
    <row r="23" spans="1:16" x14ac:dyDescent="0.3">
      <c r="A23" s="1">
        <v>37</v>
      </c>
      <c r="B23" s="2">
        <v>1566.1707126076742</v>
      </c>
      <c r="C23" s="2">
        <v>4154.8369226507857</v>
      </c>
      <c r="D23" s="2">
        <v>6155.3613197094674</v>
      </c>
      <c r="E23" s="2">
        <v>2788.7779574990241</v>
      </c>
      <c r="F23" s="2">
        <v>6750.4413750129816</v>
      </c>
      <c r="G23" s="2">
        <v>4595.588235294118</v>
      </c>
      <c r="H23" s="18">
        <v>4840.8568316592036</v>
      </c>
      <c r="I23" s="18">
        <v>4376.3676148796503</v>
      </c>
      <c r="J23" s="18">
        <v>7398.6884143265506</v>
      </c>
      <c r="K23" s="18">
        <v>4472.98635739161</v>
      </c>
      <c r="L23" s="18">
        <v>3665.7925161435865</v>
      </c>
      <c r="M23" s="8" cm="1">
        <f t="array" ref="M23">TREND($B23:$L23,$B$2:$L$2,M$2)</f>
        <v>5529.6034494832365</v>
      </c>
      <c r="N23" s="8" cm="1">
        <f t="array" ref="N23">TREND($B23:$L23,$B$2:$L$2,N$2)</f>
        <v>5682.0242023187047</v>
      </c>
      <c r="O23" s="8" cm="1">
        <f t="array" ref="O23">TREND($B23:$L23,$B$2:$L$2,O$2)</f>
        <v>5834.4449551541738</v>
      </c>
      <c r="P23" s="8"/>
    </row>
    <row r="24" spans="1:16" x14ac:dyDescent="0.3">
      <c r="A24" s="1">
        <v>38</v>
      </c>
      <c r="B24" s="2">
        <v>2124.0441801189463</v>
      </c>
      <c r="C24" s="2">
        <v>7718.5309062841707</v>
      </c>
      <c r="D24" s="2">
        <v>5348.2291419063467</v>
      </c>
      <c r="E24" s="2">
        <v>3247.6319350473614</v>
      </c>
      <c r="F24" s="2">
        <v>6392.2899149333725</v>
      </c>
      <c r="G24" s="2">
        <v>4041.4926579550047</v>
      </c>
      <c r="H24" s="18">
        <v>8376.545672118069</v>
      </c>
      <c r="I24" s="18">
        <v>7137.5040148460084</v>
      </c>
      <c r="J24" s="18">
        <v>5655.5440966100005</v>
      </c>
      <c r="K24" s="18">
        <v>4962.9330934582331</v>
      </c>
      <c r="L24" s="18">
        <v>3604.0032158797926</v>
      </c>
      <c r="M24" s="8" cm="1">
        <f t="array" ref="M24">TREND($B24:$L24,$B$2:$L$2,M$2)</f>
        <v>5713.3416412903061</v>
      </c>
      <c r="N24" s="8" cm="1">
        <f t="array" ref="N24">TREND($B24:$L24,$B$2:$L$2,N$2)</f>
        <v>5777.5539022757011</v>
      </c>
      <c r="O24" s="8" cm="1">
        <f t="array" ref="O24">TREND($B24:$L24,$B$2:$L$2,O$2)</f>
        <v>5841.7661632610962</v>
      </c>
      <c r="P24" s="8"/>
    </row>
    <row r="25" spans="1:16" x14ac:dyDescent="0.3">
      <c r="A25" s="1">
        <v>39</v>
      </c>
      <c r="B25" s="2">
        <v>3158.1606872157658</v>
      </c>
      <c r="C25" s="2">
        <v>9005.763688760806</v>
      </c>
      <c r="D25" s="2">
        <v>12285.012285012284</v>
      </c>
      <c r="E25" s="2">
        <v>4704.6523784631472</v>
      </c>
      <c r="F25" s="2">
        <v>4315.0980486167718</v>
      </c>
      <c r="G25" s="2">
        <v>6077.1801883925855</v>
      </c>
      <c r="H25" s="18">
        <v>4717.7229124076111</v>
      </c>
      <c r="I25" s="18">
        <v>6723.2837933474875</v>
      </c>
      <c r="J25" s="18">
        <v>7888.2497945768282</v>
      </c>
      <c r="K25" s="18">
        <v>3084.2303303210683</v>
      </c>
      <c r="L25" s="18">
        <v>2716.2103433289872</v>
      </c>
      <c r="M25" s="8" cm="1">
        <f t="array" ref="M25">TREND($B25:$L25,$B$2:$L$2,M$2)</f>
        <v>3989.7994083526855</v>
      </c>
      <c r="N25" s="8" cm="1">
        <f t="array" ref="N25">TREND($B25:$L25,$B$2:$L$2,N$2)</f>
        <v>3674.8331817077792</v>
      </c>
      <c r="O25" s="8" cm="1">
        <f t="array" ref="O25">TREND($B25:$L25,$B$2:$L$2,O$2)</f>
        <v>3359.8669550628729</v>
      </c>
      <c r="P25" s="8"/>
    </row>
    <row r="26" spans="1:16" x14ac:dyDescent="0.3">
      <c r="A26" s="1">
        <v>40</v>
      </c>
      <c r="B26" s="2">
        <v>2335.2209702843134</v>
      </c>
      <c r="C26" s="2">
        <v>6491.0477632931252</v>
      </c>
      <c r="D26" s="2">
        <v>7400.750647565681</v>
      </c>
      <c r="E26" s="2">
        <v>5008.7653393438513</v>
      </c>
      <c r="F26" s="2">
        <v>1412.9615674453655</v>
      </c>
      <c r="G26" s="2">
        <v>4238.0064417697913</v>
      </c>
      <c r="H26" s="18">
        <v>5742.2861955439857</v>
      </c>
      <c r="I26" s="18">
        <v>3523.9806885858266</v>
      </c>
      <c r="J26" s="18">
        <v>6160.2308465454071</v>
      </c>
      <c r="K26" s="18">
        <v>6110.788597268478</v>
      </c>
      <c r="L26" s="18">
        <v>6199.9622610992801</v>
      </c>
      <c r="M26" s="8" cm="1">
        <f t="array" ref="M26">TREND($B26:$L26,$B$2:$L$2,M$2)</f>
        <v>5808.0473406221736</v>
      </c>
      <c r="N26" s="8" cm="1">
        <f t="array" ref="N26">TREND($B26:$L26,$B$2:$L$2,N$2)</f>
        <v>5948.4188471085181</v>
      </c>
      <c r="O26" s="8" cm="1">
        <f t="array" ref="O26">TREND($B26:$L26,$B$2:$L$2,O$2)</f>
        <v>6088.7903535948644</v>
      </c>
      <c r="P26" s="8"/>
    </row>
    <row r="27" spans="1:16" x14ac:dyDescent="0.3">
      <c r="A27" s="1">
        <v>41</v>
      </c>
      <c r="B27" s="2">
        <v>2224.9415952831237</v>
      </c>
      <c r="C27" s="2">
        <v>4535.3759322717196</v>
      </c>
      <c r="D27" s="2">
        <v>6347.9662092875633</v>
      </c>
      <c r="E27" s="2">
        <v>5716.4634146341459</v>
      </c>
      <c r="F27" s="2">
        <v>4529.1906336337697</v>
      </c>
      <c r="G27" s="2">
        <v>6710.2835094782749</v>
      </c>
      <c r="H27" s="18">
        <v>6366.5643022994527</v>
      </c>
      <c r="I27" s="18">
        <v>5165.6450168744404</v>
      </c>
      <c r="J27" s="18">
        <v>8459.686340860284</v>
      </c>
      <c r="K27" s="18">
        <v>6367.6885290639493</v>
      </c>
      <c r="L27" s="18">
        <v>6419.6870402567874</v>
      </c>
      <c r="M27" s="8" cm="1">
        <f t="array" ref="M27">TREND($B27:$L27,$B$2:$L$2,M$2)</f>
        <v>7642.5288592622292</v>
      </c>
      <c r="N27" s="8" cm="1">
        <f t="array" ref="N27">TREND($B27:$L27,$B$2:$L$2,N$2)</f>
        <v>7964.109539988608</v>
      </c>
      <c r="O27" s="8" cm="1">
        <f t="array" ref="O27">TREND($B27:$L27,$B$2:$L$2,O$2)</f>
        <v>8285.6902207149869</v>
      </c>
      <c r="P27" s="8"/>
    </row>
    <row r="28" spans="1:16" x14ac:dyDescent="0.3">
      <c r="A28" s="1">
        <v>42</v>
      </c>
      <c r="B28" s="2">
        <v>2864.672854360032</v>
      </c>
      <c r="C28" s="2">
        <v>6401.4181603309034</v>
      </c>
      <c r="D28" s="2">
        <v>5904.2601507857207</v>
      </c>
      <c r="E28" s="2">
        <v>3140.2808308285857</v>
      </c>
      <c r="F28" s="2">
        <v>3045.7294522038028</v>
      </c>
      <c r="G28" s="2">
        <v>5312.4106084753384</v>
      </c>
      <c r="H28" s="18">
        <v>5273.0696798493409</v>
      </c>
      <c r="I28" s="18">
        <v>4783.5446065534561</v>
      </c>
      <c r="J28" s="18">
        <v>6368.2098961981792</v>
      </c>
      <c r="K28" s="18">
        <v>6409.2781931939562</v>
      </c>
      <c r="L28" s="18">
        <v>6694.3365912438085</v>
      </c>
      <c r="M28" s="8" cm="1">
        <f t="array" ref="M28">TREND($B28:$L28,$B$2:$L$2,M$2)</f>
        <v>6531.6815020677604</v>
      </c>
      <c r="N28" s="8" cm="1">
        <f t="array" ref="N28">TREND($B28:$L28,$B$2:$L$2,N$2)</f>
        <v>6768.8221914423411</v>
      </c>
      <c r="O28" s="8" cm="1">
        <f t="array" ref="O28">TREND($B28:$L28,$B$2:$L$2,O$2)</f>
        <v>7005.96288081692</v>
      </c>
      <c r="P28" s="8"/>
    </row>
    <row r="29" spans="1:16" x14ac:dyDescent="0.3">
      <c r="A29" s="1">
        <v>43</v>
      </c>
      <c r="B29" s="2">
        <v>2338.3608090728399</v>
      </c>
      <c r="C29" s="2">
        <v>7555.1526140828046</v>
      </c>
      <c r="D29" s="2">
        <v>7550.1865340202521</v>
      </c>
      <c r="E29" s="2">
        <v>6261.2180156113036</v>
      </c>
      <c r="F29" s="2">
        <v>6200.6531354636027</v>
      </c>
      <c r="G29" s="2">
        <v>7919.2239160562267</v>
      </c>
      <c r="H29" s="18">
        <v>7364.0413859125883</v>
      </c>
      <c r="I29" s="18">
        <v>7570.8042258852684</v>
      </c>
      <c r="J29" s="18">
        <v>9569.377990430623</v>
      </c>
      <c r="K29" s="18">
        <v>9610.7640557424311</v>
      </c>
      <c r="L29" s="18">
        <v>7065.985433199261</v>
      </c>
      <c r="M29" s="8" cm="1">
        <f t="array" ref="M29">TREND($B29:$L29,$B$2:$L$2,M$2)</f>
        <v>9456.926406543309</v>
      </c>
      <c r="N29" s="8" cm="1">
        <f t="array" ref="N29">TREND($B29:$L29,$B$2:$L$2,N$2)</f>
        <v>9836.0237149751138</v>
      </c>
      <c r="O29" s="8" cm="1">
        <f t="array" ref="O29">TREND($B29:$L29,$B$2:$L$2,O$2)</f>
        <v>10215.12102340692</v>
      </c>
      <c r="P29" s="8"/>
    </row>
    <row r="30" spans="1:16" x14ac:dyDescent="0.3">
      <c r="A30" s="1">
        <v>44</v>
      </c>
      <c r="B30" s="2">
        <v>2892.8488775746359</v>
      </c>
      <c r="C30" s="2">
        <v>7265.1790347690712</v>
      </c>
      <c r="D30" s="2">
        <v>5931.1981020166077</v>
      </c>
      <c r="E30" s="2">
        <v>8624.2299794661194</v>
      </c>
      <c r="F30" s="2">
        <v>5049.5241794523208</v>
      </c>
      <c r="G30" s="2">
        <v>5314.3030671120569</v>
      </c>
      <c r="H30" s="18">
        <v>9736.0450021635661</v>
      </c>
      <c r="I30" s="18">
        <v>4421.6183123023029</v>
      </c>
      <c r="J30" s="18">
        <v>6798.3166073162838</v>
      </c>
      <c r="K30" s="18">
        <v>9085.9531164819182</v>
      </c>
      <c r="L30" s="18">
        <v>9746.3248233478625</v>
      </c>
      <c r="M30" s="8" cm="1">
        <f t="array" ref="M30">TREND($B30:$L30,$B$2:$L$2,M$2)</f>
        <v>9011.4016852729837</v>
      </c>
      <c r="N30" s="8" cm="1">
        <f t="array" ref="N30">TREND($B30:$L30,$B$2:$L$2,N$2)</f>
        <v>9378.9755858184399</v>
      </c>
      <c r="O30" s="8" cm="1">
        <f t="array" ref="O30">TREND($B30:$L30,$B$2:$L$2,O$2)</f>
        <v>9746.549486363896</v>
      </c>
      <c r="P30" s="8"/>
    </row>
    <row r="31" spans="1:16" x14ac:dyDescent="0.3">
      <c r="A31" s="1">
        <v>45</v>
      </c>
      <c r="B31" s="2">
        <v>5844.5353594389244</v>
      </c>
      <c r="C31" s="2">
        <v>8808.2901554404143</v>
      </c>
      <c r="D31" s="2">
        <v>8981.7528599792004</v>
      </c>
      <c r="E31" s="2">
        <v>9411.3620807665975</v>
      </c>
      <c r="F31" s="2">
        <v>9612.0573647583533</v>
      </c>
      <c r="G31" s="2">
        <v>5018.640665328363</v>
      </c>
      <c r="H31" s="18">
        <v>9039.7051665391828</v>
      </c>
      <c r="I31" s="18">
        <v>8407.3177293516273</v>
      </c>
      <c r="J31" s="18">
        <v>9926.0350292978128</v>
      </c>
      <c r="K31" s="18">
        <v>11709.241056296798</v>
      </c>
      <c r="L31" s="18">
        <v>8249.2369455825337</v>
      </c>
      <c r="M31" s="8" cm="1">
        <f t="array" ref="M31">TREND($B31:$L31,$B$2:$L$2,M$2)</f>
        <v>9939.6367906736377</v>
      </c>
      <c r="N31" s="8" cm="1">
        <f t="array" ref="N31">TREND($B31:$L31,$B$2:$L$2,N$2)</f>
        <v>10156.725128319549</v>
      </c>
      <c r="O31" s="8" cm="1">
        <f t="array" ref="O31">TREND($B31:$L31,$B$2:$L$2,O$2)</f>
        <v>10373.813465965461</v>
      </c>
      <c r="P31" s="8"/>
    </row>
    <row r="32" spans="1:16" x14ac:dyDescent="0.3">
      <c r="A32" s="1">
        <v>46</v>
      </c>
      <c r="B32" s="2">
        <v>2942.5612052730694</v>
      </c>
      <c r="C32" s="2">
        <v>9406.3545150501668</v>
      </c>
      <c r="D32" s="2">
        <v>4241.6815911018948</v>
      </c>
      <c r="E32" s="2">
        <v>6199.353495992561</v>
      </c>
      <c r="F32" s="2">
        <v>10787.917532363754</v>
      </c>
      <c r="G32" s="2">
        <v>5723.8936786749182</v>
      </c>
      <c r="H32" s="18">
        <v>8637.0129223001022</v>
      </c>
      <c r="I32" s="18">
        <v>12013.377057696678</v>
      </c>
      <c r="J32" s="18">
        <v>8879.8680705315237</v>
      </c>
      <c r="K32" s="18">
        <v>8548.8352212011105</v>
      </c>
      <c r="L32" s="18">
        <v>7293.3322112822234</v>
      </c>
      <c r="M32" s="8" cm="1">
        <f t="array" ref="M32">TREND($B32:$L32,$B$2:$L$2,M$2)</f>
        <v>9973.0432168398002</v>
      </c>
      <c r="N32" s="8" cm="1">
        <f t="array" ref="N32">TREND($B32:$L32,$B$2:$L$2,N$2)</f>
        <v>10352.274851442373</v>
      </c>
      <c r="O32" s="8" cm="1">
        <f t="array" ref="O32">TREND($B32:$L32,$B$2:$L$2,O$2)</f>
        <v>10731.506486044947</v>
      </c>
      <c r="P32" s="8"/>
    </row>
    <row r="33" spans="1:16" x14ac:dyDescent="0.3">
      <c r="A33" s="1">
        <v>47</v>
      </c>
      <c r="B33" s="2">
        <v>4107.017132128608</v>
      </c>
      <c r="C33" s="2">
        <v>9562.2609434764126</v>
      </c>
      <c r="D33" s="2">
        <v>13513.513513513515</v>
      </c>
      <c r="E33" s="2">
        <v>10653.882008256758</v>
      </c>
      <c r="F33" s="2">
        <v>11232.682947123185</v>
      </c>
      <c r="G33" s="2">
        <v>9686.3124953431197</v>
      </c>
      <c r="H33" s="18">
        <v>11732.761221548053</v>
      </c>
      <c r="I33" s="18">
        <v>6608.3453961860405</v>
      </c>
      <c r="J33" s="18">
        <v>12759.071388560404</v>
      </c>
      <c r="K33" s="18">
        <v>14024.817829811886</v>
      </c>
      <c r="L33" s="18">
        <v>9284.5285991615783</v>
      </c>
      <c r="M33" s="8" cm="1">
        <f t="array" ref="M33">TREND($B33:$L33,$B$2:$L$2,M$2)</f>
        <v>12135.933782606189</v>
      </c>
      <c r="N33" s="8" cm="1">
        <f t="array" ref="N33">TREND($B33:$L33,$B$2:$L$2,N$2)</f>
        <v>12443.965269478287</v>
      </c>
      <c r="O33" s="8" cm="1">
        <f t="array" ref="O33">TREND($B33:$L33,$B$2:$L$2,O$2)</f>
        <v>12751.996756350385</v>
      </c>
      <c r="P33" s="8"/>
    </row>
    <row r="34" spans="1:16" x14ac:dyDescent="0.3">
      <c r="A34" s="1">
        <v>48</v>
      </c>
      <c r="B34" s="2">
        <v>7183.478000598624</v>
      </c>
      <c r="C34" s="2">
        <v>11684.104307185726</v>
      </c>
      <c r="D34" s="2">
        <v>11637.492120448043</v>
      </c>
      <c r="E34" s="2">
        <v>10037.41217264349</v>
      </c>
      <c r="F34" s="2">
        <v>13042.197820690815</v>
      </c>
      <c r="G34" s="2">
        <v>5060.7287449392716</v>
      </c>
      <c r="H34" s="18">
        <v>11497.45662323183</v>
      </c>
      <c r="I34" s="18">
        <v>11497.556769186547</v>
      </c>
      <c r="J34" s="18">
        <v>8783.088012599188</v>
      </c>
      <c r="K34" s="18">
        <v>10501.995379122034</v>
      </c>
      <c r="L34" s="18">
        <v>10175.527855507504</v>
      </c>
      <c r="M34" s="8" cm="1">
        <f t="array" ref="M34">TREND($B34:$L34,$B$2:$L$2,M$2)</f>
        <v>10266.138849706836</v>
      </c>
      <c r="N34" s="8" cm="1">
        <f t="array" ref="N34">TREND($B34:$L34,$B$2:$L$2,N$2)</f>
        <v>10293.812933655656</v>
      </c>
      <c r="O34" s="8" cm="1">
        <f t="array" ref="O34">TREND($B34:$L34,$B$2:$L$2,O$2)</f>
        <v>10321.487017604477</v>
      </c>
      <c r="P34" s="8"/>
    </row>
    <row r="35" spans="1:16" x14ac:dyDescent="0.3">
      <c r="A35" s="1">
        <v>49</v>
      </c>
      <c r="B35" s="2">
        <v>3101.1598337778332</v>
      </c>
      <c r="C35" s="2">
        <v>11357.490535424553</v>
      </c>
      <c r="D35" s="2">
        <v>10786.428711512062</v>
      </c>
      <c r="E35" s="2">
        <v>18023.846935946021</v>
      </c>
      <c r="F35" s="2">
        <v>12582.982600772335</v>
      </c>
      <c r="G35" s="2">
        <v>13050.699992090485</v>
      </c>
      <c r="H35" s="18">
        <v>12373.985515158132</v>
      </c>
      <c r="I35" s="18">
        <v>11371.617779858858</v>
      </c>
      <c r="J35" s="18">
        <v>13498.588783899864</v>
      </c>
      <c r="K35" s="18">
        <v>12309.135136719322</v>
      </c>
      <c r="L35" s="18">
        <v>11993.417566172984</v>
      </c>
      <c r="M35" s="8" cm="1">
        <f t="array" ref="M35">TREND($B35:$L35,$B$2:$L$2,M$2)</f>
        <v>14198.535320295479</v>
      </c>
      <c r="N35" s="8" cm="1">
        <f t="array" ref="N35">TREND($B35:$L35,$B$2:$L$2,N$2)</f>
        <v>14588.452519263932</v>
      </c>
      <c r="O35" s="8" cm="1">
        <f t="array" ref="O35">TREND($B35:$L35,$B$2:$L$2,O$2)</f>
        <v>14978.369718232385</v>
      </c>
      <c r="P35" s="8"/>
    </row>
    <row r="36" spans="1:16" x14ac:dyDescent="0.3">
      <c r="A36" s="1">
        <v>50</v>
      </c>
      <c r="B36" s="2">
        <v>5130.1782736950108</v>
      </c>
      <c r="C36" s="2">
        <v>9001.9129064926292</v>
      </c>
      <c r="D36" s="2">
        <v>14513.061755580022</v>
      </c>
      <c r="E36" s="2">
        <v>12915.724895059735</v>
      </c>
      <c r="F36" s="2">
        <v>11755.997735881918</v>
      </c>
      <c r="G36" s="2">
        <v>11442.115156716114</v>
      </c>
      <c r="H36" s="18">
        <v>9292.6439430546779</v>
      </c>
      <c r="I36" s="18">
        <v>13241.802278983867</v>
      </c>
      <c r="J36" s="18">
        <v>11991.573488899692</v>
      </c>
      <c r="K36" s="18">
        <v>11033.24884449083</v>
      </c>
      <c r="L36" s="18">
        <v>14315.998127907937</v>
      </c>
      <c r="M36" s="8" cm="1">
        <f t="array" ref="M36">TREND($B36:$L36,$B$2:$L$2,M$2)</f>
        <v>13767.411356871358</v>
      </c>
      <c r="N36" s="8" cm="1">
        <f t="array" ref="N36">TREND($B36:$L36,$B$2:$L$2,N$2)</f>
        <v>14173.582076853516</v>
      </c>
      <c r="O36" s="8" cm="1">
        <f t="array" ref="O36">TREND($B36:$L36,$B$2:$L$2,O$2)</f>
        <v>14579.752796835675</v>
      </c>
      <c r="P36" s="8"/>
    </row>
    <row r="37" spans="1:16" x14ac:dyDescent="0.3">
      <c r="A37" s="1">
        <v>51</v>
      </c>
      <c r="B37" s="2">
        <v>4006.4102564102564</v>
      </c>
      <c r="C37" s="2">
        <v>17987.698735058606</v>
      </c>
      <c r="D37" s="2">
        <v>15590.894917368258</v>
      </c>
      <c r="E37" s="2">
        <v>12775.0177430802</v>
      </c>
      <c r="F37" s="2">
        <v>15239.919881564052</v>
      </c>
      <c r="G37" s="2">
        <v>17644.64505539598</v>
      </c>
      <c r="H37" s="18">
        <v>14601.905932984937</v>
      </c>
      <c r="I37" s="18">
        <v>15774.567095687091</v>
      </c>
      <c r="J37" s="18">
        <v>10805.335134222523</v>
      </c>
      <c r="K37" s="18">
        <v>12916.640413332494</v>
      </c>
      <c r="L37" s="18">
        <v>14805.709975696287</v>
      </c>
      <c r="M37" s="8" cm="1">
        <f t="array" ref="M37">TREND($B37:$L37,$B$2:$L$2,M$2)</f>
        <v>15179.886142803141</v>
      </c>
      <c r="N37" s="8" cm="1">
        <f t="array" ref="N37">TREND($B37:$L37,$B$2:$L$2,N$2)</f>
        <v>15404.583149318807</v>
      </c>
      <c r="O37" s="8" cm="1">
        <f t="array" ref="O37">TREND($B37:$L37,$B$2:$L$2,O$2)</f>
        <v>15629.280155834473</v>
      </c>
      <c r="P37" s="8"/>
    </row>
    <row r="38" spans="1:16" x14ac:dyDescent="0.3">
      <c r="A38" s="1">
        <v>52</v>
      </c>
      <c r="B38" s="2">
        <v>9326.3505272975108</v>
      </c>
      <c r="C38" s="2">
        <v>14063.837593249358</v>
      </c>
      <c r="D38" s="2">
        <v>13494.548202526179</v>
      </c>
      <c r="E38" s="2">
        <v>9976.5550955255148</v>
      </c>
      <c r="F38" s="2">
        <v>18044.841430955927</v>
      </c>
      <c r="G38" s="2">
        <v>10337.413165729407</v>
      </c>
      <c r="H38" s="18">
        <v>14505.821931234563</v>
      </c>
      <c r="I38" s="18">
        <v>13108.123291262498</v>
      </c>
      <c r="J38" s="18">
        <v>16551.626989716864</v>
      </c>
      <c r="K38" s="18">
        <v>12990.47365265472</v>
      </c>
      <c r="L38" s="18">
        <v>11440.614180340208</v>
      </c>
      <c r="M38" s="8" cm="1">
        <f t="array" ref="M38">TREND($B38:$L38,$B$2:$L$2,M$2)</f>
        <v>14067.648683108046</v>
      </c>
      <c r="N38" s="8" cm="1">
        <f t="array" ref="N38">TREND($B38:$L38,$B$2:$L$2,N$2)</f>
        <v>14232.859735436768</v>
      </c>
      <c r="O38" s="8" cm="1">
        <f t="array" ref="O38">TREND($B38:$L38,$B$2:$L$2,O$2)</f>
        <v>14398.070787765493</v>
      </c>
      <c r="P38" s="8"/>
    </row>
    <row r="39" spans="1:16" x14ac:dyDescent="0.3">
      <c r="A39" s="1">
        <v>53</v>
      </c>
      <c r="B39" s="2">
        <v>12269.938650306749</v>
      </c>
      <c r="C39" s="2">
        <v>21652.122564136214</v>
      </c>
      <c r="D39" s="2">
        <v>18804.490284346688</v>
      </c>
      <c r="E39" s="2">
        <v>13899.6138996139</v>
      </c>
      <c r="F39" s="2">
        <v>17943.148550382473</v>
      </c>
      <c r="G39" s="2">
        <v>11953.041622198505</v>
      </c>
      <c r="H39" s="18">
        <v>14893.200078385264</v>
      </c>
      <c r="I39" s="18">
        <v>16375.961611699293</v>
      </c>
      <c r="J39" s="18">
        <v>20051.039008384978</v>
      </c>
      <c r="K39" s="18">
        <v>11800.638622796056</v>
      </c>
      <c r="L39" s="18">
        <v>14899.822470200354</v>
      </c>
      <c r="M39" s="8" cm="1">
        <f t="array" ref="M39">TREND($B39:$L39,$B$2:$L$2,M$2)</f>
        <v>14743.140294317091</v>
      </c>
      <c r="N39" s="8" cm="1">
        <f t="array" ref="N39">TREND($B39:$L39,$B$2:$L$2,N$2)</f>
        <v>14555.739171211599</v>
      </c>
      <c r="O39" s="8" cm="1">
        <f t="array" ref="O39">TREND($B39:$L39,$B$2:$L$2,O$2)</f>
        <v>14368.338048106107</v>
      </c>
      <c r="P39" s="8"/>
    </row>
    <row r="40" spans="1:16" x14ac:dyDescent="0.3">
      <c r="A40" s="1">
        <v>54</v>
      </c>
      <c r="B40" s="2">
        <v>8734.317929172621</v>
      </c>
      <c r="C40" s="2">
        <v>20386.643233743413</v>
      </c>
      <c r="D40" s="2">
        <v>16539.05053598775</v>
      </c>
      <c r="E40" s="2">
        <v>19595.035924232528</v>
      </c>
      <c r="F40" s="2">
        <v>18661.297451259637</v>
      </c>
      <c r="G40" s="2">
        <v>13952.651003690702</v>
      </c>
      <c r="H40" s="18">
        <v>18200.938359488755</v>
      </c>
      <c r="I40" s="18">
        <v>21833.224805607693</v>
      </c>
      <c r="J40" s="18">
        <v>14933.731566175098</v>
      </c>
      <c r="K40" s="18">
        <v>23369.526137916157</v>
      </c>
      <c r="L40" s="18">
        <v>18920.533758215497</v>
      </c>
      <c r="M40" s="8" cm="1">
        <f t="array" ref="M40">TREND($B40:$L40,$B$2:$L$2,M$2)</f>
        <v>21124.050383596179</v>
      </c>
      <c r="N40" s="8" cm="1">
        <f t="array" ref="N40">TREND($B40:$L40,$B$2:$L$2,N$2)</f>
        <v>21688.256497445695</v>
      </c>
      <c r="O40" s="8" cm="1">
        <f t="array" ref="O40">TREND($B40:$L40,$B$2:$L$2,O$2)</f>
        <v>22252.46261129521</v>
      </c>
      <c r="P40" s="8"/>
    </row>
    <row r="41" spans="1:16" x14ac:dyDescent="0.3">
      <c r="A41" s="1">
        <v>55</v>
      </c>
      <c r="B41" s="2">
        <v>13082.155939298797</v>
      </c>
      <c r="C41" s="2">
        <v>16817.782977478793</v>
      </c>
      <c r="D41" s="2">
        <v>21796.56538969617</v>
      </c>
      <c r="E41" s="2">
        <v>24421.444353994651</v>
      </c>
      <c r="F41" s="2">
        <v>22316.794685488891</v>
      </c>
      <c r="G41" s="2">
        <v>18153.889121631059</v>
      </c>
      <c r="H41" s="18">
        <v>23112.480739599385</v>
      </c>
      <c r="I41" s="18">
        <v>21037.589806692336</v>
      </c>
      <c r="J41" s="18">
        <v>19630.79013930311</v>
      </c>
      <c r="K41" s="18">
        <v>20578.400029397711</v>
      </c>
      <c r="L41" s="18">
        <v>23538.371006265359</v>
      </c>
      <c r="M41" s="8" cm="1">
        <f t="array" ref="M41">TREND($B41:$L41,$B$2:$L$2,M$2)</f>
        <v>23399.889185395212</v>
      </c>
      <c r="N41" s="8" cm="1">
        <f t="array" ref="N41">TREND($B41:$L41,$B$2:$L$2,N$2)</f>
        <v>23898.563683130076</v>
      </c>
      <c r="O41" s="8" cm="1">
        <f t="array" ref="O41">TREND($B41:$L41,$B$2:$L$2,O$2)</f>
        <v>24397.238180864944</v>
      </c>
      <c r="P41" s="8"/>
    </row>
    <row r="42" spans="1:16" x14ac:dyDescent="0.3">
      <c r="A42" s="1">
        <v>56</v>
      </c>
      <c r="B42" s="2">
        <v>10342.233922527264</v>
      </c>
      <c r="C42" s="2">
        <v>27150.043919188694</v>
      </c>
      <c r="D42" s="2">
        <v>26536.027760767502</v>
      </c>
      <c r="E42" s="2">
        <v>20804.438280166436</v>
      </c>
      <c r="F42" s="2">
        <v>17575.657714066019</v>
      </c>
      <c r="G42" s="2">
        <v>18712.759147092136</v>
      </c>
      <c r="H42" s="18">
        <v>16337.704773259153</v>
      </c>
      <c r="I42" s="18">
        <v>24230.271128378663</v>
      </c>
      <c r="J42" s="18">
        <v>16451.233842538189</v>
      </c>
      <c r="K42" s="18">
        <v>18154.872174879587</v>
      </c>
      <c r="L42" s="18">
        <v>20360.164285463547</v>
      </c>
      <c r="M42" s="8" cm="1">
        <f t="array" ref="M42">TREND($B42:$L42,$B$2:$L$2,M$2)</f>
        <v>19121.489495577451</v>
      </c>
      <c r="N42" s="8" cm="1">
        <f t="array" ref="N42">TREND($B42:$L42,$B$2:$L$2,N$2)</f>
        <v>19025.746730471768</v>
      </c>
      <c r="O42" s="8" cm="1">
        <f t="array" ref="O42">TREND($B42:$L42,$B$2:$L$2,O$2)</f>
        <v>18930.003965366082</v>
      </c>
      <c r="P42" s="8"/>
    </row>
    <row r="43" spans="1:16" x14ac:dyDescent="0.3">
      <c r="A43" s="1">
        <v>57</v>
      </c>
      <c r="B43" s="2">
        <v>11267.028577281575</v>
      </c>
      <c r="C43" s="2">
        <v>26788.800553059107</v>
      </c>
      <c r="D43" s="2">
        <v>31667.04365528161</v>
      </c>
      <c r="E43" s="2">
        <v>16981.255306642284</v>
      </c>
      <c r="F43" s="2">
        <v>22243.597451003967</v>
      </c>
      <c r="G43" s="2">
        <v>23104.389834068475</v>
      </c>
      <c r="H43" s="18">
        <v>21765.874893536482</v>
      </c>
      <c r="I43" s="18">
        <v>21813.105313672455</v>
      </c>
      <c r="J43" s="18">
        <v>25018.76407305479</v>
      </c>
      <c r="K43" s="18">
        <v>24644.994718929702</v>
      </c>
      <c r="L43" s="18">
        <v>28034.36006181936</v>
      </c>
      <c r="M43" s="8" cm="1">
        <f t="array" ref="M43">TREND($B43:$L43,$B$2:$L$2,M$2)</f>
        <v>26548.25073781818</v>
      </c>
      <c r="N43" s="8" cm="1">
        <f t="array" ref="N43">TREND($B43:$L43,$B$2:$L$2,N$2)</f>
        <v>27134.637763237122</v>
      </c>
      <c r="O43" s="8" cm="1">
        <f t="array" ref="O43">TREND($B43:$L43,$B$2:$L$2,O$2)</f>
        <v>27721.024788656068</v>
      </c>
      <c r="P43" s="8"/>
    </row>
    <row r="44" spans="1:16" x14ac:dyDescent="0.3">
      <c r="A44" s="1">
        <v>58</v>
      </c>
      <c r="B44" s="2">
        <v>19077.544607788128</v>
      </c>
      <c r="C44" s="2">
        <v>26467.530012288495</v>
      </c>
      <c r="D44" s="2">
        <v>27640.029265913337</v>
      </c>
      <c r="E44" s="2">
        <v>30085.959885386819</v>
      </c>
      <c r="F44" s="2">
        <v>25043.826696719258</v>
      </c>
      <c r="G44" s="2">
        <v>29753.390169937633</v>
      </c>
      <c r="H44" s="18">
        <v>22019.817836052451</v>
      </c>
      <c r="I44" s="18">
        <v>29373.368146214099</v>
      </c>
      <c r="J44" s="18">
        <v>23927.608109283912</v>
      </c>
      <c r="K44" s="18">
        <v>19796.263455272816</v>
      </c>
      <c r="L44" s="18">
        <v>26006.33197648123</v>
      </c>
      <c r="M44" s="8" cm="1">
        <f t="array" ref="M44">TREND($B44:$L44,$B$2:$L$2,M$2)</f>
        <v>24965.010822294502</v>
      </c>
      <c r="N44" s="8" cm="1">
        <f t="array" ref="N44">TREND($B44:$L44,$B$2:$L$2,N$2)</f>
        <v>24895.66913871725</v>
      </c>
      <c r="O44" s="8" cm="1">
        <f t="array" ref="O44">TREND($B44:$L44,$B$2:$L$2,O$2)</f>
        <v>24826.327455139999</v>
      </c>
      <c r="P44" s="8"/>
    </row>
    <row r="45" spans="1:16" x14ac:dyDescent="0.3">
      <c r="A45" s="1">
        <v>59</v>
      </c>
      <c r="B45" s="2">
        <v>16528.92561983471</v>
      </c>
      <c r="C45" s="2">
        <v>26101.482564209648</v>
      </c>
      <c r="D45" s="2">
        <v>22285.612408628989</v>
      </c>
      <c r="E45" s="2">
        <v>29627.319507250893</v>
      </c>
      <c r="F45" s="2">
        <v>29446.004245702938</v>
      </c>
      <c r="G45" s="2">
        <v>28277.480296011068</v>
      </c>
      <c r="H45" s="18">
        <v>23995.200959808037</v>
      </c>
      <c r="I45" s="18">
        <v>20771.513353115726</v>
      </c>
      <c r="J45" s="18">
        <v>26563.519433311583</v>
      </c>
      <c r="K45" s="18">
        <v>24619.903248099519</v>
      </c>
      <c r="L45" s="18">
        <v>24374.650363621833</v>
      </c>
      <c r="M45" s="8" cm="1">
        <f t="array" ref="M45">TREND($B45:$L45,$B$2:$L$2,M$2)</f>
        <v>26034.161741838328</v>
      </c>
      <c r="N45" s="8" cm="1">
        <f t="array" ref="N45">TREND($B45:$L45,$B$2:$L$2,N$2)</f>
        <v>26243.012759423582</v>
      </c>
      <c r="O45" s="8" cm="1">
        <f t="array" ref="O45">TREND($B45:$L45,$B$2:$L$2,O$2)</f>
        <v>26451.863777008832</v>
      </c>
      <c r="P45" s="8"/>
    </row>
    <row r="46" spans="1:16" x14ac:dyDescent="0.3">
      <c r="A46" s="1">
        <v>60</v>
      </c>
      <c r="B46" s="2">
        <v>21156.558533145278</v>
      </c>
      <c r="C46" s="2">
        <v>32883.147386964178</v>
      </c>
      <c r="D46" s="2">
        <v>33767.007647234088</v>
      </c>
      <c r="E46" s="2">
        <v>33456.292356523976</v>
      </c>
      <c r="F46" s="2">
        <v>24896.265560165972</v>
      </c>
      <c r="G46" s="2">
        <v>26872.9107950449</v>
      </c>
      <c r="H46" s="18">
        <v>31802.937434948537</v>
      </c>
      <c r="I46" s="18">
        <v>23890.970299180106</v>
      </c>
      <c r="J46" s="18">
        <v>23648.815095826969</v>
      </c>
      <c r="K46" s="18">
        <v>27069.915056473445</v>
      </c>
      <c r="L46" s="18">
        <v>27458.600878675228</v>
      </c>
      <c r="M46" s="8" cm="1">
        <f t="array" ref="M46">TREND($B46:$L46,$B$2:$L$2,M$2)</f>
        <v>26028.241868283538</v>
      </c>
      <c r="N46" s="8" cm="1">
        <f t="array" ref="N46">TREND($B46:$L46,$B$2:$L$2,N$2)</f>
        <v>25716.230345661359</v>
      </c>
      <c r="O46" s="8" cm="1">
        <f t="array" ref="O46">TREND($B46:$L46,$B$2:$L$2,O$2)</f>
        <v>25404.218823039177</v>
      </c>
      <c r="P46" s="8"/>
    </row>
    <row r="47" spans="1:16" x14ac:dyDescent="0.3">
      <c r="A47" s="1">
        <v>61</v>
      </c>
      <c r="B47" s="2">
        <v>21655.065738592421</v>
      </c>
      <c r="C47" s="2">
        <v>31458.906802988597</v>
      </c>
      <c r="D47" s="2">
        <v>32460.264159391092</v>
      </c>
      <c r="E47" s="2">
        <v>32517.214996174447</v>
      </c>
      <c r="F47" s="2">
        <v>35402.60167956529</v>
      </c>
      <c r="G47" s="2">
        <v>32281.205164992825</v>
      </c>
      <c r="H47" s="18">
        <v>28497.245266290924</v>
      </c>
      <c r="I47" s="18">
        <v>32625.493675233243</v>
      </c>
      <c r="J47" s="18">
        <v>32740.368874822656</v>
      </c>
      <c r="K47" s="18">
        <v>26141.856565058693</v>
      </c>
      <c r="L47" s="18">
        <v>40337.367070040338</v>
      </c>
      <c r="M47" s="8" cm="1">
        <f t="array" ref="M47">TREND($B47:$L47,$B$2:$L$2,M$2)</f>
        <v>35081.316588285932</v>
      </c>
      <c r="N47" s="8" cm="1">
        <f t="array" ref="N47">TREND($B47:$L47,$B$2:$L$2,N$2)</f>
        <v>35683.99677734646</v>
      </c>
      <c r="O47" s="8" cm="1">
        <f t="array" ref="O47">TREND($B47:$L47,$B$2:$L$2,O$2)</f>
        <v>36286.676966406987</v>
      </c>
      <c r="P47" s="8"/>
    </row>
    <row r="48" spans="1:16" x14ac:dyDescent="0.3">
      <c r="A48" s="1">
        <v>62</v>
      </c>
      <c r="B48" s="2">
        <v>34482.758620689652</v>
      </c>
      <c r="C48" s="2">
        <v>23467.292461132296</v>
      </c>
      <c r="D48" s="2">
        <v>38226.299694189598</v>
      </c>
      <c r="E48" s="2">
        <v>31014.621178555604</v>
      </c>
      <c r="F48" s="2">
        <v>41482.040162157064</v>
      </c>
      <c r="G48" s="2">
        <v>33311.667208319792</v>
      </c>
      <c r="H48" s="18">
        <v>31964.76772268788</v>
      </c>
      <c r="I48" s="18">
        <v>28859.103443853011</v>
      </c>
      <c r="J48" s="18">
        <v>26895.866222300181</v>
      </c>
      <c r="K48" s="18">
        <v>34810.476295723282</v>
      </c>
      <c r="L48" s="18">
        <v>36552.235119782665</v>
      </c>
      <c r="M48" s="8" cm="1">
        <f t="array" ref="M48">TREND($B48:$L48,$B$2:$L$2,M$2)</f>
        <v>33255.221257723897</v>
      </c>
      <c r="N48" s="8" cm="1">
        <f t="array" ref="N48">TREND($B48:$L48,$B$2:$L$2,N$2)</f>
        <v>33327.044071444681</v>
      </c>
      <c r="O48" s="8" cm="1">
        <f t="array" ref="O48">TREND($B48:$L48,$B$2:$L$2,O$2)</f>
        <v>33398.866885165466</v>
      </c>
      <c r="P48" s="8"/>
    </row>
    <row r="49" spans="1:16" x14ac:dyDescent="0.3">
      <c r="A49" s="1">
        <v>63</v>
      </c>
      <c r="B49" s="2">
        <v>15612.802498048399</v>
      </c>
      <c r="C49" s="2">
        <v>43866.774979691305</v>
      </c>
      <c r="D49" s="2">
        <v>31139.419674451521</v>
      </c>
      <c r="E49" s="2">
        <v>38514.101130575225</v>
      </c>
      <c r="F49" s="2">
        <v>44967.880085653109</v>
      </c>
      <c r="G49" s="2">
        <v>35918.216982869773</v>
      </c>
      <c r="H49" s="18">
        <v>33251.524028184627</v>
      </c>
      <c r="I49" s="18">
        <v>30795.674282031079</v>
      </c>
      <c r="J49" s="18">
        <v>36217.824343551933</v>
      </c>
      <c r="K49" s="18">
        <v>31981.048267693222</v>
      </c>
      <c r="L49" s="18">
        <v>43636.765355722491</v>
      </c>
      <c r="M49" s="8" cm="1">
        <f t="array" ref="M49">TREND($B49:$L49,$B$2:$L$2,M$2)</f>
        <v>39481.579876758748</v>
      </c>
      <c r="N49" s="8" cm="1">
        <f t="array" ref="N49">TREND($B49:$L49,$B$2:$L$2,N$2)</f>
        <v>40214.842710332588</v>
      </c>
      <c r="O49" s="8" cm="1">
        <f t="array" ref="O49">TREND($B49:$L49,$B$2:$L$2,O$2)</f>
        <v>40948.105543906429</v>
      </c>
      <c r="P49" s="8"/>
    </row>
    <row r="50" spans="1:16" x14ac:dyDescent="0.3">
      <c r="A50" s="1">
        <v>64</v>
      </c>
      <c r="B50" s="2">
        <v>22462.732285072492</v>
      </c>
      <c r="C50" s="2">
        <v>60795.87324981577</v>
      </c>
      <c r="D50" s="2">
        <v>37783.375314861463</v>
      </c>
      <c r="E50" s="2">
        <v>40305.767894371085</v>
      </c>
      <c r="F50" s="2">
        <v>44675.199227239791</v>
      </c>
      <c r="G50" s="2">
        <v>35639.412997903564</v>
      </c>
      <c r="H50" s="18">
        <v>44955.943175687826</v>
      </c>
      <c r="I50" s="18">
        <v>34284.803061712642</v>
      </c>
      <c r="J50" s="18">
        <v>39728.402195897135</v>
      </c>
      <c r="K50" s="18">
        <v>41163.018621365569</v>
      </c>
      <c r="L50" s="18">
        <v>51032.518395442676</v>
      </c>
      <c r="M50" s="8" cm="1">
        <f t="array" ref="M50">TREND($B50:$L50,$B$2:$L$2,M$2)</f>
        <v>44351.080963449363</v>
      </c>
      <c r="N50" s="8" cm="1">
        <f t="array" ref="N50">TREND($B50:$L50,$B$2:$L$2,N$2)</f>
        <v>44881.911935851982</v>
      </c>
      <c r="O50" s="8" cm="1">
        <f t="array" ref="O50">TREND($B50:$L50,$B$2:$L$2,O$2)</f>
        <v>45412.7429082546</v>
      </c>
      <c r="P50" s="8"/>
    </row>
    <row r="51" spans="1:16" x14ac:dyDescent="0.3">
      <c r="A51" s="1">
        <v>65</v>
      </c>
      <c r="B51" s="2">
        <v>45271.629778672032</v>
      </c>
      <c r="C51" s="2">
        <v>61863.8994212732</v>
      </c>
      <c r="D51" s="2">
        <v>57512.580877066859</v>
      </c>
      <c r="E51" s="2">
        <v>68269.976726144305</v>
      </c>
      <c r="F51" s="2">
        <v>58344.640434192675</v>
      </c>
      <c r="G51" s="2">
        <v>58277.830637488107</v>
      </c>
      <c r="H51" s="18">
        <v>44508.850015526346</v>
      </c>
      <c r="I51" s="18">
        <v>26505.803857051458</v>
      </c>
      <c r="J51" s="18">
        <v>46492.65905383361</v>
      </c>
      <c r="K51" s="18">
        <v>30100.579986785109</v>
      </c>
      <c r="L51" s="18">
        <v>44928.97258011232</v>
      </c>
      <c r="M51" s="8" cm="1">
        <f t="array" ref="M51">TREND($B51:$L51,$B$2:$L$2,M$2)</f>
        <v>35142.104013978591</v>
      </c>
      <c r="N51" s="8" cm="1">
        <f t="array" ref="N51">TREND($B51:$L51,$B$2:$L$2,N$2)</f>
        <v>32785.827056184928</v>
      </c>
      <c r="O51" s="8" cm="1">
        <f t="array" ref="O51">TREND($B51:$L51,$B$2:$L$2,O$2)</f>
        <v>30429.550098391264</v>
      </c>
      <c r="P51" s="8"/>
    </row>
    <row r="52" spans="1:16" x14ac:dyDescent="0.3">
      <c r="A52" s="1">
        <v>66</v>
      </c>
      <c r="B52" s="2">
        <v>35633.300939423389</v>
      </c>
      <c r="C52" s="2">
        <v>65581.734272528542</v>
      </c>
      <c r="D52" s="2">
        <v>40016.006402561026</v>
      </c>
      <c r="E52" s="2">
        <v>56017.347307553311</v>
      </c>
      <c r="F52" s="2">
        <v>60549.604098742428</v>
      </c>
      <c r="G52" s="2">
        <v>59580.230196343939</v>
      </c>
      <c r="H52" s="18">
        <v>57272.401861353057</v>
      </c>
      <c r="I52" s="18">
        <v>61422.413793103449</v>
      </c>
      <c r="J52" s="18">
        <v>52341.07346783403</v>
      </c>
      <c r="K52" s="18">
        <v>57724.957555178269</v>
      </c>
      <c r="L52" s="18">
        <v>54508.289802407446</v>
      </c>
      <c r="M52" s="8" cm="1">
        <f t="array" ref="M52">TREND($B52:$L52,$B$2:$L$2,M$2)</f>
        <v>60465.540120187128</v>
      </c>
      <c r="N52" s="8" cm="1">
        <f t="array" ref="N52">TREND($B52:$L52,$B$2:$L$2,N$2)</f>
        <v>61442.412569051216</v>
      </c>
      <c r="O52" s="8" cm="1">
        <f t="array" ref="O52">TREND($B52:$L52,$B$2:$L$2,O$2)</f>
        <v>62419.285017915296</v>
      </c>
      <c r="P52" s="8"/>
    </row>
    <row r="53" spans="1:16" x14ac:dyDescent="0.3">
      <c r="A53" s="1">
        <v>67</v>
      </c>
      <c r="B53" s="2">
        <v>30874.785591766722</v>
      </c>
      <c r="C53" s="2">
        <v>84745.762711864401</v>
      </c>
      <c r="D53" s="2">
        <v>53789.731051344745</v>
      </c>
      <c r="E53" s="2">
        <v>59232.026143790848</v>
      </c>
      <c r="F53" s="2">
        <v>53830.970751839224</v>
      </c>
      <c r="G53" s="2">
        <v>56382.145653876272</v>
      </c>
      <c r="H53" s="18">
        <v>53490.604855301055</v>
      </c>
      <c r="I53" s="18">
        <v>54495.912806539505</v>
      </c>
      <c r="J53" s="18">
        <v>56255.625562556255</v>
      </c>
      <c r="K53" s="18">
        <v>46255.289833677787</v>
      </c>
      <c r="L53" s="18">
        <v>44367.116137451063</v>
      </c>
      <c r="M53" s="8" cm="1">
        <f t="array" ref="M53">TREND($B53:$L53,$B$2:$L$2,M$2)</f>
        <v>49124.625673360824</v>
      </c>
      <c r="N53" s="8" cm="1">
        <f t="array" ref="N53">TREND($B53:$L53,$B$2:$L$2,N$2)</f>
        <v>48316.306147708725</v>
      </c>
      <c r="O53" s="8" cm="1">
        <f t="array" ref="O53">TREND($B53:$L53,$B$2:$L$2,O$2)</f>
        <v>47507.986622056618</v>
      </c>
      <c r="P53" s="8"/>
    </row>
    <row r="54" spans="1:16" x14ac:dyDescent="0.3">
      <c r="A54" s="1">
        <v>68</v>
      </c>
      <c r="B54" s="2">
        <v>38109.756097560974</v>
      </c>
      <c r="C54" s="2">
        <v>93302.23258913694</v>
      </c>
      <c r="D54" s="2">
        <v>78789.788843365895</v>
      </c>
      <c r="E54" s="2">
        <v>52750.565184626976</v>
      </c>
      <c r="F54" s="2">
        <v>57003.257328990228</v>
      </c>
      <c r="G54" s="2">
        <v>61338.625293162542</v>
      </c>
      <c r="H54" s="18">
        <v>57921.102066374457</v>
      </c>
      <c r="I54" s="18">
        <v>62464.508801817145</v>
      </c>
      <c r="J54" s="18">
        <v>64028.684850813159</v>
      </c>
      <c r="K54" s="18">
        <v>67504.655493482307</v>
      </c>
      <c r="L54" s="18">
        <v>66251.7566753664</v>
      </c>
      <c r="M54" s="8" cm="1">
        <f t="array" ref="M54">TREND($B54:$L54,$B$2:$L$2,M$2)</f>
        <v>64328.563811364183</v>
      </c>
      <c r="N54" s="8" cm="1">
        <f t="array" ref="N54">TREND($B54:$L54,$B$2:$L$2,N$2)</f>
        <v>64452.037579550684</v>
      </c>
      <c r="O54" s="8" cm="1">
        <f t="array" ref="O54">TREND($B54:$L54,$B$2:$L$2,O$2)</f>
        <v>64575.511347737185</v>
      </c>
      <c r="P54" s="8"/>
    </row>
    <row r="55" spans="1:16" x14ac:dyDescent="0.3">
      <c r="A55" s="1">
        <v>69</v>
      </c>
      <c r="B55" s="2">
        <v>40214.477211796249</v>
      </c>
      <c r="C55" s="2">
        <v>75018.754688672168</v>
      </c>
      <c r="D55" s="2">
        <v>63887.020847343643</v>
      </c>
      <c r="E55" s="2">
        <v>90614.886731391583</v>
      </c>
      <c r="F55" s="2">
        <v>63645.62118126273</v>
      </c>
      <c r="G55" s="2">
        <v>49638.055842812821</v>
      </c>
      <c r="H55" s="18">
        <v>73059.360730593602</v>
      </c>
      <c r="I55" s="18">
        <v>66666.666666666672</v>
      </c>
      <c r="J55" s="18">
        <v>75044.143613890526</v>
      </c>
      <c r="K55" s="18">
        <v>51958.433253397285</v>
      </c>
      <c r="L55" s="18">
        <v>66547.831253713608</v>
      </c>
      <c r="M55" s="8" cm="1">
        <f t="array" ref="M55">TREND($B55:$L55,$B$2:$L$2,M$2)</f>
        <v>66994.885757667842</v>
      </c>
      <c r="N55" s="8" cm="1">
        <f t="array" ref="N55">TREND($B55:$L55,$B$2:$L$2,N$2)</f>
        <v>67307.741686649737</v>
      </c>
      <c r="O55" s="8" cm="1">
        <f t="array" ref="O55">TREND($B55:$L55,$B$2:$L$2,O$2)</f>
        <v>67620.597615631632</v>
      </c>
      <c r="P55" s="8"/>
    </row>
    <row r="56" spans="1:16" x14ac:dyDescent="0.3">
      <c r="A56" s="1">
        <v>70</v>
      </c>
      <c r="B56" s="2">
        <v>50847.457627118638</v>
      </c>
      <c r="C56" s="2">
        <v>92715.231788079473</v>
      </c>
      <c r="D56" s="2">
        <v>61871.616395978352</v>
      </c>
      <c r="E56" s="2">
        <v>98626.276858048615</v>
      </c>
      <c r="F56" s="2">
        <v>96731.154102735163</v>
      </c>
      <c r="G56" s="2">
        <v>85293.357456707148</v>
      </c>
      <c r="H56" s="18">
        <v>70063.694267515923</v>
      </c>
      <c r="I56" s="18">
        <v>66755.674232309742</v>
      </c>
      <c r="J56" s="18">
        <v>91587.516960651294</v>
      </c>
      <c r="K56" s="18">
        <v>68712.780577187354</v>
      </c>
      <c r="L56" s="18">
        <v>65897.858319604609</v>
      </c>
      <c r="M56" s="8" cm="1">
        <f t="array" ref="M56">TREND($B56:$L56,$B$2:$L$2,M$2)</f>
        <v>75990.123611058763</v>
      </c>
      <c r="N56" s="8" cm="1">
        <f t="array" ref="N56">TREND($B56:$L56,$B$2:$L$2,N$2)</f>
        <v>75789.953022205882</v>
      </c>
      <c r="O56" s="8" cm="1">
        <f t="array" ref="O56">TREND($B56:$L56,$B$2:$L$2,O$2)</f>
        <v>75589.782433353001</v>
      </c>
      <c r="P56" s="8"/>
    </row>
    <row r="57" spans="1:16" x14ac:dyDescent="0.3">
      <c r="A57" s="1">
        <v>71</v>
      </c>
      <c r="B57" s="2">
        <v>21582.733812949638</v>
      </c>
      <c r="C57" s="2">
        <v>111436.95014662757</v>
      </c>
      <c r="D57" s="2">
        <v>121438.58010275573</v>
      </c>
      <c r="E57" s="2">
        <v>110921.50170648465</v>
      </c>
      <c r="F57" s="2">
        <v>100185.52875695733</v>
      </c>
      <c r="G57" s="2">
        <v>92067.988668555234</v>
      </c>
      <c r="H57" s="18">
        <v>63747.22838137472</v>
      </c>
      <c r="I57" s="18">
        <v>92293.493308721736</v>
      </c>
      <c r="J57" s="18">
        <v>110406.86976078512</v>
      </c>
      <c r="K57" s="18">
        <v>58907.533023920034</v>
      </c>
      <c r="L57" s="18">
        <v>64475.546469570691</v>
      </c>
      <c r="M57" s="8" cm="1">
        <f t="array" ref="M57">TREND($B57:$L57,$B$2:$L$2,M$2)</f>
        <v>80545.283826895931</v>
      </c>
      <c r="N57" s="8" cm="1">
        <f t="array" ref="N57">TREND($B57:$L57,$B$2:$L$2,N$2)</f>
        <v>79613.983341398256</v>
      </c>
      <c r="O57" s="8" cm="1">
        <f t="array" ref="O57">TREND($B57:$L57,$B$2:$L$2,O$2)</f>
        <v>78682.682855900581</v>
      </c>
      <c r="P57" s="8"/>
    </row>
    <row r="58" spans="1:16" x14ac:dyDescent="0.3">
      <c r="A58" s="1">
        <v>72</v>
      </c>
      <c r="B58" s="2">
        <v>54298.642533936647</v>
      </c>
      <c r="C58" s="2">
        <v>94191.522762951325</v>
      </c>
      <c r="D58" s="2">
        <v>139906.72884743506</v>
      </c>
      <c r="E58" s="2">
        <v>77841.20394395433</v>
      </c>
      <c r="F58" s="2">
        <v>78813.166434863248</v>
      </c>
      <c r="G58" s="2">
        <v>73740.270380991395</v>
      </c>
      <c r="H58" s="18">
        <v>143577.8036476523</v>
      </c>
      <c r="I58" s="18">
        <v>71229.482812016096</v>
      </c>
      <c r="J58" s="18">
        <v>98609.355246523381</v>
      </c>
      <c r="K58" s="18">
        <v>79435.127978817298</v>
      </c>
      <c r="L58" s="18">
        <v>77220.077220077219</v>
      </c>
      <c r="M58" s="8" cm="1">
        <f t="array" ref="M58">TREND($B58:$L58,$B$2:$L$2,M$2)</f>
        <v>88981.980261220451</v>
      </c>
      <c r="N58" s="8" cm="1">
        <f t="array" ref="N58">TREND($B58:$L58,$B$2:$L$2,N$2)</f>
        <v>88829.531792496302</v>
      </c>
      <c r="O58" s="8" cm="1">
        <f t="array" ref="O58">TREND($B58:$L58,$B$2:$L$2,O$2)</f>
        <v>88677.083323772167</v>
      </c>
      <c r="P58" s="8"/>
    </row>
    <row r="59" spans="1:16" x14ac:dyDescent="0.3">
      <c r="A59" s="1">
        <v>73</v>
      </c>
      <c r="B59" s="2">
        <v>64102.564102564102</v>
      </c>
      <c r="C59" s="2">
        <v>176297.7473065622</v>
      </c>
      <c r="D59" s="2">
        <v>139130.4347826087</v>
      </c>
      <c r="E59" s="2">
        <v>141263.94052044611</v>
      </c>
      <c r="F59" s="2">
        <v>100671.1409395973</v>
      </c>
      <c r="G59" s="2">
        <v>111167.25618999495</v>
      </c>
      <c r="H59" s="18">
        <v>108108.10810810812</v>
      </c>
      <c r="I59" s="18">
        <v>109565.95027391487</v>
      </c>
      <c r="J59" s="18">
        <v>108880.57162300101</v>
      </c>
      <c r="K59" s="18">
        <v>87407.812073204041</v>
      </c>
      <c r="L59" s="18">
        <v>87449.775466792722</v>
      </c>
      <c r="M59" s="8" cm="1">
        <f t="array" ref="M59">TREND($B59:$L59,$B$2:$L$2,M$2)</f>
        <v>91156.902657945102</v>
      </c>
      <c r="N59" s="8" cm="1">
        <f t="array" ref="N59">TREND($B59:$L59,$B$2:$L$2,N$2)</f>
        <v>87652.063685984525</v>
      </c>
      <c r="O59" s="8" cm="1">
        <f t="array" ref="O59">TREND($B59:$L59,$B$2:$L$2,O$2)</f>
        <v>84147.224714023934</v>
      </c>
      <c r="P59" s="8"/>
    </row>
    <row r="60" spans="1:16" x14ac:dyDescent="0.3">
      <c r="A60" s="1">
        <v>74</v>
      </c>
      <c r="B60" s="2">
        <v>93209.05459387484</v>
      </c>
      <c r="C60" s="2">
        <v>115606.93641618497</v>
      </c>
      <c r="D60" s="2">
        <v>85744.908896034292</v>
      </c>
      <c r="E60" s="2">
        <v>77972.70955165691</v>
      </c>
      <c r="F60" s="2">
        <v>120288.69286287088</v>
      </c>
      <c r="G60" s="2">
        <v>90854.027861901865</v>
      </c>
      <c r="H60" s="18">
        <v>133481.64627363739</v>
      </c>
      <c r="I60" s="18">
        <v>180270.40560841264</v>
      </c>
      <c r="J60" s="18">
        <v>156106.51974288336</v>
      </c>
      <c r="K60" s="18">
        <v>122176.97149203997</v>
      </c>
      <c r="L60" s="18">
        <v>108060.7476635514</v>
      </c>
      <c r="M60" s="8" cm="1">
        <f t="array" ref="M60">TREND($B60:$L60,$B$2:$L$2,M$2)</f>
        <v>145583.60829027501</v>
      </c>
      <c r="N60" s="8" cm="1">
        <f t="array" ref="N60">TREND($B60:$L60,$B$2:$L$2,N$2)</f>
        <v>150396.4426876989</v>
      </c>
      <c r="O60" s="8" cm="1">
        <f t="array" ref="O60">TREND($B60:$L60,$B$2:$L$2,O$2)</f>
        <v>155209.2770851228</v>
      </c>
      <c r="P60" s="8"/>
    </row>
    <row r="61" spans="1:16" x14ac:dyDescent="0.3">
      <c r="A61" s="1">
        <v>75</v>
      </c>
      <c r="B61" s="2">
        <v>147783.25123152707</v>
      </c>
      <c r="C61" s="2">
        <v>73206.442166910696</v>
      </c>
      <c r="D61" s="2">
        <v>166028.09706257982</v>
      </c>
      <c r="E61" s="2">
        <v>208333.33333333331</v>
      </c>
      <c r="F61" s="2">
        <v>105152.47108307046</v>
      </c>
      <c r="G61" s="2">
        <v>223413.76228775692</v>
      </c>
      <c r="H61" s="18">
        <v>155721.05619498985</v>
      </c>
      <c r="I61" s="18">
        <v>156445.55694618274</v>
      </c>
      <c r="J61" s="18">
        <v>139043.38153503893</v>
      </c>
      <c r="K61" s="18">
        <v>194319.88041853512</v>
      </c>
      <c r="L61" s="18">
        <v>108259.8235765838</v>
      </c>
      <c r="M61" s="8" cm="1">
        <f t="array" ref="M61">TREND($B61:$L61,$B$2:$L$2,M$2)</f>
        <v>160846.57782987045</v>
      </c>
      <c r="N61" s="8" cm="1">
        <f t="array" ref="N61">TREND($B61:$L61,$B$2:$L$2,N$2)</f>
        <v>162234.53692520477</v>
      </c>
      <c r="O61" s="8" cm="1">
        <f t="array" ref="O61">TREND($B61:$L61,$B$2:$L$2,O$2)</f>
        <v>163622.49602053911</v>
      </c>
      <c r="P61" s="8"/>
    </row>
    <row r="62" spans="1:16" x14ac:dyDescent="0.3">
      <c r="A62" s="1">
        <v>76</v>
      </c>
      <c r="B62" s="2">
        <v>56285.178236397747</v>
      </c>
      <c r="C62" s="2">
        <v>95602.29445506692</v>
      </c>
      <c r="D62" s="2">
        <v>188034.18803418803</v>
      </c>
      <c r="E62" s="2">
        <v>224215.24663677128</v>
      </c>
      <c r="F62" s="2">
        <v>241477.27272727274</v>
      </c>
      <c r="G62" s="2">
        <v>161892.901618929</v>
      </c>
      <c r="H62" s="18">
        <v>175438.59649122806</v>
      </c>
      <c r="I62" s="18">
        <v>173501.57728706623</v>
      </c>
      <c r="J62" s="18">
        <v>163004.96102055279</v>
      </c>
      <c r="K62" s="18">
        <v>197775.03090234858</v>
      </c>
      <c r="L62" s="18">
        <v>221741.48188209845</v>
      </c>
      <c r="M62" s="8" cm="1">
        <f t="array" ref="M62">TREND($B62:$L62,$B$2:$L$2,M$2)</f>
        <v>226819.9991015165</v>
      </c>
      <c r="N62" s="8" cm="1">
        <f t="array" ref="N62">TREND($B62:$L62,$B$2:$L$2,N$2)</f>
        <v>235851.07881098258</v>
      </c>
      <c r="O62" s="8" cm="1">
        <f t="array" ref="O62">TREND($B62:$L62,$B$2:$L$2,O$2)</f>
        <v>244882.15852044866</v>
      </c>
      <c r="P62" s="8"/>
    </row>
    <row r="63" spans="1:16" x14ac:dyDescent="0.3">
      <c r="A63" s="1">
        <v>77</v>
      </c>
      <c r="B63" s="2">
        <v>89887.640449438215</v>
      </c>
      <c r="C63" s="2">
        <v>171306.20985010709</v>
      </c>
      <c r="D63" s="2">
        <v>132158.59030837004</v>
      </c>
      <c r="E63" s="2">
        <v>189873.41772151898</v>
      </c>
      <c r="F63" s="2">
        <v>221843.00341296929</v>
      </c>
      <c r="G63" s="2">
        <v>160513.64365971106</v>
      </c>
      <c r="H63" s="18">
        <v>241477.27272727274</v>
      </c>
      <c r="I63" s="18">
        <v>168471.72081829121</v>
      </c>
      <c r="J63" s="18">
        <v>160284.95102404273</v>
      </c>
      <c r="K63" s="18">
        <v>233281.49300155521</v>
      </c>
      <c r="L63" s="18">
        <v>201207.24346076458</v>
      </c>
      <c r="M63" s="8" cm="1">
        <f t="array" ref="M63">TREND($B63:$L63,$B$2:$L$2,M$2)</f>
        <v>226339.14996585596</v>
      </c>
      <c r="N63" s="8" cm="1">
        <f t="array" ref="N63">TREND($B63:$L63,$B$2:$L$2,N$2)</f>
        <v>234209.23274146768</v>
      </c>
      <c r="O63" s="8" cm="1">
        <f t="array" ref="O63">TREND($B63:$L63,$B$2:$L$2,O$2)</f>
        <v>242079.31551707943</v>
      </c>
      <c r="P63" s="8"/>
    </row>
    <row r="64" spans="1:16" x14ac:dyDescent="0.3">
      <c r="A64" s="1">
        <v>78</v>
      </c>
      <c r="B64" s="2">
        <v>83798.882681564239</v>
      </c>
      <c r="C64" s="2">
        <v>225000</v>
      </c>
      <c r="D64" s="2">
        <v>123456.79012345678</v>
      </c>
      <c r="E64" s="2">
        <v>249307.47922437676</v>
      </c>
      <c r="F64" s="2">
        <v>294840.29484029487</v>
      </c>
      <c r="G64" s="2">
        <v>213592.23300970873</v>
      </c>
      <c r="H64" s="18">
        <v>346715.3284671533</v>
      </c>
      <c r="I64" s="18">
        <v>198019.80198019801</v>
      </c>
      <c r="J64" s="18">
        <v>280112.04481792718</v>
      </c>
      <c r="K64" s="18">
        <v>165692.00779727096</v>
      </c>
      <c r="L64" s="18">
        <v>195911.41396933561</v>
      </c>
      <c r="M64" s="8" cm="1">
        <f t="array" ref="M64">TREND($B64:$L64,$B$2:$L$2,M$2)</f>
        <v>256545.81412919983</v>
      </c>
      <c r="N64" s="8" cm="1">
        <f t="array" ref="N64">TREND($B64:$L64,$B$2:$L$2,N$2)</f>
        <v>263296.68804601667</v>
      </c>
      <c r="O64" s="8" cm="1">
        <f t="array" ref="O64">TREND($B64:$L64,$B$2:$L$2,O$2)</f>
        <v>270047.56196283351</v>
      </c>
      <c r="P64" s="8"/>
    </row>
    <row r="65" spans="1:16" x14ac:dyDescent="0.3">
      <c r="A65" s="1">
        <v>79</v>
      </c>
      <c r="B65" s="2">
        <v>0</v>
      </c>
      <c r="C65" s="2">
        <v>191082.8025477707</v>
      </c>
      <c r="D65" s="2">
        <v>146198.83040935671</v>
      </c>
      <c r="E65" s="2">
        <v>178041.54302670623</v>
      </c>
      <c r="F65" s="2">
        <v>349206.34920634923</v>
      </c>
      <c r="G65" s="2">
        <v>311614.73087818694</v>
      </c>
      <c r="H65" s="18">
        <v>224215.24663677128</v>
      </c>
      <c r="I65" s="18">
        <v>281385.28138528141</v>
      </c>
      <c r="J65" s="18">
        <v>300601.20240480959</v>
      </c>
      <c r="K65" s="18">
        <v>218408.73634945397</v>
      </c>
      <c r="L65" s="18">
        <v>180658.87353878852</v>
      </c>
      <c r="M65" s="8" cm="1">
        <f t="array" ref="M65">TREND($B65:$L65,$B$2:$L$2,M$2)</f>
        <v>301446.77747311263</v>
      </c>
      <c r="N65" s="8" cm="1">
        <f t="array" ref="N65">TREND($B65:$L65,$B$2:$L$2,N$2)</f>
        <v>315605.88286433631</v>
      </c>
      <c r="O65" s="8" cm="1">
        <f t="array" ref="O65">TREND($B65:$L65,$B$2:$L$2,O$2)</f>
        <v>329764.98825556005</v>
      </c>
      <c r="P65" s="8"/>
    </row>
    <row r="66" spans="1:16" x14ac:dyDescent="0.3">
      <c r="A66" s="1">
        <v>80</v>
      </c>
      <c r="B66" s="2">
        <v>59880.239520958086</v>
      </c>
      <c r="C66" s="2">
        <v>285714.28571428568</v>
      </c>
      <c r="D66" s="2">
        <v>231660.23166023166</v>
      </c>
      <c r="E66" s="2">
        <v>224719.10112359549</v>
      </c>
      <c r="F66" s="2">
        <v>240549.82817869418</v>
      </c>
      <c r="G66" s="2">
        <v>177935.94306049825</v>
      </c>
      <c r="H66" s="18">
        <v>192307.69230769231</v>
      </c>
      <c r="I66" s="18">
        <v>322580.6451612903</v>
      </c>
      <c r="J66" s="18">
        <v>284237.72609819123</v>
      </c>
      <c r="K66" s="18">
        <v>273348.51936218678</v>
      </c>
      <c r="L66" s="18">
        <v>158172.23198594025</v>
      </c>
      <c r="M66" s="8" cm="1">
        <f t="array" ref="M66">TREND($B66:$L66,$B$2:$L$2,M$2)</f>
        <v>263584.7857849485</v>
      </c>
      <c r="N66" s="8" cm="1">
        <f t="array" ref="N66">TREND($B66:$L66,$B$2:$L$2,N$2)</f>
        <v>270377.6069889011</v>
      </c>
      <c r="O66" s="8" cm="1">
        <f t="array" ref="O66">TREND($B66:$L66,$B$2:$L$2,O$2)</f>
        <v>277170.42819285369</v>
      </c>
      <c r="P66" s="8"/>
    </row>
    <row r="67" spans="1:16" x14ac:dyDescent="0.3">
      <c r="A67" s="1">
        <v>81</v>
      </c>
      <c r="B67" s="2">
        <v>135135.13513513515</v>
      </c>
      <c r="C67" s="2">
        <v>595238.09523809515</v>
      </c>
      <c r="D67" s="2">
        <v>423728.81355932204</v>
      </c>
      <c r="E67" s="2">
        <v>472440.94488188974</v>
      </c>
      <c r="F67" s="2">
        <v>372670.80745341617</v>
      </c>
      <c r="G67" s="2">
        <v>526315.78947368416</v>
      </c>
      <c r="H67" s="18">
        <v>479041.91616766469</v>
      </c>
      <c r="I67" s="18">
        <v>376344.08602150541</v>
      </c>
      <c r="J67" s="18">
        <v>370370.37037037034</v>
      </c>
      <c r="K67" s="18">
        <v>283018.86792452831</v>
      </c>
      <c r="L67" s="18">
        <v>423076.92307692312</v>
      </c>
      <c r="M67" s="8" cm="1">
        <f t="array" ref="M67">TREND($B67:$L67,$B$2:$L$2,M$2)</f>
        <v>402212.92767557391</v>
      </c>
      <c r="N67" s="8" cm="1">
        <f t="array" ref="N67">TREND($B67:$L67,$B$2:$L$2,N$2)</f>
        <v>401712.32851085841</v>
      </c>
      <c r="O67" s="8" cm="1">
        <f t="array" ref="O67">TREND($B67:$L67,$B$2:$L$2,O$2)</f>
        <v>401211.72934614297</v>
      </c>
      <c r="P67" s="8"/>
    </row>
    <row r="68" spans="1:16" x14ac:dyDescent="0.3">
      <c r="A68" s="1">
        <v>82</v>
      </c>
      <c r="B68" s="2">
        <v>144927.53623188406</v>
      </c>
      <c r="C68" s="2">
        <v>714285.7142857142</v>
      </c>
      <c r="D68" s="2">
        <v>379746.83544303797</v>
      </c>
      <c r="E68" s="2">
        <v>396039.60396039602</v>
      </c>
      <c r="F68" s="2">
        <v>188679.24528301886</v>
      </c>
      <c r="G68" s="2">
        <v>0</v>
      </c>
      <c r="H68" s="18">
        <v>692307.69230769237</v>
      </c>
      <c r="I68" s="18">
        <v>500000</v>
      </c>
      <c r="J68" s="18">
        <v>503144.65408805036</v>
      </c>
      <c r="K68" s="18">
        <v>559006.2111801242</v>
      </c>
      <c r="L68" s="18">
        <v>427807.48663101601</v>
      </c>
      <c r="M68" s="8" cm="1">
        <f t="array" ref="M68">TREND($B68:$L68,$B$2:$L$2,M$2)</f>
        <v>511905.42183438764</v>
      </c>
      <c r="N68" s="8" cm="1">
        <f t="array" ref="N68">TREND($B68:$L68,$B$2:$L$2,N$2)</f>
        <v>528951.0985126805</v>
      </c>
      <c r="O68" s="8" cm="1">
        <f t="array" ref="O68">TREND($B68:$L68,$B$2:$L$2,O$2)</f>
        <v>545996.77519097342</v>
      </c>
      <c r="P68" s="8"/>
    </row>
    <row r="69" spans="1:16" x14ac:dyDescent="0.3">
      <c r="A69" s="1">
        <v>83</v>
      </c>
      <c r="B69" s="2">
        <v>263157.89473684208</v>
      </c>
      <c r="C69" s="2">
        <v>172413.79310344826</v>
      </c>
      <c r="D69" s="2">
        <v>303030.30303030304</v>
      </c>
      <c r="E69" s="2">
        <v>447761.19402985071</v>
      </c>
      <c r="F69" s="2">
        <v>329670.32967032969</v>
      </c>
      <c r="G69" s="2">
        <v>312500</v>
      </c>
      <c r="H69" s="18">
        <v>476190.47619047615</v>
      </c>
      <c r="I69" s="18">
        <v>689655.17241379304</v>
      </c>
      <c r="J69" s="18">
        <v>413223.14049586776</v>
      </c>
      <c r="K69" s="18">
        <v>500000</v>
      </c>
      <c r="L69" s="18">
        <v>544217.68707482994</v>
      </c>
      <c r="M69" s="8" cm="1">
        <f t="array" ref="M69">TREND($B69:$L69,$B$2:$L$2,M$2)</f>
        <v>605248.93033838761</v>
      </c>
      <c r="N69" s="8" cm="1">
        <f t="array" ref="N69">TREND($B69:$L69,$B$2:$L$2,N$2)</f>
        <v>638671.9340198501</v>
      </c>
      <c r="O69" s="8" cm="1">
        <f t="array" ref="O69">TREND($B69:$L69,$B$2:$L$2,O$2)</f>
        <v>672094.93770131248</v>
      </c>
      <c r="P69" s="8"/>
    </row>
    <row r="70" spans="1:16" x14ac:dyDescent="0.3">
      <c r="A70" s="1">
        <v>84</v>
      </c>
      <c r="B70" s="2">
        <v>0</v>
      </c>
      <c r="C70" s="2">
        <v>0</v>
      </c>
      <c r="D70" s="2">
        <v>175438.59649122806</v>
      </c>
      <c r="E70" s="2">
        <v>327868.85245901643</v>
      </c>
      <c r="F70" s="2">
        <v>819672.13114754087</v>
      </c>
      <c r="G70" s="2">
        <v>750000</v>
      </c>
      <c r="H70" s="18">
        <v>617283.95061728393</v>
      </c>
      <c r="I70" s="18">
        <v>370370.37037037034</v>
      </c>
      <c r="J70" s="18">
        <v>721649.48453608237</v>
      </c>
      <c r="K70" s="18">
        <v>194174.75728155338</v>
      </c>
      <c r="L70" s="18">
        <v>409836.06557377044</v>
      </c>
      <c r="M70" s="8" cm="1">
        <f t="array" ref="M70">TREND($B70:$L70,$B$2:$L$2,M$2)</f>
        <v>635870.03039364493</v>
      </c>
      <c r="N70" s="8" cm="1">
        <f t="array" ref="N70">TREND($B70:$L70,$B$2:$L$2,N$2)</f>
        <v>675389.36563384568</v>
      </c>
      <c r="O70" s="8" cm="1">
        <f t="array" ref="O70">TREND($B70:$L70,$B$2:$L$2,O$2)</f>
        <v>714908.70087404631</v>
      </c>
      <c r="P70" s="8"/>
    </row>
    <row r="71" spans="1:16" x14ac:dyDescent="0.3">
      <c r="A71" s="1">
        <v>85</v>
      </c>
      <c r="B71" s="2">
        <v>0</v>
      </c>
      <c r="C71" s="2">
        <v>0</v>
      </c>
      <c r="D71" s="2">
        <v>0</v>
      </c>
      <c r="E71" s="2">
        <v>731707.31707317068</v>
      </c>
      <c r="F71" s="2">
        <v>888888.88888888888</v>
      </c>
      <c r="G71" s="2">
        <v>961538.46153846162</v>
      </c>
      <c r="H71" s="18">
        <v>294117.64705882355</v>
      </c>
      <c r="I71" s="18">
        <v>645161.29032258061</v>
      </c>
      <c r="J71" s="18">
        <v>319148.93617021275</v>
      </c>
      <c r="K71" s="18">
        <v>722891.56626506022</v>
      </c>
      <c r="L71" s="18">
        <v>549450.54945054941</v>
      </c>
      <c r="M71" s="8" cm="1">
        <f t="array" ref="M71">TREND($B71:$L71,$B$2:$L$2,M$2)</f>
        <v>782722.37927847053</v>
      </c>
      <c r="N71" s="8" cm="1">
        <f t="array" ref="N71">TREND($B71:$L71,$B$2:$L$2,N$2)</f>
        <v>835707.8567829465</v>
      </c>
      <c r="O71" s="8" cm="1">
        <f t="array" ref="O71">TREND($B71:$L71,$B$2:$L$2,O$2)</f>
        <v>888693.33428742271</v>
      </c>
      <c r="P71" s="8"/>
    </row>
    <row r="72" spans="1:16" x14ac:dyDescent="0.3">
      <c r="A72" s="1">
        <v>86</v>
      </c>
      <c r="B72" s="2">
        <v>0</v>
      </c>
      <c r="C72" s="2">
        <v>0</v>
      </c>
      <c r="D72" s="2">
        <v>0</v>
      </c>
      <c r="E72" s="2">
        <v>689655.17241379304</v>
      </c>
      <c r="F72" s="2">
        <v>0</v>
      </c>
      <c r="G72" s="2">
        <v>500000</v>
      </c>
      <c r="H72" s="18">
        <v>1063829.7872340425</v>
      </c>
      <c r="I72" s="18">
        <v>862068.96551724139</v>
      </c>
      <c r="J72" s="18">
        <v>1176470.5882352942</v>
      </c>
      <c r="K72" s="18">
        <v>240963.85542168675</v>
      </c>
      <c r="L72" s="18">
        <v>857142.85714285716</v>
      </c>
      <c r="M72" s="8" cm="1">
        <f t="array" ref="M72">TREND($B72:$L72,$B$2:$L$2,M$2)</f>
        <v>1045701.3212085116</v>
      </c>
      <c r="N72" s="8" cm="1">
        <f t="array" ref="N72">TREND($B72:$L72,$B$2:$L$2,N$2)</f>
        <v>1138316.219804401</v>
      </c>
      <c r="O72" s="8" cm="1">
        <f t="array" ref="O72">TREND($B72:$L72,$B$2:$L$2,O$2)</f>
        <v>1230931.1184002906</v>
      </c>
      <c r="P72" s="8"/>
    </row>
    <row r="73" spans="1:16" x14ac:dyDescent="0.3">
      <c r="A73" s="1">
        <v>87</v>
      </c>
      <c r="B73" s="2">
        <v>0</v>
      </c>
      <c r="C73" s="2">
        <v>0</v>
      </c>
      <c r="D73" s="2">
        <v>0</v>
      </c>
      <c r="E73" s="2">
        <v>0</v>
      </c>
      <c r="F73" s="2">
        <v>370370.37037037034</v>
      </c>
      <c r="G73" s="2">
        <v>333333.33333333331</v>
      </c>
      <c r="H73" s="18">
        <v>540540.54054054059</v>
      </c>
      <c r="I73" s="18">
        <v>769230.76923076925</v>
      </c>
      <c r="J73" s="18">
        <v>392156.86274509801</v>
      </c>
      <c r="K73" s="18">
        <v>1333333.3333333333</v>
      </c>
      <c r="L73" s="18">
        <v>285714.28571428568</v>
      </c>
      <c r="M73" s="8" cm="1">
        <f t="array" ref="M73">TREND($B73:$L73,$B$2:$L$2,M$2)</f>
        <v>892080.33913916256</v>
      </c>
      <c r="N73" s="8" cm="1">
        <f t="array" ref="N73">TREND($B73:$L73,$B$2:$L$2,N$2)</f>
        <v>979780.4033098151</v>
      </c>
      <c r="O73" s="8" cm="1">
        <f t="array" ref="O73">TREND($B73:$L73,$B$2:$L$2,O$2)</f>
        <v>1067480.4674804674</v>
      </c>
      <c r="P73" s="8"/>
    </row>
    <row r="74" spans="1:16" x14ac:dyDescent="0.3">
      <c r="A74" s="1">
        <v>88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18">
        <v>0</v>
      </c>
      <c r="I74" s="18">
        <v>967741.93548387091</v>
      </c>
      <c r="J74" s="18">
        <v>285714.28571428568</v>
      </c>
      <c r="K74" s="18">
        <v>454545.45454545453</v>
      </c>
      <c r="L74" s="18">
        <v>810810.81081081089</v>
      </c>
      <c r="M74" s="8" cm="1">
        <f t="array" ref="M74">TREND($B74:$L74,$B$2:$L$2,M$2)</f>
        <v>701611.82243293675</v>
      </c>
      <c r="N74" s="8" cm="1">
        <f t="array" ref="N74">TREND($B74:$L74,$B$2:$L$2,N$2)</f>
        <v>780383.30061790464</v>
      </c>
      <c r="O74" s="8" cm="1">
        <f t="array" ref="O74">TREND($B74:$L74,$B$2:$L$2,O$2)</f>
        <v>859154.77880287264</v>
      </c>
      <c r="P74" s="8"/>
    </row>
    <row r="75" spans="1:16" x14ac:dyDescent="0.3">
      <c r="A75" s="1">
        <v>89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18">
        <v>500000</v>
      </c>
      <c r="I75" s="18">
        <v>1500000</v>
      </c>
      <c r="J75" s="18">
        <v>0</v>
      </c>
      <c r="K75" s="18">
        <v>689655.17241379304</v>
      </c>
      <c r="L75" s="18">
        <v>1250000</v>
      </c>
      <c r="M75" s="8" cm="1">
        <f t="array" ref="M75">TREND($B75:$L75,$B$2:$L$2,M$2)</f>
        <v>1040438.8714733543</v>
      </c>
      <c r="N75" s="8" cm="1">
        <f t="array" ref="N75">TREND($B75:$L75,$B$2:$L$2,N$2)</f>
        <v>1154153.6050156739</v>
      </c>
      <c r="O75" s="8" cm="1">
        <f t="array" ref="O75">TREND($B75:$L75,$B$2:$L$2,O$2)</f>
        <v>1267868.3385579938</v>
      </c>
      <c r="P75" s="8"/>
    </row>
    <row r="76" spans="1:16" x14ac:dyDescent="0.3">
      <c r="A76" s="1">
        <v>90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18">
        <v>0</v>
      </c>
      <c r="I76" s="18">
        <v>714285.7142857142</v>
      </c>
      <c r="J76" s="18">
        <v>0</v>
      </c>
      <c r="K76" s="18">
        <v>869565.21739130432</v>
      </c>
      <c r="L76" s="18">
        <v>384615.38461538462</v>
      </c>
      <c r="M76" s="8" cm="1">
        <f t="array" ref="M76">TREND($B76:$L76,$B$2:$L$2,M$2)</f>
        <v>551491.98627459491</v>
      </c>
      <c r="N76" s="8" cm="1">
        <f t="array" ref="N76">TREND($B76:$L76,$B$2:$L$2,N$2)</f>
        <v>613582.07010380924</v>
      </c>
      <c r="O76" s="8" cm="1">
        <f t="array" ref="O76">TREND($B76:$L76,$B$2:$L$2,O$2)</f>
        <v>675672.15393302357</v>
      </c>
      <c r="P76" s="8"/>
    </row>
    <row r="77" spans="1:16" x14ac:dyDescent="0.3">
      <c r="A77" s="1">
        <v>91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18">
        <v>0</v>
      </c>
      <c r="I77" s="18">
        <v>0</v>
      </c>
      <c r="J77" s="18">
        <v>0</v>
      </c>
      <c r="K77" s="18">
        <v>2222222.222222222</v>
      </c>
      <c r="L77" s="18">
        <v>769230.76923076925</v>
      </c>
      <c r="M77" s="8" cm="1">
        <f t="array" ref="M77">TREND($B77:$L77,$B$2:$L$2,M$2)</f>
        <v>966588.96658896666</v>
      </c>
      <c r="N77" s="8" cm="1">
        <f t="array" ref="N77">TREND($B77:$L77,$B$2:$L$2,N$2)</f>
        <v>1082362.0823620823</v>
      </c>
      <c r="O77" s="8" cm="1">
        <f t="array" ref="O77">TREND($B77:$L77,$B$2:$L$2,O$2)</f>
        <v>1198135.1981351981</v>
      </c>
      <c r="P77" s="8"/>
    </row>
    <row r="78" spans="1:16" x14ac:dyDescent="0.3">
      <c r="A78" s="1">
        <v>92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18">
        <v>0</v>
      </c>
      <c r="I78" s="18">
        <v>0</v>
      </c>
      <c r="J78" s="18">
        <v>0</v>
      </c>
      <c r="K78" s="18">
        <v>0</v>
      </c>
      <c r="L78" s="18">
        <v>2222222.222222222</v>
      </c>
      <c r="M78" s="8" cm="1">
        <f t="array" ref="M78">TREND($B78:$L78,$B$2:$L$2,M$2)</f>
        <v>808080.80808080803</v>
      </c>
      <c r="N78" s="8" cm="1">
        <f t="array" ref="N78">TREND($B78:$L78,$B$2:$L$2,N$2)</f>
        <v>909090.90909090918</v>
      </c>
      <c r="O78" s="8" cm="1">
        <f t="array" ref="O78">TREND($B78:$L78,$B$2:$L$2,O$2)</f>
        <v>1010101.0101010101</v>
      </c>
      <c r="P78" s="8"/>
    </row>
    <row r="79" spans="1:16" x14ac:dyDescent="0.3">
      <c r="A79" s="1">
        <v>93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8" cm="1">
        <f t="array" ref="M79">TREND($B79:$L79,$B$2:$L$2,M$2)</f>
        <v>0</v>
      </c>
      <c r="N79" s="8" cm="1">
        <f t="array" ref="N79">TREND($B79:$L79,$B$2:$L$2,N$2)</f>
        <v>0</v>
      </c>
      <c r="O79" s="8" cm="1">
        <f t="array" ref="O79">TREND($B79:$L79,$B$2:$L$2,O$2)</f>
        <v>0</v>
      </c>
      <c r="P79" s="8"/>
    </row>
    <row r="80" spans="1:16" x14ac:dyDescent="0.3">
      <c r="A80" s="1">
        <v>94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8" cm="1">
        <f t="array" ref="M80">TREND($B80:$L80,$B$2:$L$2,M$2)</f>
        <v>0</v>
      </c>
      <c r="N80" s="8" cm="1">
        <f t="array" ref="N80">TREND($B80:$L80,$B$2:$L$2,N$2)</f>
        <v>0</v>
      </c>
      <c r="O80" s="8" cm="1">
        <f t="array" ref="O80">TREND($B80:$L80,$B$2:$L$2,O$2)</f>
        <v>0</v>
      </c>
      <c r="P80" s="8"/>
    </row>
    <row r="81" spans="1:16" x14ac:dyDescent="0.3">
      <c r="A81" s="1">
        <v>95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8" cm="1">
        <f t="array" ref="M81">TREND($B81:$L81,$B$2:$L$2,M$2)</f>
        <v>0</v>
      </c>
      <c r="N81" s="8" cm="1">
        <f t="array" ref="N81">TREND($B81:$L81,$B$2:$L$2,N$2)</f>
        <v>0</v>
      </c>
      <c r="O81" s="8" cm="1">
        <f t="array" ref="O81">TREND($B81:$L81,$B$2:$L$2,O$2)</f>
        <v>0</v>
      </c>
      <c r="P81" s="8"/>
    </row>
    <row r="82" spans="1:16" x14ac:dyDescent="0.3">
      <c r="A82" s="1">
        <v>96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8" cm="1">
        <f t="array" ref="M82">TREND($B82:$L82,$B$2:$L$2,M$2)</f>
        <v>0</v>
      </c>
      <c r="N82" s="8" cm="1">
        <f t="array" ref="N82">TREND($B82:$L82,$B$2:$L$2,N$2)</f>
        <v>0</v>
      </c>
      <c r="O82" s="8" cm="1">
        <f t="array" ref="O82">TREND($B82:$L82,$B$2:$L$2,O$2)</f>
        <v>0</v>
      </c>
      <c r="P82" s="8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F740-7C33-4A6D-9EC7-38F15E8C7AD6}">
  <dimension ref="A3:R82"/>
  <sheetViews>
    <sheetView zoomScale="70" zoomScaleNormal="70" workbookViewId="0">
      <selection activeCell="A4" sqref="A4:A82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7">
        <v>2021</v>
      </c>
      <c r="N3" s="7">
        <v>2022</v>
      </c>
      <c r="O3" s="7">
        <v>2023</v>
      </c>
      <c r="P3" s="7">
        <v>2024</v>
      </c>
      <c r="R3" s="9"/>
    </row>
    <row r="4" spans="1:18" x14ac:dyDescent="0.3">
      <c r="A4" s="1">
        <v>18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2500000</v>
      </c>
      <c r="H4" s="18">
        <v>0</v>
      </c>
      <c r="I4" s="18">
        <v>0</v>
      </c>
      <c r="J4" s="18">
        <v>0</v>
      </c>
      <c r="K4" s="18">
        <v>0</v>
      </c>
      <c r="L4" s="18">
        <v>1666666.6666666665</v>
      </c>
      <c r="M4" s="8">
        <f>INDEX(전체모델결과!$A$2:$I$910,MATCH(ARIMA1차!$A4&amp;"_"&amp;ARIMA1차!M$3,전체모델결과!$A$2:$A$910,0),5)</f>
        <v>380291.93413980253</v>
      </c>
      <c r="N4" s="8">
        <f>INDEX(전체모델결과!$A$2:$I$910,MATCH(ARIMA1차!$A4&amp;"_"&amp;ARIMA1차!N$3,전체모델결과!$A$2:$A$910,0),5)</f>
        <v>380480.10431998054</v>
      </c>
      <c r="O4" s="8">
        <f>INDEX(전체모델결과!$A$2:$I$910,MATCH(ARIMA1차!$A4&amp;"_"&amp;ARIMA1차!O$3,전체모델결과!$A$2:$A$910,0),5)</f>
        <v>380668.27450015862</v>
      </c>
      <c r="P4" s="8"/>
    </row>
    <row r="5" spans="1:18" x14ac:dyDescent="0.3">
      <c r="A5" s="1">
        <v>19</v>
      </c>
      <c r="B5" s="2">
        <v>0</v>
      </c>
      <c r="C5" s="2">
        <v>21834.061135371179</v>
      </c>
      <c r="D5" s="2">
        <v>19120.458891013383</v>
      </c>
      <c r="E5" s="2">
        <v>41152.263374485599</v>
      </c>
      <c r="F5" s="2">
        <v>0</v>
      </c>
      <c r="G5" s="2">
        <v>0</v>
      </c>
      <c r="H5" s="18">
        <v>14064.697609001407</v>
      </c>
      <c r="I5" s="18">
        <v>24906.600249066003</v>
      </c>
      <c r="J5" s="18">
        <v>11792.452830188678</v>
      </c>
      <c r="K5" s="18">
        <v>0</v>
      </c>
      <c r="L5" s="18">
        <v>0</v>
      </c>
      <c r="M5" s="8">
        <f>INDEX(전체모델결과!$A$2:$I$910,MATCH(ARIMA1차!$A5&amp;"_"&amp;ARIMA1차!M$3,전체모델결과!$A$2:$A$910,0),5)</f>
        <v>12109.296686739242</v>
      </c>
      <c r="N5" s="8">
        <f>INDEX(전체모델결과!$A$2:$I$910,MATCH(ARIMA1차!$A5&amp;"_"&amp;ARIMA1차!N$3,전체모델결과!$A$2:$A$910,0),5)</f>
        <v>12115.288421863805</v>
      </c>
      <c r="O5" s="8">
        <f>INDEX(전체모델결과!$A$2:$I$910,MATCH(ARIMA1차!$A5&amp;"_"&amp;ARIMA1차!O$3,전체모델결과!$A$2:$A$910,0),5)</f>
        <v>12121.280156988365</v>
      </c>
      <c r="P5" s="8"/>
    </row>
    <row r="6" spans="1:18" x14ac:dyDescent="0.3">
      <c r="A6" s="1">
        <v>20</v>
      </c>
      <c r="B6" s="2">
        <v>0</v>
      </c>
      <c r="C6" s="2">
        <v>0</v>
      </c>
      <c r="D6" s="2">
        <v>0</v>
      </c>
      <c r="E6" s="2">
        <v>0</v>
      </c>
      <c r="F6" s="2">
        <v>7686.3950807071487</v>
      </c>
      <c r="G6" s="2">
        <v>6309.1482649842274</v>
      </c>
      <c r="H6" s="18">
        <v>0</v>
      </c>
      <c r="I6" s="18">
        <v>8795.0747581354444</v>
      </c>
      <c r="J6" s="18">
        <v>18373.909049150207</v>
      </c>
      <c r="K6" s="18">
        <v>0</v>
      </c>
      <c r="L6" s="18">
        <v>8120.1786439301668</v>
      </c>
      <c r="M6" s="8">
        <f>INDEX(전체모델결과!$A$2:$I$910,MATCH(ARIMA1차!$A6&amp;"_"&amp;ARIMA1차!M$3,전체모델결과!$A$2:$A$910,0),5)</f>
        <v>4498.5375922779267</v>
      </c>
      <c r="N6" s="8">
        <f>INDEX(전체모델결과!$A$2:$I$910,MATCH(ARIMA1차!$A6&amp;"_"&amp;ARIMA1차!N$3,전체모델결과!$A$2:$A$910,0),5)</f>
        <v>4500.7634891568368</v>
      </c>
      <c r="O6" s="8">
        <f>INDEX(전체모델결과!$A$2:$I$910,MATCH(ARIMA1차!$A6&amp;"_"&amp;ARIMA1차!O$3,전체모델결과!$A$2:$A$910,0),5)</f>
        <v>4502.9893860357479</v>
      </c>
      <c r="P6" s="8"/>
    </row>
    <row r="7" spans="1:18" x14ac:dyDescent="0.3">
      <c r="A7" s="1">
        <v>21</v>
      </c>
      <c r="B7" s="2">
        <v>0</v>
      </c>
      <c r="C7" s="2">
        <v>0</v>
      </c>
      <c r="D7" s="2">
        <v>4506.5344749887336</v>
      </c>
      <c r="E7" s="2">
        <v>13140.604467805519</v>
      </c>
      <c r="F7" s="2">
        <v>8771.9298245614045</v>
      </c>
      <c r="G7" s="2">
        <v>7892.6598263614842</v>
      </c>
      <c r="H7" s="18">
        <v>6493.5064935064938</v>
      </c>
      <c r="I7" s="18">
        <v>5540.1662049861498</v>
      </c>
      <c r="J7" s="18">
        <v>7892.6598263614842</v>
      </c>
      <c r="K7" s="18">
        <v>2847.380410022779</v>
      </c>
      <c r="L7" s="18">
        <v>16895.969104513639</v>
      </c>
      <c r="M7" s="8">
        <f>INDEX(전체모델결과!$A$2:$I$910,MATCH(ARIMA1차!$A7&amp;"_"&amp;ARIMA1차!M$3,전체모델결과!$A$2:$A$910,0),5)</f>
        <v>6749.599573029519</v>
      </c>
      <c r="N7" s="8">
        <f>INDEX(전체모델결과!$A$2:$I$910,MATCH(ARIMA1차!$A7&amp;"_"&amp;ARIMA1차!N$3,전체모델결과!$A$2:$A$910,0),5)</f>
        <v>6752.9393056237941</v>
      </c>
      <c r="O7" s="8">
        <f>INDEX(전체모델결과!$A$2:$I$910,MATCH(ARIMA1차!$A7&amp;"_"&amp;ARIMA1차!O$3,전체모델결과!$A$2:$A$910,0),5)</f>
        <v>6756.2790382180692</v>
      </c>
      <c r="P7" s="8"/>
    </row>
    <row r="8" spans="1:18" x14ac:dyDescent="0.3">
      <c r="A8" s="1">
        <v>22</v>
      </c>
      <c r="B8" s="2">
        <v>0</v>
      </c>
      <c r="C8" s="2">
        <v>0</v>
      </c>
      <c r="D8" s="2">
        <v>6668.8896298766249</v>
      </c>
      <c r="E8" s="2">
        <v>3034.9013657056144</v>
      </c>
      <c r="F8" s="2">
        <v>0</v>
      </c>
      <c r="G8" s="2">
        <v>2618.4865147944488</v>
      </c>
      <c r="H8" s="18">
        <v>4621.0720887245843</v>
      </c>
      <c r="I8" s="18">
        <v>6156.3718448594291</v>
      </c>
      <c r="J8" s="18">
        <v>3819.7097020626434</v>
      </c>
      <c r="K8" s="18">
        <v>0</v>
      </c>
      <c r="L8" s="18">
        <v>6968.6411149825781</v>
      </c>
      <c r="M8" s="8">
        <f>INDEX(전체모델결과!$A$2:$I$910,MATCH(ARIMA1차!$A8&amp;"_"&amp;ARIMA1차!M$3,전체모델결과!$A$2:$A$910,0),5)</f>
        <v>3091.581123226767</v>
      </c>
      <c r="N8" s="8">
        <f>INDEX(전체모델결과!$A$2:$I$910,MATCH(ARIMA1차!$A8&amp;"_"&amp;ARIMA1차!N$3,전체모델결과!$A$2:$A$910,0),5)</f>
        <v>3093.1108516400409</v>
      </c>
      <c r="O8" s="8">
        <f>INDEX(전체모델결과!$A$2:$I$910,MATCH(ARIMA1차!$A8&amp;"_"&amp;ARIMA1차!O$3,전체모델결과!$A$2:$A$910,0),5)</f>
        <v>3094.6405800533148</v>
      </c>
      <c r="P8" s="8"/>
    </row>
    <row r="9" spans="1:18" x14ac:dyDescent="0.3">
      <c r="A9" s="1">
        <v>23</v>
      </c>
      <c r="B9" s="2">
        <v>0</v>
      </c>
      <c r="C9" s="2">
        <v>10291.595197255574</v>
      </c>
      <c r="D9" s="2">
        <v>0</v>
      </c>
      <c r="E9" s="2">
        <v>9315.3237074988356</v>
      </c>
      <c r="F9" s="2">
        <v>2093.3640360058616</v>
      </c>
      <c r="G9" s="2">
        <v>3797.2280235428134</v>
      </c>
      <c r="H9" s="18">
        <v>1666.6666666666665</v>
      </c>
      <c r="I9" s="18">
        <v>1531.8627450980391</v>
      </c>
      <c r="J9" s="18">
        <v>1528.584530724549</v>
      </c>
      <c r="K9" s="18">
        <v>1508.0681646810435</v>
      </c>
      <c r="L9" s="18">
        <v>1309.7576948264571</v>
      </c>
      <c r="M9" s="8">
        <f>INDEX(전체모델결과!$A$2:$I$910,MATCH(ARIMA1차!$A9&amp;"_"&amp;ARIMA1차!M$3,전체모델결과!$A$2:$A$910,0),5)</f>
        <v>-542.43156175092861</v>
      </c>
      <c r="N9" s="8">
        <f>INDEX(전체모델결과!$A$2:$I$910,MATCH(ARIMA1차!$A9&amp;"_"&amp;ARIMA1차!N$3,전체모델결과!$A$2:$A$910,0),5)</f>
        <v>179.18242094580899</v>
      </c>
      <c r="O9" s="8">
        <f>INDEX(전체모델결과!$A$2:$I$910,MATCH(ARIMA1차!$A9&amp;"_"&amp;ARIMA1차!O$3,전체모델결과!$A$2:$A$910,0),5)</f>
        <v>-1504.1021771094074</v>
      </c>
      <c r="P9" s="8"/>
    </row>
    <row r="10" spans="1:18" x14ac:dyDescent="0.3">
      <c r="A10" s="1">
        <v>24</v>
      </c>
      <c r="B10" s="2">
        <v>0</v>
      </c>
      <c r="C10" s="2">
        <v>2866.9724770642201</v>
      </c>
      <c r="D10" s="2">
        <v>6222.7753578095826</v>
      </c>
      <c r="E10" s="2">
        <v>5157.2975760701393</v>
      </c>
      <c r="F10" s="2">
        <v>4932.5879644853667</v>
      </c>
      <c r="G10" s="2">
        <v>2844.9502133712663</v>
      </c>
      <c r="H10" s="18">
        <v>1280.4097311139565</v>
      </c>
      <c r="I10" s="18">
        <v>5837.7116170461177</v>
      </c>
      <c r="J10" s="18">
        <v>2316.1551823972204</v>
      </c>
      <c r="K10" s="18">
        <v>4861.4487117160916</v>
      </c>
      <c r="L10" s="18">
        <v>7255.3897180762851</v>
      </c>
      <c r="M10" s="8">
        <f>INDEX(전체모델결과!$A$2:$I$910,MATCH(ARIMA1차!$A10&amp;"_"&amp;ARIMA1차!M$3,전체모델결과!$A$2:$A$910,0),5)</f>
        <v>3974.5817050084606</v>
      </c>
      <c r="N10" s="8">
        <f>INDEX(전체모델결과!$A$2:$I$910,MATCH(ARIMA1차!$A10&amp;"_"&amp;ARIMA1차!N$3,전체모델결과!$A$2:$A$910,0),5)</f>
        <v>3976.5483461291969</v>
      </c>
      <c r="O10" s="8">
        <f>INDEX(전체모델결과!$A$2:$I$910,MATCH(ARIMA1차!$A10&amp;"_"&amp;ARIMA1차!O$3,전체모델결과!$A$2:$A$910,0),5)</f>
        <v>3978.5149872499337</v>
      </c>
      <c r="P10" s="8"/>
    </row>
    <row r="11" spans="1:18" x14ac:dyDescent="0.3">
      <c r="A11" s="1">
        <v>25</v>
      </c>
      <c r="B11" s="2">
        <v>5927.6822762299935</v>
      </c>
      <c r="C11" s="2">
        <v>4744.9584816132856</v>
      </c>
      <c r="D11" s="2">
        <v>5087.3325419704934</v>
      </c>
      <c r="E11" s="2">
        <v>1439.4702749388225</v>
      </c>
      <c r="F11" s="2">
        <v>2543.23499491353</v>
      </c>
      <c r="G11" s="2">
        <v>2260.1423889705052</v>
      </c>
      <c r="H11" s="18">
        <v>4979.0878311093411</v>
      </c>
      <c r="I11" s="18">
        <v>4655.0600502746483</v>
      </c>
      <c r="J11" s="18">
        <v>2726.5291284195223</v>
      </c>
      <c r="K11" s="18">
        <v>3760.8123354644604</v>
      </c>
      <c r="L11" s="18">
        <v>4202.3869557908893</v>
      </c>
      <c r="M11" s="8">
        <f>INDEX(전체모델결과!$A$2:$I$910,MATCH(ARIMA1차!$A11&amp;"_"&amp;ARIMA1차!M$3,전체모델결과!$A$2:$A$910,0),5)</f>
        <v>3858.8420469852213</v>
      </c>
      <c r="N11" s="8">
        <f>INDEX(전체모델결과!$A$2:$I$910,MATCH(ARIMA1차!$A11&amp;"_"&amp;ARIMA1차!N$3,전체모델결과!$A$2:$A$910,0),5)</f>
        <v>3860.7514195962976</v>
      </c>
      <c r="O11" s="8">
        <f>INDEX(전체모델결과!$A$2:$I$910,MATCH(ARIMA1차!$A11&amp;"_"&amp;ARIMA1차!O$3,전체모델결과!$A$2:$A$910,0),5)</f>
        <v>3862.660792207374</v>
      </c>
      <c r="P11" s="8"/>
    </row>
    <row r="12" spans="1:18" x14ac:dyDescent="0.3">
      <c r="A12" s="1">
        <v>26</v>
      </c>
      <c r="B12" s="2">
        <v>4420.8664898320067</v>
      </c>
      <c r="C12" s="2">
        <v>0</v>
      </c>
      <c r="D12" s="2">
        <v>1271.2941774726671</v>
      </c>
      <c r="E12" s="2">
        <v>4350.1903208265367</v>
      </c>
      <c r="F12" s="2">
        <v>3804.8130885570245</v>
      </c>
      <c r="G12" s="2">
        <v>2466.6995559940801</v>
      </c>
      <c r="H12" s="18">
        <v>3708.9236703508641</v>
      </c>
      <c r="I12" s="18">
        <v>2723.6824186299873</v>
      </c>
      <c r="J12" s="18">
        <v>3344.9290875033453</v>
      </c>
      <c r="K12" s="18">
        <v>3411.106562969027</v>
      </c>
      <c r="L12" s="18">
        <v>3089.8529230008648</v>
      </c>
      <c r="M12" s="8">
        <f>INDEX(전체모델결과!$A$2:$I$910,MATCH(ARIMA1차!$A12&amp;"_"&amp;ARIMA1차!M$3,전체모델결과!$A$2:$A$910,0),5)</f>
        <v>2972.2032295046342</v>
      </c>
      <c r="N12" s="8">
        <f>INDEX(전체모델결과!$A$2:$I$910,MATCH(ARIMA1차!$A12&amp;"_"&amp;ARIMA1차!N$3,전체모델결과!$A$2:$A$910,0),5)</f>
        <v>2973.6738891926625</v>
      </c>
      <c r="O12" s="8">
        <f>INDEX(전체모델결과!$A$2:$I$910,MATCH(ARIMA1차!$A12&amp;"_"&amp;ARIMA1차!O$3,전체모델결과!$A$2:$A$910,0),5)</f>
        <v>2975.1445488806903</v>
      </c>
      <c r="P12" s="8"/>
    </row>
    <row r="13" spans="1:18" x14ac:dyDescent="0.3">
      <c r="A13" s="1">
        <v>27</v>
      </c>
      <c r="B13" s="2">
        <v>0</v>
      </c>
      <c r="C13" s="2">
        <v>0</v>
      </c>
      <c r="D13" s="2">
        <v>1154.7344110854503</v>
      </c>
      <c r="E13" s="2">
        <v>2834.1993386868212</v>
      </c>
      <c r="F13" s="2">
        <v>3354.0164346805295</v>
      </c>
      <c r="G13" s="2">
        <v>2882.2596915982131</v>
      </c>
      <c r="H13" s="18">
        <v>2486.479766270902</v>
      </c>
      <c r="I13" s="18">
        <v>5764.6855364039893</v>
      </c>
      <c r="J13" s="18">
        <v>1115.137998327293</v>
      </c>
      <c r="K13" s="18">
        <v>4537.205081669691</v>
      </c>
      <c r="L13" s="18">
        <v>3061.0683128411815</v>
      </c>
      <c r="M13" s="8">
        <f>INDEX(전체모델결과!$A$2:$I$910,MATCH(ARIMA1차!$A13&amp;"_"&amp;ARIMA1차!M$3,전체모델결과!$A$2:$A$910,0),5)</f>
        <v>4562.4610544490861</v>
      </c>
      <c r="N13" s="8">
        <f>INDEX(전체모델결과!$A$2:$I$910,MATCH(ARIMA1차!$A13&amp;"_"&amp;ARIMA1차!N$3,전체모델결과!$A$2:$A$910,0),5)</f>
        <v>4910.9047669850988</v>
      </c>
      <c r="O13" s="8">
        <f>INDEX(전체모델결과!$A$2:$I$910,MATCH(ARIMA1차!$A13&amp;"_"&amp;ARIMA1차!O$3,전체모델결과!$A$2:$A$910,0),5)</f>
        <v>5259.3484795209952</v>
      </c>
      <c r="P13" s="8"/>
    </row>
    <row r="14" spans="1:18" x14ac:dyDescent="0.3">
      <c r="A14" s="1">
        <v>28</v>
      </c>
      <c r="B14" s="2">
        <v>0</v>
      </c>
      <c r="C14" s="2">
        <v>4876.4629388816647</v>
      </c>
      <c r="D14" s="2">
        <v>1118.0679785330949</v>
      </c>
      <c r="E14" s="2">
        <v>3522.9874933943984</v>
      </c>
      <c r="F14" s="2">
        <v>1517.2204521316946</v>
      </c>
      <c r="G14" s="2">
        <v>3945.8108641325794</v>
      </c>
      <c r="H14" s="18">
        <v>1709.7914054485354</v>
      </c>
      <c r="I14" s="18">
        <v>3022.6700251889165</v>
      </c>
      <c r="J14" s="18">
        <v>3432.3820731587725</v>
      </c>
      <c r="K14" s="18">
        <v>5428.3458349782868</v>
      </c>
      <c r="L14" s="18">
        <v>3556.6620726448232</v>
      </c>
      <c r="M14" s="8">
        <f>INDEX(전체모델결과!$A$2:$I$910,MATCH(ARIMA1차!$A14&amp;"_"&amp;ARIMA1차!M$3,전체모델결과!$A$2:$A$910,0),5)</f>
        <v>4604.8341544748837</v>
      </c>
      <c r="N14" s="8">
        <f>INDEX(전체모델결과!$A$2:$I$910,MATCH(ARIMA1차!$A14&amp;"_"&amp;ARIMA1차!N$3,전체모델결과!$A$2:$A$910,0),5)</f>
        <v>4189.1490436217664</v>
      </c>
      <c r="O14" s="8">
        <f>INDEX(전체모델결과!$A$2:$I$910,MATCH(ARIMA1차!$A14&amp;"_"&amp;ARIMA1차!O$3,전체모델결과!$A$2:$A$910,0),5)</f>
        <v>4851.5001458278057</v>
      </c>
      <c r="P14" s="8"/>
    </row>
    <row r="15" spans="1:18" x14ac:dyDescent="0.3">
      <c r="A15" s="1">
        <v>29</v>
      </c>
      <c r="B15" s="2">
        <v>0</v>
      </c>
      <c r="C15" s="2">
        <v>3109.9362463069506</v>
      </c>
      <c r="D15" s="2">
        <v>0</v>
      </c>
      <c r="E15" s="2">
        <v>1715.8544955387783</v>
      </c>
      <c r="F15" s="2">
        <v>4286.6328498964067</v>
      </c>
      <c r="G15" s="2">
        <v>1230.9207287050715</v>
      </c>
      <c r="H15" s="18">
        <v>5247.6910159529807</v>
      </c>
      <c r="I15" s="18">
        <v>2834.0654669122855</v>
      </c>
      <c r="J15" s="18">
        <v>4389.0449438202249</v>
      </c>
      <c r="K15" s="18">
        <v>4796.9996947363825</v>
      </c>
      <c r="L15" s="18">
        <v>4323.7294131519984</v>
      </c>
      <c r="M15" s="8">
        <f>INDEX(전체모델결과!$A$2:$I$910,MATCH(ARIMA1차!$A15&amp;"_"&amp;ARIMA1차!M$3,전체모델결과!$A$2:$A$910,0),5)</f>
        <v>5816.8653294115056</v>
      </c>
      <c r="N15" s="8">
        <f>INDEX(전체모델결과!$A$2:$I$910,MATCH(ARIMA1차!$A15&amp;"_"&amp;ARIMA1차!N$3,전체모델결과!$A$2:$A$910,0),5)</f>
        <v>5438.8898977251774</v>
      </c>
      <c r="O15" s="8">
        <f>INDEX(전체모델결과!$A$2:$I$910,MATCH(ARIMA1차!$A15&amp;"_"&amp;ARIMA1차!O$3,전체모델결과!$A$2:$A$910,0),5)</f>
        <v>6391.8959481491984</v>
      </c>
      <c r="P15" s="8"/>
    </row>
    <row r="16" spans="1:18" x14ac:dyDescent="0.3">
      <c r="A16" s="1">
        <v>30</v>
      </c>
      <c r="B16" s="2">
        <v>0</v>
      </c>
      <c r="C16" s="2">
        <v>1371.7421124828534</v>
      </c>
      <c r="D16" s="2">
        <v>3111.7104034851154</v>
      </c>
      <c r="E16" s="2">
        <v>3334.1668750520962</v>
      </c>
      <c r="F16" s="2">
        <v>694.4926731022988</v>
      </c>
      <c r="G16" s="2">
        <v>1150.9466536226046</v>
      </c>
      <c r="H16" s="18">
        <v>1982.1605550049553</v>
      </c>
      <c r="I16" s="18">
        <v>3968.0790088620433</v>
      </c>
      <c r="J16" s="18">
        <v>2069.0225937267232</v>
      </c>
      <c r="K16" s="18">
        <v>1175.2262310494771</v>
      </c>
      <c r="L16" s="18">
        <v>3179.0886612504414</v>
      </c>
      <c r="M16" s="8">
        <f>INDEX(전체모델결과!$A$2:$I$910,MATCH(ARIMA1차!$A16&amp;"_"&amp;ARIMA1차!M$3,전체모델결과!$A$2:$A$910,0),5)</f>
        <v>2009.9486242471471</v>
      </c>
      <c r="N16" s="8">
        <f>INDEX(전체모델결과!$A$2:$I$910,MATCH(ARIMA1차!$A16&amp;"_"&amp;ARIMA1차!N$3,전체모델결과!$A$2:$A$910,0),5)</f>
        <v>2010.9431559761165</v>
      </c>
      <c r="O16" s="8">
        <f>INDEX(전체모델결과!$A$2:$I$910,MATCH(ARIMA1차!$A16&amp;"_"&amp;ARIMA1차!O$3,전체모델결과!$A$2:$A$910,0),5)</f>
        <v>2011.9376877050859</v>
      </c>
      <c r="P16" s="8"/>
    </row>
    <row r="17" spans="1:16" x14ac:dyDescent="0.3">
      <c r="A17" s="1">
        <v>31</v>
      </c>
      <c r="B17" s="2">
        <v>0</v>
      </c>
      <c r="C17" s="2">
        <v>0</v>
      </c>
      <c r="D17" s="2">
        <v>3736.9207772795216</v>
      </c>
      <c r="E17" s="2">
        <v>2393.1078493937462</v>
      </c>
      <c r="F17" s="2">
        <v>4014.4520272982741</v>
      </c>
      <c r="G17" s="2">
        <v>2237.3867322966776</v>
      </c>
      <c r="H17" s="18">
        <v>2834.0654669122855</v>
      </c>
      <c r="I17" s="18">
        <v>3782.4661679414976</v>
      </c>
      <c r="J17" s="18">
        <v>3938.8687568930204</v>
      </c>
      <c r="K17" s="18">
        <v>3355.3293815009511</v>
      </c>
      <c r="L17" s="18">
        <v>3869.8442387693894</v>
      </c>
      <c r="M17" s="8">
        <f>INDEX(전체모델결과!$A$2:$I$910,MATCH(ARIMA1차!$A17&amp;"_"&amp;ARIMA1차!M$3,전체모델결과!$A$2:$A$910,0),5)</f>
        <v>4649.7517308660317</v>
      </c>
      <c r="N17" s="8">
        <f>INDEX(전체모델결과!$A$2:$I$910,MATCH(ARIMA1차!$A17&amp;"_"&amp;ARIMA1차!N$3,전체모델결과!$A$2:$A$910,0),5)</f>
        <v>4967.7036648242502</v>
      </c>
      <c r="O17" s="8">
        <f>INDEX(전체모델결과!$A$2:$I$910,MATCH(ARIMA1차!$A17&amp;"_"&amp;ARIMA1차!O$3,전체모델결과!$A$2:$A$910,0),5)</f>
        <v>5285.6555987823522</v>
      </c>
      <c r="P17" s="8"/>
    </row>
    <row r="18" spans="1:16" x14ac:dyDescent="0.3">
      <c r="A18" s="1">
        <v>32</v>
      </c>
      <c r="B18" s="2">
        <v>3167.0625494853525</v>
      </c>
      <c r="C18" s="2">
        <v>3320.0531208499333</v>
      </c>
      <c r="D18" s="2">
        <v>2627.890679747723</v>
      </c>
      <c r="E18" s="2">
        <v>2977.2981019724598</v>
      </c>
      <c r="F18" s="2">
        <v>9806.4853556485359</v>
      </c>
      <c r="G18" s="2">
        <v>3274.9304077288361</v>
      </c>
      <c r="H18" s="18">
        <v>5071.4615029967736</v>
      </c>
      <c r="I18" s="18">
        <v>3616.0552854674756</v>
      </c>
      <c r="J18" s="18">
        <v>3370.5340423938283</v>
      </c>
      <c r="K18" s="18">
        <v>3216.9281910140471</v>
      </c>
      <c r="L18" s="18">
        <v>5557.613931085587</v>
      </c>
      <c r="M18" s="8">
        <f>INDEX(전체모델결과!$A$2:$I$910,MATCH(ARIMA1차!$A18&amp;"_"&amp;ARIMA1차!M$3,전체모델결과!$A$2:$A$910,0),5)</f>
        <v>4195.3021100357228</v>
      </c>
      <c r="N18" s="8">
        <f>INDEX(전체모델결과!$A$2:$I$910,MATCH(ARIMA1차!$A18&amp;"_"&amp;ARIMA1차!N$3,전체모델결과!$A$2:$A$910,0),5)</f>
        <v>4197.3779646176308</v>
      </c>
      <c r="O18" s="8">
        <f>INDEX(전체모델결과!$A$2:$I$910,MATCH(ARIMA1차!$A18&amp;"_"&amp;ARIMA1차!O$3,전체모델결과!$A$2:$A$910,0),5)</f>
        <v>4199.453819199538</v>
      </c>
      <c r="P18" s="8"/>
    </row>
    <row r="19" spans="1:16" x14ac:dyDescent="0.3">
      <c r="A19" s="1">
        <v>33</v>
      </c>
      <c r="B19" s="2">
        <v>2589.3319523562918</v>
      </c>
      <c r="C19" s="2">
        <v>4015.2579803252361</v>
      </c>
      <c r="D19" s="2">
        <v>3246.7532467532469</v>
      </c>
      <c r="E19" s="2">
        <v>1402.1312394840156</v>
      </c>
      <c r="F19" s="2">
        <v>3660.7687614399019</v>
      </c>
      <c r="G19" s="2">
        <v>2660.5651040280954</v>
      </c>
      <c r="H19" s="18">
        <v>4074.2417383431416</v>
      </c>
      <c r="I19" s="18">
        <v>3173.5956839098699</v>
      </c>
      <c r="J19" s="18">
        <v>3611.0208355902214</v>
      </c>
      <c r="K19" s="18">
        <v>2400.3840614498317</v>
      </c>
      <c r="L19" s="18">
        <v>6581.5059682292758</v>
      </c>
      <c r="M19" s="8">
        <f>INDEX(전체모델결과!$A$2:$I$910,MATCH(ARIMA1차!$A19&amp;"_"&amp;ARIMA1차!M$3,전체모델결과!$A$2:$A$910,0),5)</f>
        <v>3412.3735332687552</v>
      </c>
      <c r="N19" s="8">
        <f>INDEX(전체모델결과!$A$2:$I$910,MATCH(ARIMA1차!$A19&amp;"_"&amp;ARIMA1차!N$3,전체모델결과!$A$2:$A$910,0),5)</f>
        <v>3414.0619912268298</v>
      </c>
      <c r="O19" s="8">
        <f>INDEX(전체모델결과!$A$2:$I$910,MATCH(ARIMA1차!$A19&amp;"_"&amp;ARIMA1차!O$3,전체모델결과!$A$2:$A$910,0),5)</f>
        <v>3415.7504491849045</v>
      </c>
      <c r="P19" s="8"/>
    </row>
    <row r="20" spans="1:16" x14ac:dyDescent="0.3">
      <c r="A20" s="1">
        <v>34</v>
      </c>
      <c r="B20" s="2">
        <v>4302.4631601591909</v>
      </c>
      <c r="C20" s="2">
        <v>8903.133903133903</v>
      </c>
      <c r="D20" s="2">
        <v>3834.6498964644529</v>
      </c>
      <c r="E20" s="2">
        <v>3954.1320680110716</v>
      </c>
      <c r="F20" s="2">
        <v>6416.9875160424681</v>
      </c>
      <c r="G20" s="2">
        <v>2543.23499491353</v>
      </c>
      <c r="H20" s="18">
        <v>2209.6517588828001</v>
      </c>
      <c r="I20" s="18">
        <v>2347.234175729599</v>
      </c>
      <c r="J20" s="18">
        <v>2838.3892141209867</v>
      </c>
      <c r="K20" s="18">
        <v>3327.0120105133583</v>
      </c>
      <c r="L20" s="18">
        <v>4089.262764341629</v>
      </c>
      <c r="M20" s="8">
        <f>INDEX(전체모델결과!$A$2:$I$910,MATCH(ARIMA1차!$A20&amp;"_"&amp;ARIMA1차!M$3,전체모델결과!$A$2:$A$910,0),5)</f>
        <v>4080.2295679371582</v>
      </c>
      <c r="N20" s="8">
        <f>INDEX(전체모델결과!$A$2:$I$910,MATCH(ARIMA1차!$A20&amp;"_"&amp;ARIMA1차!N$3,전체모델결과!$A$2:$A$910,0),5)</f>
        <v>4082.2484841014025</v>
      </c>
      <c r="O20" s="8">
        <f>INDEX(전체모델결과!$A$2:$I$910,MATCH(ARIMA1차!$A20&amp;"_"&amp;ARIMA1차!O$3,전체모델결과!$A$2:$A$910,0),5)</f>
        <v>4084.2674002656463</v>
      </c>
      <c r="P20" s="8"/>
    </row>
    <row r="21" spans="1:16" x14ac:dyDescent="0.3">
      <c r="A21" s="1">
        <v>35</v>
      </c>
      <c r="B21" s="2">
        <v>952.92548122736798</v>
      </c>
      <c r="C21" s="2">
        <v>5537.5365872953089</v>
      </c>
      <c r="D21" s="2">
        <v>4261.666311527807</v>
      </c>
      <c r="E21" s="2">
        <v>1902.4668653687615</v>
      </c>
      <c r="F21" s="2">
        <v>2780.8676307007786</v>
      </c>
      <c r="G21" s="2">
        <v>3427.0047978067173</v>
      </c>
      <c r="H21" s="18">
        <v>2553.734837199404</v>
      </c>
      <c r="I21" s="18">
        <v>3849.8556304138592</v>
      </c>
      <c r="J21" s="18">
        <v>4603.7254763085202</v>
      </c>
      <c r="K21" s="18">
        <v>3299.7855139415938</v>
      </c>
      <c r="L21" s="18">
        <v>3979.5338260375211</v>
      </c>
      <c r="M21" s="8">
        <f>INDEX(전체모델결과!$A$2:$I$910,MATCH(ARIMA1차!$A21&amp;"_"&amp;ARIMA1차!M$3,전체모델결과!$A$2:$A$910,0),5)</f>
        <v>3387.7311249244053</v>
      </c>
      <c r="N21" s="8">
        <f>INDEX(전체모델결과!$A$2:$I$910,MATCH(ARIMA1차!$A21&amp;"_"&amp;ARIMA1차!N$3,전체모델결과!$A$2:$A$910,0),5)</f>
        <v>3389.4073897066542</v>
      </c>
      <c r="O21" s="8">
        <f>INDEX(전체모델결과!$A$2:$I$910,MATCH(ARIMA1차!$A21&amp;"_"&amp;ARIMA1차!O$3,전체모델결과!$A$2:$A$910,0),5)</f>
        <v>3391.0836544889025</v>
      </c>
      <c r="P21" s="8"/>
    </row>
    <row r="22" spans="1:16" x14ac:dyDescent="0.3">
      <c r="A22" s="1">
        <v>36</v>
      </c>
      <c r="B22" s="2">
        <v>3450.0603760565809</v>
      </c>
      <c r="C22" s="2">
        <v>2943.9905792301461</v>
      </c>
      <c r="D22" s="2">
        <v>4492.0746967849582</v>
      </c>
      <c r="E22" s="2">
        <v>4190.6130268199231</v>
      </c>
      <c r="F22" s="2">
        <v>3782.3526233317125</v>
      </c>
      <c r="G22" s="2">
        <v>3285.7679309049945</v>
      </c>
      <c r="H22" s="18">
        <v>4573.8045738045739</v>
      </c>
      <c r="I22" s="18">
        <v>4049.9245241338681</v>
      </c>
      <c r="J22" s="18">
        <v>7985.2793111828623</v>
      </c>
      <c r="K22" s="18">
        <v>5530.4336510621688</v>
      </c>
      <c r="L22" s="18">
        <v>2823.5028376203518</v>
      </c>
      <c r="M22" s="8">
        <f>INDEX(전체모델결과!$A$2:$I$910,MATCH(ARIMA1차!$A22&amp;"_"&amp;ARIMA1차!M$3,전체모델결과!$A$2:$A$910,0),5)</f>
        <v>4296.0926910604221</v>
      </c>
      <c r="N22" s="8">
        <f>INDEX(전체모델결과!$A$2:$I$910,MATCH(ARIMA1차!$A22&amp;"_"&amp;ARIMA1차!N$3,전체모델결과!$A$2:$A$910,0),5)</f>
        <v>4298.2184172806401</v>
      </c>
      <c r="O22" s="8">
        <f>INDEX(전체모델결과!$A$2:$I$910,MATCH(ARIMA1차!$A22&amp;"_"&amp;ARIMA1차!O$3,전체모델결과!$A$2:$A$910,0),5)</f>
        <v>4300.3441435008581</v>
      </c>
      <c r="P22" s="8"/>
    </row>
    <row r="23" spans="1:16" x14ac:dyDescent="0.3">
      <c r="A23" s="1">
        <v>37</v>
      </c>
      <c r="B23" s="2">
        <v>1566.1707126076742</v>
      </c>
      <c r="C23" s="2">
        <v>4154.8369226507857</v>
      </c>
      <c r="D23" s="2">
        <v>6155.3613197094674</v>
      </c>
      <c r="E23" s="2">
        <v>2788.7779574990241</v>
      </c>
      <c r="F23" s="2">
        <v>6750.4413750129816</v>
      </c>
      <c r="G23" s="2">
        <v>4595.588235294118</v>
      </c>
      <c r="H23" s="18">
        <v>4840.8568316592036</v>
      </c>
      <c r="I23" s="18">
        <v>4376.3676148796503</v>
      </c>
      <c r="J23" s="18">
        <v>7398.6884143265506</v>
      </c>
      <c r="K23" s="18">
        <v>4472.98635739161</v>
      </c>
      <c r="L23" s="18">
        <v>3665.7925161435865</v>
      </c>
      <c r="M23" s="8">
        <f>INDEX(전체모델결과!$A$2:$I$910,MATCH(ARIMA1차!$A23&amp;"_"&amp;ARIMA1차!M$3,전체모델결과!$A$2:$A$910,0),5)</f>
        <v>4629.5683836768312</v>
      </c>
      <c r="N23" s="8">
        <f>INDEX(전체모델결과!$A$2:$I$910,MATCH(ARIMA1차!$A23&amp;"_"&amp;ARIMA1차!N$3,전체모델결과!$A$2:$A$910,0),5)</f>
        <v>4631.8591151878045</v>
      </c>
      <c r="O23" s="8">
        <f>INDEX(전체모델결과!$A$2:$I$910,MATCH(ARIMA1차!$A23&amp;"_"&amp;ARIMA1차!O$3,전체모델결과!$A$2:$A$910,0),5)</f>
        <v>4634.1498466987778</v>
      </c>
      <c r="P23" s="8"/>
    </row>
    <row r="24" spans="1:16" x14ac:dyDescent="0.3">
      <c r="A24" s="1">
        <v>38</v>
      </c>
      <c r="B24" s="2">
        <v>2124.0441801189463</v>
      </c>
      <c r="C24" s="2">
        <v>7718.5309062841707</v>
      </c>
      <c r="D24" s="2">
        <v>5348.2291419063467</v>
      </c>
      <c r="E24" s="2">
        <v>3247.6319350473614</v>
      </c>
      <c r="F24" s="2">
        <v>6392.2899149333725</v>
      </c>
      <c r="G24" s="2">
        <v>4041.4926579550047</v>
      </c>
      <c r="H24" s="18">
        <v>8376.545672118069</v>
      </c>
      <c r="I24" s="18">
        <v>7137.5040148460084</v>
      </c>
      <c r="J24" s="18">
        <v>5655.5440966100005</v>
      </c>
      <c r="K24" s="18">
        <v>4962.9330934582331</v>
      </c>
      <c r="L24" s="18">
        <v>3604.0032158797926</v>
      </c>
      <c r="M24" s="8">
        <f>INDEX(전체모델결과!$A$2:$I$910,MATCH(ARIMA1차!$A24&amp;"_"&amp;ARIMA1차!M$3,전체모델결과!$A$2:$A$910,0),5)</f>
        <v>5344.2397482355627</v>
      </c>
      <c r="N24" s="8">
        <f>INDEX(전체모델결과!$A$2:$I$910,MATCH(ARIMA1차!$A24&amp;"_"&amp;ARIMA1차!N$3,전체모델결과!$A$2:$A$910,0),5)</f>
        <v>5346.8841023910481</v>
      </c>
      <c r="O24" s="8">
        <f>INDEX(전체모델결과!$A$2:$I$910,MATCH(ARIMA1차!$A24&amp;"_"&amp;ARIMA1차!O$3,전체모델결과!$A$2:$A$910,0),5)</f>
        <v>5349.5284565465327</v>
      </c>
      <c r="P24" s="8"/>
    </row>
    <row r="25" spans="1:16" x14ac:dyDescent="0.3">
      <c r="A25" s="1">
        <v>39</v>
      </c>
      <c r="B25" s="2">
        <v>3158.1606872157658</v>
      </c>
      <c r="C25" s="2">
        <v>9005.763688760806</v>
      </c>
      <c r="D25" s="2">
        <v>12285.012285012284</v>
      </c>
      <c r="E25" s="2">
        <v>4704.6523784631472</v>
      </c>
      <c r="F25" s="2">
        <v>4315.0980486167718</v>
      </c>
      <c r="G25" s="2">
        <v>6077.1801883925855</v>
      </c>
      <c r="H25" s="18">
        <v>4717.7229124076111</v>
      </c>
      <c r="I25" s="18">
        <v>6723.2837933474875</v>
      </c>
      <c r="J25" s="18">
        <v>7888.2497945768282</v>
      </c>
      <c r="K25" s="18">
        <v>3084.2303303210683</v>
      </c>
      <c r="L25" s="18">
        <v>2716.2103433289872</v>
      </c>
      <c r="M25" s="8">
        <f>INDEX(전체모델결과!$A$2:$I$910,MATCH(ARIMA1차!$A25&amp;"_"&amp;ARIMA1차!M$3,전체모델결과!$A$2:$A$910,0),5)</f>
        <v>5895.521969973991</v>
      </c>
      <c r="N25" s="8">
        <f>INDEX(전체모델결과!$A$2:$I$910,MATCH(ARIMA1차!$A25&amp;"_"&amp;ARIMA1차!N$3,전체모델결과!$A$2:$A$910,0),5)</f>
        <v>5898.4391010823401</v>
      </c>
      <c r="O25" s="8">
        <f>INDEX(전체모델결과!$A$2:$I$910,MATCH(ARIMA1차!$A25&amp;"_"&amp;ARIMA1차!O$3,전체모델결과!$A$2:$A$910,0),5)</f>
        <v>5901.3562321906902</v>
      </c>
      <c r="P25" s="8"/>
    </row>
    <row r="26" spans="1:16" x14ac:dyDescent="0.3">
      <c r="A26" s="1">
        <v>40</v>
      </c>
      <c r="B26" s="2">
        <v>2335.2209702843134</v>
      </c>
      <c r="C26" s="2">
        <v>6491.0477632931252</v>
      </c>
      <c r="D26" s="2">
        <v>7400.750647565681</v>
      </c>
      <c r="E26" s="2">
        <v>5008.7653393438513</v>
      </c>
      <c r="F26" s="2">
        <v>1412.9615674453655</v>
      </c>
      <c r="G26" s="2">
        <v>4238.0064417697913</v>
      </c>
      <c r="H26" s="18">
        <v>5742.2861955439857</v>
      </c>
      <c r="I26" s="18">
        <v>3523.9806885858266</v>
      </c>
      <c r="J26" s="18">
        <v>6160.2308465454071</v>
      </c>
      <c r="K26" s="18">
        <v>6110.788597268478</v>
      </c>
      <c r="L26" s="18">
        <v>6199.9622610992801</v>
      </c>
      <c r="M26" s="8">
        <f>INDEX(전체모델결과!$A$2:$I$910,MATCH(ARIMA1차!$A26&amp;"_"&amp;ARIMA1차!M$3,전체모델결과!$A$2:$A$910,0),5)</f>
        <v>4981.2912960580406</v>
      </c>
      <c r="N26" s="8">
        <f>INDEX(전체모델결과!$A$2:$I$910,MATCH(ARIMA1차!$A26&amp;"_"&amp;ARIMA1차!N$3,전체모델결과!$A$2:$A$910,0),5)</f>
        <v>4983.7560616671735</v>
      </c>
      <c r="O26" s="8">
        <f>INDEX(전체모델결과!$A$2:$I$910,MATCH(ARIMA1차!$A26&amp;"_"&amp;ARIMA1차!O$3,전체모델결과!$A$2:$A$910,0),5)</f>
        <v>4986.2208272763064</v>
      </c>
      <c r="P26" s="8"/>
    </row>
    <row r="27" spans="1:16" x14ac:dyDescent="0.3">
      <c r="A27" s="1">
        <v>41</v>
      </c>
      <c r="B27" s="2">
        <v>2224.9415952831237</v>
      </c>
      <c r="C27" s="2">
        <v>4535.3759322717196</v>
      </c>
      <c r="D27" s="2">
        <v>6347.9662092875633</v>
      </c>
      <c r="E27" s="2">
        <v>5716.4634146341459</v>
      </c>
      <c r="F27" s="2">
        <v>4529.1906336337697</v>
      </c>
      <c r="G27" s="2">
        <v>6710.2835094782749</v>
      </c>
      <c r="H27" s="18">
        <v>6366.5643022994527</v>
      </c>
      <c r="I27" s="18">
        <v>5165.6450168744404</v>
      </c>
      <c r="J27" s="18">
        <v>8459.686340860284</v>
      </c>
      <c r="K27" s="18">
        <v>6367.6885290639493</v>
      </c>
      <c r="L27" s="18">
        <v>6419.6870402567874</v>
      </c>
      <c r="M27" s="8">
        <f>INDEX(전체모델결과!$A$2:$I$910,MATCH(ARIMA1차!$A27&amp;"_"&amp;ARIMA1차!M$3,전체모델결과!$A$2:$A$910,0),5)</f>
        <v>7642.5288592621218</v>
      </c>
      <c r="N27" s="8">
        <f>INDEX(전체모델결과!$A$2:$I$910,MATCH(ARIMA1차!$A27&amp;"_"&amp;ARIMA1차!N$3,전체모델결과!$A$2:$A$910,0),5)</f>
        <v>7964.1095399885671</v>
      </c>
      <c r="O27" s="8">
        <f>INDEX(전체모델결과!$A$2:$I$910,MATCH(ARIMA1차!$A27&amp;"_"&amp;ARIMA1차!O$3,전체모델결과!$A$2:$A$910,0),5)</f>
        <v>8285.690220714896</v>
      </c>
      <c r="P27" s="8"/>
    </row>
    <row r="28" spans="1:16" x14ac:dyDescent="0.3">
      <c r="A28" s="1">
        <v>42</v>
      </c>
      <c r="B28" s="2">
        <v>2864.672854360032</v>
      </c>
      <c r="C28" s="2">
        <v>6401.4181603309034</v>
      </c>
      <c r="D28" s="2">
        <v>5904.2601507857207</v>
      </c>
      <c r="E28" s="2">
        <v>3140.2808308285857</v>
      </c>
      <c r="F28" s="2">
        <v>3045.7294522038028</v>
      </c>
      <c r="G28" s="2">
        <v>5312.4106084753384</v>
      </c>
      <c r="H28" s="18">
        <v>5273.0696798493409</v>
      </c>
      <c r="I28" s="18">
        <v>4783.5446065534561</v>
      </c>
      <c r="J28" s="18">
        <v>6368.2098961981792</v>
      </c>
      <c r="K28" s="18">
        <v>6409.2781931939562</v>
      </c>
      <c r="L28" s="18">
        <v>6694.3365912438085</v>
      </c>
      <c r="M28" s="8">
        <f>INDEX(전체모델결과!$A$2:$I$910,MATCH(ARIMA1차!$A28&amp;"_"&amp;ARIMA1차!M$3,전체모델결과!$A$2:$A$910,0),5)</f>
        <v>5125.2175430049465</v>
      </c>
      <c r="N28" s="8">
        <f>INDEX(전체모델결과!$A$2:$I$910,MATCH(ARIMA1차!$A28&amp;"_"&amp;ARIMA1차!N$3,전체모델결과!$A$2:$A$910,0),5)</f>
        <v>5127.7535239762501</v>
      </c>
      <c r="O28" s="8">
        <f>INDEX(전체모델결과!$A$2:$I$910,MATCH(ARIMA1차!$A28&amp;"_"&amp;ARIMA1차!O$3,전체모델결과!$A$2:$A$910,0),5)</f>
        <v>5130.2895049475537</v>
      </c>
      <c r="P28" s="8"/>
    </row>
    <row r="29" spans="1:16" x14ac:dyDescent="0.3">
      <c r="A29" s="1">
        <v>43</v>
      </c>
      <c r="B29" s="2">
        <v>2338.3608090728399</v>
      </c>
      <c r="C29" s="2">
        <v>7555.1526140828046</v>
      </c>
      <c r="D29" s="2">
        <v>7550.1865340202521</v>
      </c>
      <c r="E29" s="2">
        <v>6261.2180156113036</v>
      </c>
      <c r="F29" s="2">
        <v>6200.6531354636027</v>
      </c>
      <c r="G29" s="2">
        <v>7919.2239160562267</v>
      </c>
      <c r="H29" s="18">
        <v>7364.0413859125883</v>
      </c>
      <c r="I29" s="18">
        <v>7570.8042258852684</v>
      </c>
      <c r="J29" s="18">
        <v>9569.377990430623</v>
      </c>
      <c r="K29" s="18">
        <v>9610.7640557424311</v>
      </c>
      <c r="L29" s="18">
        <v>7065.985433199261</v>
      </c>
      <c r="M29" s="8">
        <f>INDEX(전체모델결과!$A$2:$I$910,MATCH(ARIMA1차!$A29&amp;"_"&amp;ARIMA1차!M$3,전체모델결과!$A$2:$A$910,0),5)</f>
        <v>9456.9264065432362</v>
      </c>
      <c r="N29" s="8">
        <f>INDEX(전체모델결과!$A$2:$I$910,MATCH(ARIMA1차!$A29&amp;"_"&amp;ARIMA1차!N$3,전체모델결과!$A$2:$A$910,0),5)</f>
        <v>9836.0237149749883</v>
      </c>
      <c r="O29" s="8">
        <f>INDEX(전체모델결과!$A$2:$I$910,MATCH(ARIMA1차!$A29&amp;"_"&amp;ARIMA1차!O$3,전체모델결과!$A$2:$A$910,0),5)</f>
        <v>10215.121023406857</v>
      </c>
      <c r="P29" s="8"/>
    </row>
    <row r="30" spans="1:16" x14ac:dyDescent="0.3">
      <c r="A30" s="1">
        <v>44</v>
      </c>
      <c r="B30" s="2">
        <v>2892.8488775746359</v>
      </c>
      <c r="C30" s="2">
        <v>7265.1790347690712</v>
      </c>
      <c r="D30" s="2">
        <v>5931.1981020166077</v>
      </c>
      <c r="E30" s="2">
        <v>8624.2299794661194</v>
      </c>
      <c r="F30" s="2">
        <v>5049.5241794523208</v>
      </c>
      <c r="G30" s="2">
        <v>5314.3030671120569</v>
      </c>
      <c r="H30" s="18">
        <v>9736.0450021635661</v>
      </c>
      <c r="I30" s="18">
        <v>4421.6183123023029</v>
      </c>
      <c r="J30" s="18">
        <v>6798.3166073162838</v>
      </c>
      <c r="K30" s="18">
        <v>9085.9531164819182</v>
      </c>
      <c r="L30" s="18">
        <v>9746.3248233478625</v>
      </c>
      <c r="M30" s="8">
        <f>INDEX(전체모델결과!$A$2:$I$910,MATCH(ARIMA1차!$A30&amp;"_"&amp;ARIMA1차!M$3,전체모델결과!$A$2:$A$910,0),5)</f>
        <v>6828.0369657652482</v>
      </c>
      <c r="N30" s="8">
        <f>INDEX(전체모델결과!$A$2:$I$910,MATCH(ARIMA1차!$A30&amp;"_"&amp;ARIMA1차!N$3,전체모델결과!$A$2:$A$910,0),5)</f>
        <v>6831.4155095385113</v>
      </c>
      <c r="O30" s="8">
        <f>INDEX(전체모델결과!$A$2:$I$910,MATCH(ARIMA1차!$A30&amp;"_"&amp;ARIMA1차!O$3,전체모델결과!$A$2:$A$910,0),5)</f>
        <v>6834.7940533117744</v>
      </c>
      <c r="P30" s="8"/>
    </row>
    <row r="31" spans="1:16" x14ac:dyDescent="0.3">
      <c r="A31" s="1">
        <v>45</v>
      </c>
      <c r="B31" s="2">
        <v>5844.5353594389244</v>
      </c>
      <c r="C31" s="2">
        <v>8808.2901554404143</v>
      </c>
      <c r="D31" s="2">
        <v>8981.7528599792004</v>
      </c>
      <c r="E31" s="2">
        <v>9411.3620807665975</v>
      </c>
      <c r="F31" s="2">
        <v>9612.0573647583533</v>
      </c>
      <c r="G31" s="2">
        <v>5018.640665328363</v>
      </c>
      <c r="H31" s="18">
        <v>9039.7051665391828</v>
      </c>
      <c r="I31" s="18">
        <v>8407.3177293516273</v>
      </c>
      <c r="J31" s="18">
        <v>9926.0350292978128</v>
      </c>
      <c r="K31" s="18">
        <v>11709.241056296798</v>
      </c>
      <c r="L31" s="18">
        <v>8249.2369455825337</v>
      </c>
      <c r="M31" s="8">
        <f>INDEX(전체모델결과!$A$2:$I$910,MATCH(ARIMA1차!$A31&amp;"_"&amp;ARIMA1차!M$3,전체모델결과!$A$2:$A$910,0),5)</f>
        <v>8663.8844279192854</v>
      </c>
      <c r="N31" s="8">
        <f>INDEX(전체모델결과!$A$2:$I$910,MATCH(ARIMA1차!$A31&amp;"_"&amp;ARIMA1차!N$3,전체모델결과!$A$2:$A$910,0),5)</f>
        <v>8668.1713573739707</v>
      </c>
      <c r="O31" s="8">
        <f>INDEX(전체모델결과!$A$2:$I$910,MATCH(ARIMA1차!$A31&amp;"_"&amp;ARIMA1차!O$3,전체모델결과!$A$2:$A$910,0),5)</f>
        <v>8672.4582868286561</v>
      </c>
      <c r="P31" s="8"/>
    </row>
    <row r="32" spans="1:16" x14ac:dyDescent="0.3">
      <c r="A32" s="1">
        <v>46</v>
      </c>
      <c r="B32" s="2">
        <v>2942.5612052730694</v>
      </c>
      <c r="C32" s="2">
        <v>9406.3545150501668</v>
      </c>
      <c r="D32" s="2">
        <v>4241.6815911018948</v>
      </c>
      <c r="E32" s="2">
        <v>6199.353495992561</v>
      </c>
      <c r="F32" s="2">
        <v>10787.917532363754</v>
      </c>
      <c r="G32" s="2">
        <v>5723.8936786749182</v>
      </c>
      <c r="H32" s="18">
        <v>8637.0129223001022</v>
      </c>
      <c r="I32" s="18">
        <v>12013.377057696678</v>
      </c>
      <c r="J32" s="18">
        <v>8879.8680705315237</v>
      </c>
      <c r="K32" s="18">
        <v>8548.8352212011105</v>
      </c>
      <c r="L32" s="18">
        <v>7293.3322112822234</v>
      </c>
      <c r="M32" s="8">
        <f>INDEX(전체모델결과!$A$2:$I$910,MATCH(ARIMA1차!$A32&amp;"_"&amp;ARIMA1차!M$3,전체모델결과!$A$2:$A$910,0),5)</f>
        <v>7722.4430887672343</v>
      </c>
      <c r="N32" s="8">
        <f>INDEX(전체모델결과!$A$2:$I$910,MATCH(ARIMA1차!$A32&amp;"_"&amp;ARIMA1차!N$3,전체모델결과!$A$2:$A$910,0),5)</f>
        <v>7726.2641887616765</v>
      </c>
      <c r="O32" s="8">
        <f>INDEX(전체모델결과!$A$2:$I$910,MATCH(ARIMA1차!$A32&amp;"_"&amp;ARIMA1차!O$3,전체모델결과!$A$2:$A$910,0),5)</f>
        <v>7730.0852887561186</v>
      </c>
      <c r="P32" s="8"/>
    </row>
    <row r="33" spans="1:16" x14ac:dyDescent="0.3">
      <c r="A33" s="1">
        <v>47</v>
      </c>
      <c r="B33" s="2">
        <v>4107.017132128608</v>
      </c>
      <c r="C33" s="2">
        <v>9562.2609434764126</v>
      </c>
      <c r="D33" s="2">
        <v>13513.513513513515</v>
      </c>
      <c r="E33" s="2">
        <v>10653.882008256758</v>
      </c>
      <c r="F33" s="2">
        <v>11232.682947123185</v>
      </c>
      <c r="G33" s="2">
        <v>9686.3124953431197</v>
      </c>
      <c r="H33" s="18">
        <v>11732.761221548053</v>
      </c>
      <c r="I33" s="18">
        <v>6608.3453961860405</v>
      </c>
      <c r="J33" s="18">
        <v>12759.071388560404</v>
      </c>
      <c r="K33" s="18">
        <v>14024.817829811886</v>
      </c>
      <c r="L33" s="18">
        <v>9284.5285991615783</v>
      </c>
      <c r="M33" s="8">
        <f>INDEX(전체모델결과!$A$2:$I$910,MATCH(ARIMA1차!$A33&amp;"_"&amp;ARIMA1차!M$3,전체모델결과!$A$2:$A$910,0),5)</f>
        <v>10319.886171981248</v>
      </c>
      <c r="N33" s="8">
        <f>INDEX(전체모델결과!$A$2:$I$910,MATCH(ARIMA1차!$A33&amp;"_"&amp;ARIMA1차!N$3,전체모델결과!$A$2:$A$910,0),5)</f>
        <v>10324.99249863735</v>
      </c>
      <c r="O33" s="8">
        <f>INDEX(전체모델결과!$A$2:$I$910,MATCH(ARIMA1차!$A33&amp;"_"&amp;ARIMA1차!O$3,전체모델결과!$A$2:$A$910,0),5)</f>
        <v>10330.098825293451</v>
      </c>
      <c r="P33" s="8"/>
    </row>
    <row r="34" spans="1:16" x14ac:dyDescent="0.3">
      <c r="A34" s="1">
        <v>48</v>
      </c>
      <c r="B34" s="2">
        <v>7183.478000598624</v>
      </c>
      <c r="C34" s="2">
        <v>11684.104307185726</v>
      </c>
      <c r="D34" s="2">
        <v>11637.492120448043</v>
      </c>
      <c r="E34" s="2">
        <v>10037.41217264349</v>
      </c>
      <c r="F34" s="2">
        <v>13042.197820690815</v>
      </c>
      <c r="G34" s="2">
        <v>5060.7287449392716</v>
      </c>
      <c r="H34" s="18">
        <v>11497.45662323183</v>
      </c>
      <c r="I34" s="18">
        <v>11497.556769186547</v>
      </c>
      <c r="J34" s="18">
        <v>8783.088012599188</v>
      </c>
      <c r="K34" s="18">
        <v>10501.995379122034</v>
      </c>
      <c r="L34" s="18">
        <v>10175.527855507504</v>
      </c>
      <c r="M34" s="8">
        <f>INDEX(전체모델결과!$A$2:$I$910,MATCH(ARIMA1차!$A34&amp;"_"&amp;ARIMA1차!M$3,전체모델결과!$A$2:$A$910,0),5)</f>
        <v>10130.281867874903</v>
      </c>
      <c r="N34" s="8">
        <f>INDEX(전체모델결과!$A$2:$I$910,MATCH(ARIMA1차!$A34&amp;"_"&amp;ARIMA1차!N$3,전체모델결과!$A$2:$A$910,0),5)</f>
        <v>10135.294377458215</v>
      </c>
      <c r="O34" s="8">
        <f>INDEX(전체모델결과!$A$2:$I$910,MATCH(ARIMA1차!$A34&amp;"_"&amp;ARIMA1차!O$3,전체모델결과!$A$2:$A$910,0),5)</f>
        <v>10140.306887041528</v>
      </c>
      <c r="P34" s="8"/>
    </row>
    <row r="35" spans="1:16" x14ac:dyDescent="0.3">
      <c r="A35" s="1">
        <v>49</v>
      </c>
      <c r="B35" s="2">
        <v>3101.1598337778332</v>
      </c>
      <c r="C35" s="2">
        <v>11357.490535424553</v>
      </c>
      <c r="D35" s="2">
        <v>10786.428711512062</v>
      </c>
      <c r="E35" s="2">
        <v>18023.846935946021</v>
      </c>
      <c r="F35" s="2">
        <v>12582.982600772335</v>
      </c>
      <c r="G35" s="2">
        <v>13050.699992090485</v>
      </c>
      <c r="H35" s="18">
        <v>12373.985515158132</v>
      </c>
      <c r="I35" s="18">
        <v>11371.617779858858</v>
      </c>
      <c r="J35" s="18">
        <v>13498.588783899864</v>
      </c>
      <c r="K35" s="18">
        <v>12309.135136719322</v>
      </c>
      <c r="L35" s="18">
        <v>11993.417566172984</v>
      </c>
      <c r="M35" s="8">
        <f>INDEX(전체모델결과!$A$2:$I$910,MATCH(ARIMA1차!$A35&amp;"_"&amp;ARIMA1차!M$3,전체모델결과!$A$2:$A$910,0),5)</f>
        <v>11896.25591640803</v>
      </c>
      <c r="N35" s="8">
        <f>INDEX(전체모델결과!$A$2:$I$910,MATCH(ARIMA1차!$A35&amp;"_"&amp;ARIMA1차!N$3,전체모델결과!$A$2:$A$910,0),5)</f>
        <v>11902.142237989627</v>
      </c>
      <c r="O35" s="8">
        <f>INDEX(전체모델결과!$A$2:$I$910,MATCH(ARIMA1차!$A35&amp;"_"&amp;ARIMA1차!O$3,전체모델결과!$A$2:$A$910,0),5)</f>
        <v>11908.028559571225</v>
      </c>
      <c r="P35" s="8"/>
    </row>
    <row r="36" spans="1:16" x14ac:dyDescent="0.3">
      <c r="A36" s="1">
        <v>50</v>
      </c>
      <c r="B36" s="2">
        <v>5130.1782736950108</v>
      </c>
      <c r="C36" s="2">
        <v>9001.9129064926292</v>
      </c>
      <c r="D36" s="2">
        <v>14513.061755580022</v>
      </c>
      <c r="E36" s="2">
        <v>12915.724895059735</v>
      </c>
      <c r="F36" s="2">
        <v>11755.997735881918</v>
      </c>
      <c r="G36" s="2">
        <v>11442.115156716114</v>
      </c>
      <c r="H36" s="18">
        <v>9292.6439430546779</v>
      </c>
      <c r="I36" s="18">
        <v>13241.802278983867</v>
      </c>
      <c r="J36" s="18">
        <v>11991.573488899692</v>
      </c>
      <c r="K36" s="18">
        <v>11033.24884449083</v>
      </c>
      <c r="L36" s="18">
        <v>14315.998127907937</v>
      </c>
      <c r="M36" s="8">
        <f>INDEX(전체모델결과!$A$2:$I$910,MATCH(ARIMA1차!$A36&amp;"_"&amp;ARIMA1차!M$3,전체모델결과!$A$2:$A$910,0),5)</f>
        <v>11366.118906108522</v>
      </c>
      <c r="N36" s="8">
        <f>INDEX(전체모델결과!$A$2:$I$910,MATCH(ARIMA1차!$A36&amp;"_"&amp;ARIMA1차!N$3,전체모델결과!$A$2:$A$910,0),5)</f>
        <v>11371.742913484133</v>
      </c>
      <c r="O36" s="8">
        <f>INDEX(전체모델결과!$A$2:$I$910,MATCH(ARIMA1차!$A36&amp;"_"&amp;ARIMA1차!O$3,전체모델결과!$A$2:$A$910,0),5)</f>
        <v>11377.366920859742</v>
      </c>
      <c r="P36" s="8"/>
    </row>
    <row r="37" spans="1:16" x14ac:dyDescent="0.3">
      <c r="A37" s="1">
        <v>51</v>
      </c>
      <c r="B37" s="2">
        <v>4006.4102564102564</v>
      </c>
      <c r="C37" s="2">
        <v>17987.698735058606</v>
      </c>
      <c r="D37" s="2">
        <v>15590.894917368258</v>
      </c>
      <c r="E37" s="2">
        <v>12775.0177430802</v>
      </c>
      <c r="F37" s="2">
        <v>15239.919881564052</v>
      </c>
      <c r="G37" s="2">
        <v>17644.64505539598</v>
      </c>
      <c r="H37" s="18">
        <v>14601.905932984937</v>
      </c>
      <c r="I37" s="18">
        <v>15774.567095687091</v>
      </c>
      <c r="J37" s="18">
        <v>10805.335134222523</v>
      </c>
      <c r="K37" s="18">
        <v>12916.640413332494</v>
      </c>
      <c r="L37" s="18">
        <v>14805.709975696287</v>
      </c>
      <c r="M37" s="8">
        <f>INDEX(전체모델결과!$A$2:$I$910,MATCH(ARIMA1차!$A37&amp;"_"&amp;ARIMA1차!M$3,전체모델결과!$A$2:$A$910,0),5)</f>
        <v>13873.974591026878</v>
      </c>
      <c r="N37" s="8">
        <f>INDEX(전체모델결과!$A$2:$I$910,MATCH(ARIMA1차!$A37&amp;"_"&amp;ARIMA1차!N$3,전체모델결과!$A$2:$A$910,0),5)</f>
        <v>13880.83949681165</v>
      </c>
      <c r="O37" s="8">
        <f>INDEX(전체모델결과!$A$2:$I$910,MATCH(ARIMA1차!$A37&amp;"_"&amp;ARIMA1차!O$3,전체모델결과!$A$2:$A$910,0),5)</f>
        <v>13887.704402596424</v>
      </c>
      <c r="P37" s="8"/>
    </row>
    <row r="38" spans="1:16" x14ac:dyDescent="0.3">
      <c r="A38" s="1">
        <v>52</v>
      </c>
      <c r="B38" s="2">
        <v>9326.3505272975108</v>
      </c>
      <c r="C38" s="2">
        <v>14063.837593249358</v>
      </c>
      <c r="D38" s="2">
        <v>13494.548202526179</v>
      </c>
      <c r="E38" s="2">
        <v>9976.5550955255148</v>
      </c>
      <c r="F38" s="2">
        <v>18044.841430955927</v>
      </c>
      <c r="G38" s="2">
        <v>10337.413165729407</v>
      </c>
      <c r="H38" s="18">
        <v>14505.821931234563</v>
      </c>
      <c r="I38" s="18">
        <v>13108.123291262498</v>
      </c>
      <c r="J38" s="18">
        <v>16551.626989716864</v>
      </c>
      <c r="K38" s="18">
        <v>12990.47365265472</v>
      </c>
      <c r="L38" s="18">
        <v>11440.614180340208</v>
      </c>
      <c r="M38" s="8">
        <f>INDEX(전체모델결과!$A$2:$I$910,MATCH(ARIMA1차!$A38&amp;"_"&amp;ARIMA1차!M$3,전체모델결과!$A$2:$A$910,0),5)</f>
        <v>13116.109531295924</v>
      </c>
      <c r="N38" s="8">
        <f>INDEX(전체모델결과!$A$2:$I$910,MATCH(ARIMA1차!$A38&amp;"_"&amp;ARIMA1차!N$3,전체모델결과!$A$2:$A$910,0),5)</f>
        <v>13122.599441999188</v>
      </c>
      <c r="O38" s="8">
        <f>INDEX(전체모델결과!$A$2:$I$910,MATCH(ARIMA1차!$A38&amp;"_"&amp;ARIMA1차!O$3,전체모델결과!$A$2:$A$910,0),5)</f>
        <v>13129.089352702453</v>
      </c>
      <c r="P38" s="8"/>
    </row>
    <row r="39" spans="1:16" x14ac:dyDescent="0.3">
      <c r="A39" s="1">
        <v>53</v>
      </c>
      <c r="B39" s="2">
        <v>12269.938650306749</v>
      </c>
      <c r="C39" s="2">
        <v>21652.122564136214</v>
      </c>
      <c r="D39" s="2">
        <v>18804.490284346688</v>
      </c>
      <c r="E39" s="2">
        <v>13899.6138996139</v>
      </c>
      <c r="F39" s="2">
        <v>17943.148550382473</v>
      </c>
      <c r="G39" s="2">
        <v>11953.041622198505</v>
      </c>
      <c r="H39" s="18">
        <v>14893.200078385264</v>
      </c>
      <c r="I39" s="18">
        <v>16375.961611699293</v>
      </c>
      <c r="J39" s="18">
        <v>20051.039008384978</v>
      </c>
      <c r="K39" s="18">
        <v>11800.638622796056</v>
      </c>
      <c r="L39" s="18">
        <v>14899.822470200354</v>
      </c>
      <c r="M39" s="8">
        <f>INDEX(전체모델결과!$A$2:$I$910,MATCH(ARIMA1차!$A39&amp;"_"&amp;ARIMA1차!M$3,전체모델결과!$A$2:$A$910,0),5)</f>
        <v>15913.823317810415</v>
      </c>
      <c r="N39" s="8">
        <f>INDEX(전체모델결과!$A$2:$I$910,MATCH(ARIMA1차!$A39&amp;"_"&amp;ARIMA1차!N$3,전체모델결과!$A$2:$A$910,0),5)</f>
        <v>15921.697550031004</v>
      </c>
      <c r="O39" s="8">
        <f>INDEX(전체모델결과!$A$2:$I$910,MATCH(ARIMA1차!$A39&amp;"_"&amp;ARIMA1차!O$3,전체모델결과!$A$2:$A$910,0),5)</f>
        <v>15929.571782251593</v>
      </c>
      <c r="P39" s="8"/>
    </row>
    <row r="40" spans="1:16" x14ac:dyDescent="0.3">
      <c r="A40" s="1">
        <v>54</v>
      </c>
      <c r="B40" s="2">
        <v>8734.317929172621</v>
      </c>
      <c r="C40" s="2">
        <v>20386.643233743413</v>
      </c>
      <c r="D40" s="2">
        <v>16539.05053598775</v>
      </c>
      <c r="E40" s="2">
        <v>19595.035924232528</v>
      </c>
      <c r="F40" s="2">
        <v>18661.297451259637</v>
      </c>
      <c r="G40" s="2">
        <v>13952.651003690702</v>
      </c>
      <c r="H40" s="18">
        <v>18200.938359488755</v>
      </c>
      <c r="I40" s="18">
        <v>21833.224805607693</v>
      </c>
      <c r="J40" s="18">
        <v>14933.731566175098</v>
      </c>
      <c r="K40" s="18">
        <v>23369.526137916157</v>
      </c>
      <c r="L40" s="18">
        <v>18920.533758215497</v>
      </c>
      <c r="M40" s="8">
        <f>INDEX(전체모델결과!$A$2:$I$910,MATCH(ARIMA1차!$A40&amp;"_"&amp;ARIMA1차!M$3,전체모델결과!$A$2:$A$910,0),5)</f>
        <v>17794.398531293762</v>
      </c>
      <c r="N40" s="8">
        <f>INDEX(전체모델결과!$A$2:$I$910,MATCH(ARIMA1차!$A40&amp;"_"&amp;ARIMA1차!N$3,전체모델결과!$A$2:$A$910,0),5)</f>
        <v>17803.203280690741</v>
      </c>
      <c r="O40" s="8">
        <f>INDEX(전체모델결과!$A$2:$I$910,MATCH(ARIMA1차!$A40&amp;"_"&amp;ARIMA1차!O$3,전체모델결과!$A$2:$A$910,0),5)</f>
        <v>17812.00803008772</v>
      </c>
      <c r="P40" s="8"/>
    </row>
    <row r="41" spans="1:16" x14ac:dyDescent="0.3">
      <c r="A41" s="1">
        <v>55</v>
      </c>
      <c r="B41" s="2">
        <v>13082.155939298797</v>
      </c>
      <c r="C41" s="2">
        <v>16817.782977478793</v>
      </c>
      <c r="D41" s="2">
        <v>21796.56538969617</v>
      </c>
      <c r="E41" s="2">
        <v>24421.444353994651</v>
      </c>
      <c r="F41" s="2">
        <v>22316.794685488891</v>
      </c>
      <c r="G41" s="2">
        <v>18153.889121631059</v>
      </c>
      <c r="H41" s="18">
        <v>23112.480739599385</v>
      </c>
      <c r="I41" s="18">
        <v>21037.589806692336</v>
      </c>
      <c r="J41" s="18">
        <v>19630.79013930311</v>
      </c>
      <c r="K41" s="18">
        <v>20578.400029397711</v>
      </c>
      <c r="L41" s="18">
        <v>23538.371006265359</v>
      </c>
      <c r="M41" s="8">
        <f>INDEX(전체모델결과!$A$2:$I$910,MATCH(ARIMA1차!$A41&amp;"_"&amp;ARIMA1차!M$3,전체모델결과!$A$2:$A$910,0),5)</f>
        <v>20471.04172939817</v>
      </c>
      <c r="N41" s="8">
        <f>INDEX(전체모델결과!$A$2:$I$910,MATCH(ARIMA1차!$A41&amp;"_"&amp;ARIMA1차!N$3,전체모델결과!$A$2:$A$910,0),5)</f>
        <v>20481.170894034189</v>
      </c>
      <c r="O41" s="8">
        <f>INDEX(전체모델결과!$A$2:$I$910,MATCH(ARIMA1차!$A41&amp;"_"&amp;ARIMA1차!O$3,전체모델결과!$A$2:$A$910,0),5)</f>
        <v>20491.300058670211</v>
      </c>
      <c r="P41" s="8"/>
    </row>
    <row r="42" spans="1:16" x14ac:dyDescent="0.3">
      <c r="A42" s="1">
        <v>56</v>
      </c>
      <c r="B42" s="2">
        <v>10342.233922527264</v>
      </c>
      <c r="C42" s="2">
        <v>27150.043919188694</v>
      </c>
      <c r="D42" s="2">
        <v>26536.027760767502</v>
      </c>
      <c r="E42" s="2">
        <v>20804.438280166436</v>
      </c>
      <c r="F42" s="2">
        <v>17575.657714066019</v>
      </c>
      <c r="G42" s="2">
        <v>18712.759147092136</v>
      </c>
      <c r="H42" s="18">
        <v>16337.704773259153</v>
      </c>
      <c r="I42" s="18">
        <v>24230.271128378663</v>
      </c>
      <c r="J42" s="18">
        <v>16451.233842538189</v>
      </c>
      <c r="K42" s="18">
        <v>18154.872174879587</v>
      </c>
      <c r="L42" s="18">
        <v>20360.164285463547</v>
      </c>
      <c r="M42" s="8">
        <f>INDEX(전체모델결과!$A$2:$I$910,MATCH(ARIMA1차!$A42&amp;"_"&amp;ARIMA1차!M$3,전체모델결과!$A$2:$A$910,0),5)</f>
        <v>19754.068846947983</v>
      </c>
      <c r="N42" s="8">
        <f>INDEX(전체모델결과!$A$2:$I$910,MATCH(ARIMA1차!$A42&amp;"_"&amp;ARIMA1차!N$3,전체모델결과!$A$2:$A$910,0),5)</f>
        <v>19763.843250137965</v>
      </c>
      <c r="O42" s="8">
        <f>INDEX(전체모델결과!$A$2:$I$910,MATCH(ARIMA1차!$A42&amp;"_"&amp;ARIMA1차!O$3,전체모델결과!$A$2:$A$910,0),5)</f>
        <v>19773.617653327943</v>
      </c>
      <c r="P42" s="8"/>
    </row>
    <row r="43" spans="1:16" x14ac:dyDescent="0.3">
      <c r="A43" s="1">
        <v>57</v>
      </c>
      <c r="B43" s="2">
        <v>11267.028577281575</v>
      </c>
      <c r="C43" s="2">
        <v>26788.800553059107</v>
      </c>
      <c r="D43" s="2">
        <v>31667.04365528161</v>
      </c>
      <c r="E43" s="2">
        <v>16981.255306642284</v>
      </c>
      <c r="F43" s="2">
        <v>22243.597451003967</v>
      </c>
      <c r="G43" s="2">
        <v>23104.389834068475</v>
      </c>
      <c r="H43" s="18">
        <v>21765.874893536482</v>
      </c>
      <c r="I43" s="18">
        <v>21813.105313672455</v>
      </c>
      <c r="J43" s="18">
        <v>25018.76407305479</v>
      </c>
      <c r="K43" s="18">
        <v>24644.994718929702</v>
      </c>
      <c r="L43" s="18">
        <v>28034.36006181936</v>
      </c>
      <c r="M43" s="8">
        <f>INDEX(전체모델결과!$A$2:$I$910,MATCH(ARIMA1차!$A43&amp;"_"&amp;ARIMA1차!M$3,전체모델결과!$A$2:$A$910,0),5)</f>
        <v>23101.365932919671</v>
      </c>
      <c r="N43" s="8">
        <f>INDEX(전체모델결과!$A$2:$I$910,MATCH(ARIMA1차!$A43&amp;"_"&amp;ARIMA1차!N$3,전체모델결과!$A$2:$A$910,0),5)</f>
        <v>23112.796593945361</v>
      </c>
      <c r="O43" s="8">
        <f>INDEX(전체모델결과!$A$2:$I$910,MATCH(ARIMA1차!$A43&amp;"_"&amp;ARIMA1차!O$3,전체모델결과!$A$2:$A$910,0),5)</f>
        <v>23124.227254971051</v>
      </c>
      <c r="P43" s="8"/>
    </row>
    <row r="44" spans="1:16" x14ac:dyDescent="0.3">
      <c r="A44" s="1">
        <v>58</v>
      </c>
      <c r="B44" s="2">
        <v>19077.544607788128</v>
      </c>
      <c r="C44" s="2">
        <v>26467.530012288495</v>
      </c>
      <c r="D44" s="2">
        <v>27640.029265913337</v>
      </c>
      <c r="E44" s="2">
        <v>30085.959885386819</v>
      </c>
      <c r="F44" s="2">
        <v>25043.826696719258</v>
      </c>
      <c r="G44" s="2">
        <v>29753.390169937633</v>
      </c>
      <c r="H44" s="18">
        <v>22019.817836052451</v>
      </c>
      <c r="I44" s="18">
        <v>29373.368146214099</v>
      </c>
      <c r="J44" s="18">
        <v>23927.608109283912</v>
      </c>
      <c r="K44" s="18">
        <v>19796.263455272816</v>
      </c>
      <c r="L44" s="18">
        <v>26006.33197648123</v>
      </c>
      <c r="M44" s="8">
        <f>INDEX(전체모델결과!$A$2:$I$910,MATCH(ARIMA1차!$A44&amp;"_"&amp;ARIMA1차!M$3,전체모델결과!$A$2:$A$910,0),5)</f>
        <v>25456.229435071731</v>
      </c>
      <c r="N44" s="8">
        <f>INDEX(전체모델결과!$A$2:$I$910,MATCH(ARIMA1차!$A44&amp;"_"&amp;ARIMA1차!N$3,전체모델결과!$A$2:$A$910,0),5)</f>
        <v>25468.8252932781</v>
      </c>
      <c r="O44" s="8">
        <f>INDEX(전체모델결과!$A$2:$I$910,MATCH(ARIMA1차!$A44&amp;"_"&amp;ARIMA1차!O$3,전체모델결과!$A$2:$A$910,0),5)</f>
        <v>25481.421151484468</v>
      </c>
      <c r="P44" s="8"/>
    </row>
    <row r="45" spans="1:16" x14ac:dyDescent="0.3">
      <c r="A45" s="1">
        <v>59</v>
      </c>
      <c r="B45" s="2">
        <v>16528.92561983471</v>
      </c>
      <c r="C45" s="2">
        <v>26101.482564209648</v>
      </c>
      <c r="D45" s="2">
        <v>22285.612408628989</v>
      </c>
      <c r="E45" s="2">
        <v>29627.319507250893</v>
      </c>
      <c r="F45" s="2">
        <v>29446.004245702938</v>
      </c>
      <c r="G45" s="2">
        <v>28277.480296011068</v>
      </c>
      <c r="H45" s="18">
        <v>23995.200959808037</v>
      </c>
      <c r="I45" s="18">
        <v>20771.513353115726</v>
      </c>
      <c r="J45" s="18">
        <v>26563.519433311583</v>
      </c>
      <c r="K45" s="18">
        <v>24619.903248099519</v>
      </c>
      <c r="L45" s="18">
        <v>24374.650363621833</v>
      </c>
      <c r="M45" s="8">
        <f>INDEX(전체모델결과!$A$2:$I$910,MATCH(ARIMA1차!$A45&amp;"_"&amp;ARIMA1차!M$3,전체모델결과!$A$2:$A$910,0),5)</f>
        <v>24855.823730083011</v>
      </c>
      <c r="N45" s="8">
        <f>INDEX(전체모델결과!$A$2:$I$910,MATCH(ARIMA1차!$A45&amp;"_"&amp;ARIMA1차!N$3,전체모델결과!$A$2:$A$910,0),5)</f>
        <v>24868.122504813386</v>
      </c>
      <c r="O45" s="8">
        <f>INDEX(전체모델결과!$A$2:$I$910,MATCH(ARIMA1차!$A45&amp;"_"&amp;ARIMA1차!O$3,전체모델결과!$A$2:$A$910,0),5)</f>
        <v>24880.42127954376</v>
      </c>
      <c r="P45" s="8"/>
    </row>
    <row r="46" spans="1:16" x14ac:dyDescent="0.3">
      <c r="A46" s="1">
        <v>60</v>
      </c>
      <c r="B46" s="2">
        <v>21156.558533145278</v>
      </c>
      <c r="C46" s="2">
        <v>32883.147386964178</v>
      </c>
      <c r="D46" s="2">
        <v>33767.007647234088</v>
      </c>
      <c r="E46" s="2">
        <v>33456.292356523976</v>
      </c>
      <c r="F46" s="2">
        <v>24896.265560165972</v>
      </c>
      <c r="G46" s="2">
        <v>26872.9107950449</v>
      </c>
      <c r="H46" s="18">
        <v>31802.937434948537</v>
      </c>
      <c r="I46" s="18">
        <v>23890.970299180106</v>
      </c>
      <c r="J46" s="18">
        <v>23648.815095826969</v>
      </c>
      <c r="K46" s="18">
        <v>27069.915056473445</v>
      </c>
      <c r="L46" s="18">
        <v>27458.600878675228</v>
      </c>
      <c r="M46" s="8">
        <f>INDEX(전체모델결과!$A$2:$I$910,MATCH(ARIMA1차!$A46&amp;"_"&amp;ARIMA1차!M$3,전체모델결과!$A$2:$A$910,0),5)</f>
        <v>27981.76688133807</v>
      </c>
      <c r="N46" s="8">
        <f>INDEX(전체모델결과!$A$2:$I$910,MATCH(ARIMA1차!$A46&amp;"_"&amp;ARIMA1차!N$3,전체모델결과!$A$2:$A$910,0),5)</f>
        <v>27995.612386969606</v>
      </c>
      <c r="O46" s="8">
        <f>INDEX(전체모델결과!$A$2:$I$910,MATCH(ARIMA1차!$A46&amp;"_"&amp;ARIMA1차!O$3,전체모델결과!$A$2:$A$910,0),5)</f>
        <v>28009.457892601145</v>
      </c>
      <c r="P46" s="8"/>
    </row>
    <row r="47" spans="1:16" x14ac:dyDescent="0.3">
      <c r="A47" s="1">
        <v>61</v>
      </c>
      <c r="B47" s="2">
        <v>21655.065738592421</v>
      </c>
      <c r="C47" s="2">
        <v>31458.906802988597</v>
      </c>
      <c r="D47" s="2">
        <v>32460.264159391092</v>
      </c>
      <c r="E47" s="2">
        <v>32517.214996174447</v>
      </c>
      <c r="F47" s="2">
        <v>35402.60167956529</v>
      </c>
      <c r="G47" s="2">
        <v>32281.205164992825</v>
      </c>
      <c r="H47" s="18">
        <v>28497.245266290924</v>
      </c>
      <c r="I47" s="18">
        <v>32625.493675233243</v>
      </c>
      <c r="J47" s="18">
        <v>32740.368874822656</v>
      </c>
      <c r="K47" s="18">
        <v>26141.856565058693</v>
      </c>
      <c r="L47" s="18">
        <v>40337.367070040338</v>
      </c>
      <c r="M47" s="8">
        <f>INDEX(전체모델결과!$A$2:$I$910,MATCH(ARIMA1차!$A47&amp;"_"&amp;ARIMA1차!M$3,전체모델결과!$A$2:$A$910,0),5)</f>
        <v>31561.850603165294</v>
      </c>
      <c r="N47" s="8">
        <f>INDEX(전체모델결과!$A$2:$I$910,MATCH(ARIMA1차!$A47&amp;"_"&amp;ARIMA1차!N$3,전체모델결과!$A$2:$A$910,0),5)</f>
        <v>31577.467550519657</v>
      </c>
      <c r="O47" s="8">
        <f>INDEX(전체모델결과!$A$2:$I$910,MATCH(ARIMA1차!$A47&amp;"_"&amp;ARIMA1차!O$3,전체모델결과!$A$2:$A$910,0),5)</f>
        <v>31593.084497874017</v>
      </c>
      <c r="P47" s="8"/>
    </row>
    <row r="48" spans="1:16" x14ac:dyDescent="0.3">
      <c r="A48" s="1">
        <v>62</v>
      </c>
      <c r="B48" s="2">
        <v>34482.758620689652</v>
      </c>
      <c r="C48" s="2">
        <v>23467.292461132296</v>
      </c>
      <c r="D48" s="2">
        <v>38226.299694189598</v>
      </c>
      <c r="E48" s="2">
        <v>31014.621178555604</v>
      </c>
      <c r="F48" s="2">
        <v>41482.040162157064</v>
      </c>
      <c r="G48" s="2">
        <v>33311.667208319792</v>
      </c>
      <c r="H48" s="18">
        <v>31964.76772268788</v>
      </c>
      <c r="I48" s="18">
        <v>28859.103443853011</v>
      </c>
      <c r="J48" s="18">
        <v>26895.866222300181</v>
      </c>
      <c r="K48" s="18">
        <v>34810.476295723282</v>
      </c>
      <c r="L48" s="18">
        <v>36552.235119782665</v>
      </c>
      <c r="M48" s="8">
        <f>INDEX(전체모델결과!$A$2:$I$910,MATCH(ARIMA1차!$A48&amp;"_"&amp;ARIMA1차!M$3,전체모델결과!$A$2:$A$910,0),5)</f>
        <v>32922.300597199181</v>
      </c>
      <c r="N48" s="8">
        <f>INDEX(전체모델결과!$A$2:$I$910,MATCH(ARIMA1차!$A48&amp;"_"&amp;ARIMA1차!N$3,전체모델결과!$A$2:$A$910,0),5)</f>
        <v>32938.590701403635</v>
      </c>
      <c r="O48" s="8">
        <f>INDEX(전체모델결과!$A$2:$I$910,MATCH(ARIMA1차!$A48&amp;"_"&amp;ARIMA1차!O$3,전체모델결과!$A$2:$A$910,0),5)</f>
        <v>32954.880805608082</v>
      </c>
      <c r="P48" s="8"/>
    </row>
    <row r="49" spans="1:16" x14ac:dyDescent="0.3">
      <c r="A49" s="1">
        <v>63</v>
      </c>
      <c r="B49" s="2">
        <v>15612.802498048399</v>
      </c>
      <c r="C49" s="2">
        <v>43866.774979691305</v>
      </c>
      <c r="D49" s="2">
        <v>31139.419674451521</v>
      </c>
      <c r="E49" s="2">
        <v>38514.101130575225</v>
      </c>
      <c r="F49" s="2">
        <v>44967.880085653109</v>
      </c>
      <c r="G49" s="2">
        <v>35918.216982869773</v>
      </c>
      <c r="H49" s="18">
        <v>33251.524028184627</v>
      </c>
      <c r="I49" s="18">
        <v>30795.674282031079</v>
      </c>
      <c r="J49" s="18">
        <v>36217.824343551933</v>
      </c>
      <c r="K49" s="18">
        <v>31981.048267693222</v>
      </c>
      <c r="L49" s="18">
        <v>43636.765355722491</v>
      </c>
      <c r="M49" s="8">
        <f>INDEX(전체모델결과!$A$2:$I$910,MATCH(ARIMA1차!$A49&amp;"_"&amp;ARIMA1차!M$3,전체모델결과!$A$2:$A$910,0),5)</f>
        <v>35190.028602053266</v>
      </c>
      <c r="N49" s="8">
        <f>INDEX(전체모델결과!$A$2:$I$910,MATCH(ARIMA1차!$A49&amp;"_"&amp;ARIMA1차!N$3,전체모델결과!$A$2:$A$910,0),5)</f>
        <v>35207.440788397682</v>
      </c>
      <c r="O49" s="8">
        <f>INDEX(전체모델결과!$A$2:$I$910,MATCH(ARIMA1차!$A49&amp;"_"&amp;ARIMA1차!O$3,전체모델결과!$A$2:$A$910,0),5)</f>
        <v>35224.852974742091</v>
      </c>
      <c r="P49" s="8"/>
    </row>
    <row r="50" spans="1:16" x14ac:dyDescent="0.3">
      <c r="A50" s="1">
        <v>64</v>
      </c>
      <c r="B50" s="2">
        <v>22462.732285072492</v>
      </c>
      <c r="C50" s="2">
        <v>60795.87324981577</v>
      </c>
      <c r="D50" s="2">
        <v>37783.375314861463</v>
      </c>
      <c r="E50" s="2">
        <v>40305.767894371085</v>
      </c>
      <c r="F50" s="2">
        <v>44675.199227239791</v>
      </c>
      <c r="G50" s="2">
        <v>35639.412997903564</v>
      </c>
      <c r="H50" s="18">
        <v>44955.943175687826</v>
      </c>
      <c r="I50" s="18">
        <v>34284.803061712642</v>
      </c>
      <c r="J50" s="18">
        <v>39728.402195897135</v>
      </c>
      <c r="K50" s="18">
        <v>41163.018621365569</v>
      </c>
      <c r="L50" s="18">
        <v>51032.518395442676</v>
      </c>
      <c r="M50" s="8">
        <f>INDEX(전체모델결과!$A$2:$I$910,MATCH(ARIMA1차!$A50&amp;"_"&amp;ARIMA1차!M$3,전체모델결과!$A$2:$A$910,0),5)</f>
        <v>41291.214616726087</v>
      </c>
      <c r="N50" s="8">
        <f>INDEX(전체모델결과!$A$2:$I$910,MATCH(ARIMA1차!$A50&amp;"_"&amp;ARIMA1차!N$3,전체모델결과!$A$2:$A$910,0),5)</f>
        <v>41311.645697684391</v>
      </c>
      <c r="O50" s="8">
        <f>INDEX(전체모델결과!$A$2:$I$910,MATCH(ARIMA1차!$A50&amp;"_"&amp;ARIMA1차!O$3,전체모델결과!$A$2:$A$910,0),5)</f>
        <v>41332.076778642688</v>
      </c>
      <c r="P50" s="8"/>
    </row>
    <row r="51" spans="1:16" x14ac:dyDescent="0.3">
      <c r="A51" s="1">
        <v>65</v>
      </c>
      <c r="B51" s="2">
        <v>45271.629778672032</v>
      </c>
      <c r="C51" s="2">
        <v>61863.8994212732</v>
      </c>
      <c r="D51" s="2">
        <v>57512.580877066859</v>
      </c>
      <c r="E51" s="2">
        <v>68269.976726144305</v>
      </c>
      <c r="F51" s="2">
        <v>58344.640434192675</v>
      </c>
      <c r="G51" s="2">
        <v>58277.830637488107</v>
      </c>
      <c r="H51" s="18">
        <v>44508.850015526346</v>
      </c>
      <c r="I51" s="18">
        <v>26505.803857051458</v>
      </c>
      <c r="J51" s="18">
        <v>46492.65905383361</v>
      </c>
      <c r="K51" s="18">
        <v>30100.579986785109</v>
      </c>
      <c r="L51" s="18">
        <v>44928.97258011232</v>
      </c>
      <c r="M51" s="8">
        <f>INDEX(전체모델결과!$A$2:$I$910,MATCH(ARIMA1차!$A51&amp;"_"&amp;ARIMA1차!M$3,전체모델결과!$A$2:$A$910,0),5)</f>
        <v>35142.104013978504</v>
      </c>
      <c r="N51" s="8">
        <f>INDEX(전체모델결과!$A$2:$I$910,MATCH(ARIMA1차!$A51&amp;"_"&amp;ARIMA1차!N$3,전체모델결과!$A$2:$A$910,0),5)</f>
        <v>32785.827056185342</v>
      </c>
      <c r="O51" s="8">
        <f>INDEX(전체모델결과!$A$2:$I$910,MATCH(ARIMA1차!$A51&amp;"_"&amp;ARIMA1차!O$3,전체모델결과!$A$2:$A$910,0),5)</f>
        <v>30429.55009839125</v>
      </c>
      <c r="P51" s="8"/>
    </row>
    <row r="52" spans="1:16" x14ac:dyDescent="0.3">
      <c r="A52" s="1">
        <v>66</v>
      </c>
      <c r="B52" s="2">
        <v>35633.300939423389</v>
      </c>
      <c r="C52" s="2">
        <v>65581.734272528542</v>
      </c>
      <c r="D52" s="2">
        <v>40016.006402561026</v>
      </c>
      <c r="E52" s="2">
        <v>56017.347307553311</v>
      </c>
      <c r="F52" s="2">
        <v>60549.604098742428</v>
      </c>
      <c r="G52" s="2">
        <v>59580.230196343939</v>
      </c>
      <c r="H52" s="18">
        <v>57272.401861353057</v>
      </c>
      <c r="I52" s="18">
        <v>61422.413793103449</v>
      </c>
      <c r="J52" s="18">
        <v>52341.07346783403</v>
      </c>
      <c r="K52" s="18">
        <v>57724.957555178269</v>
      </c>
      <c r="L52" s="18">
        <v>54508.289802407446</v>
      </c>
      <c r="M52" s="8">
        <f>INDEX(전체모델결과!$A$2:$I$910,MATCH(ARIMA1차!$A52&amp;"_"&amp;ARIMA1차!M$3,전체모델결과!$A$2:$A$910,0),5)</f>
        <v>54771.626432252247</v>
      </c>
      <c r="N52" s="8">
        <f>INDEX(전체모델결과!$A$2:$I$910,MATCH(ARIMA1차!$A52&amp;"_"&amp;ARIMA1차!N$3,전체모델결과!$A$2:$A$910,0),5)</f>
        <v>54798.727682342425</v>
      </c>
      <c r="O52" s="8">
        <f>INDEX(전체모델결과!$A$2:$I$910,MATCH(ARIMA1차!$A52&amp;"_"&amp;ARIMA1차!O$3,전체모델결과!$A$2:$A$910,0),5)</f>
        <v>54825.828932432603</v>
      </c>
      <c r="P52" s="8"/>
    </row>
    <row r="53" spans="1:16" x14ac:dyDescent="0.3">
      <c r="A53" s="1">
        <v>67</v>
      </c>
      <c r="B53" s="2">
        <v>30874.785591766722</v>
      </c>
      <c r="C53" s="2">
        <v>84745.762711864401</v>
      </c>
      <c r="D53" s="2">
        <v>53789.731051344745</v>
      </c>
      <c r="E53" s="2">
        <v>59232.026143790848</v>
      </c>
      <c r="F53" s="2">
        <v>53830.970751839224</v>
      </c>
      <c r="G53" s="2">
        <v>56382.145653876272</v>
      </c>
      <c r="H53" s="18">
        <v>53490.604855301055</v>
      </c>
      <c r="I53" s="18">
        <v>54495.912806539505</v>
      </c>
      <c r="J53" s="18">
        <v>56255.625562556255</v>
      </c>
      <c r="K53" s="18">
        <v>46255.289833677787</v>
      </c>
      <c r="L53" s="18">
        <v>44367.116137451063</v>
      </c>
      <c r="M53" s="8">
        <f>INDEX(전체모델결과!$A$2:$I$910,MATCH(ARIMA1차!$A53&amp;"_"&amp;ARIMA1차!M$3,전체모델결과!$A$2:$A$910,0),5)</f>
        <v>50001.458456960318</v>
      </c>
      <c r="N53" s="8">
        <f>INDEX(전체모델결과!$A$2:$I$910,MATCH(ARIMA1차!$A53&amp;"_"&amp;ARIMA1차!N$3,전체모델결과!$A$2:$A$910,0),5)</f>
        <v>41938.081410315535</v>
      </c>
      <c r="O53" s="8">
        <f>INDEX(전체모델결과!$A$2:$I$910,MATCH(ARIMA1차!$A53&amp;"_"&amp;ARIMA1차!O$3,전체모델결과!$A$2:$A$910,0),5)</f>
        <v>46504.147618137977</v>
      </c>
      <c r="P53" s="8"/>
    </row>
    <row r="54" spans="1:16" x14ac:dyDescent="0.3">
      <c r="A54" s="1">
        <v>68</v>
      </c>
      <c r="B54" s="2">
        <v>38109.756097560974</v>
      </c>
      <c r="C54" s="2">
        <v>93302.23258913694</v>
      </c>
      <c r="D54" s="2">
        <v>78789.788843365895</v>
      </c>
      <c r="E54" s="2">
        <v>52750.565184626976</v>
      </c>
      <c r="F54" s="2">
        <v>57003.257328990228</v>
      </c>
      <c r="G54" s="2">
        <v>61338.625293162542</v>
      </c>
      <c r="H54" s="18">
        <v>57921.102066374457</v>
      </c>
      <c r="I54" s="18">
        <v>62464.508801817145</v>
      </c>
      <c r="J54" s="18">
        <v>64028.684850813159</v>
      </c>
      <c r="K54" s="18">
        <v>67504.655493482307</v>
      </c>
      <c r="L54" s="18">
        <v>66251.7566753664</v>
      </c>
      <c r="M54" s="8">
        <f>INDEX(전체모델결과!$A$2:$I$910,MATCH(ARIMA1차!$A54&amp;"_"&amp;ARIMA1차!M$3,전체모델결과!$A$2:$A$910,0),5)</f>
        <v>63777.52181156414</v>
      </c>
      <c r="N54" s="8">
        <f>INDEX(전체모델결과!$A$2:$I$910,MATCH(ARIMA1차!$A54&amp;"_"&amp;ARIMA1차!N$3,전체모델결과!$A$2:$A$910,0),5)</f>
        <v>63809.079219684652</v>
      </c>
      <c r="O54" s="8">
        <f>INDEX(전체모델결과!$A$2:$I$910,MATCH(ARIMA1차!$A54&amp;"_"&amp;ARIMA1차!O$3,전체모델결과!$A$2:$A$910,0),5)</f>
        <v>63840.636627805172</v>
      </c>
      <c r="P54" s="8"/>
    </row>
    <row r="55" spans="1:16" x14ac:dyDescent="0.3">
      <c r="A55" s="1">
        <v>69</v>
      </c>
      <c r="B55" s="2">
        <v>40214.477211796249</v>
      </c>
      <c r="C55" s="2">
        <v>75018.754688672168</v>
      </c>
      <c r="D55" s="2">
        <v>63887.020847343643</v>
      </c>
      <c r="E55" s="2">
        <v>90614.886731391583</v>
      </c>
      <c r="F55" s="2">
        <v>63645.62118126273</v>
      </c>
      <c r="G55" s="2">
        <v>49638.055842812821</v>
      </c>
      <c r="H55" s="18">
        <v>73059.360730593602</v>
      </c>
      <c r="I55" s="18">
        <v>66666.666666666672</v>
      </c>
      <c r="J55" s="18">
        <v>75044.143613890526</v>
      </c>
      <c r="K55" s="18">
        <v>51958.433253397285</v>
      </c>
      <c r="L55" s="18">
        <v>66547.831253713608</v>
      </c>
      <c r="M55" s="8">
        <f>INDEX(전체모델결과!$A$2:$I$910,MATCH(ARIMA1차!$A55&amp;"_"&amp;ARIMA1차!M$3,전체모델결과!$A$2:$A$910,0),5)</f>
        <v>65313.045589225803</v>
      </c>
      <c r="N55" s="8">
        <f>INDEX(전체모델결과!$A$2:$I$910,MATCH(ARIMA1차!$A55&amp;"_"&amp;ARIMA1차!N$3,전체모델결과!$A$2:$A$910,0),5)</f>
        <v>65345.362781501521</v>
      </c>
      <c r="O55" s="8">
        <f>INDEX(전체모델결과!$A$2:$I$910,MATCH(ARIMA1차!$A55&amp;"_"&amp;ARIMA1차!O$3,전체모델결과!$A$2:$A$910,0),5)</f>
        <v>65377.679973777238</v>
      </c>
      <c r="P55" s="8"/>
    </row>
    <row r="56" spans="1:16" x14ac:dyDescent="0.3">
      <c r="A56" s="1">
        <v>70</v>
      </c>
      <c r="B56" s="2">
        <v>50847.457627118638</v>
      </c>
      <c r="C56" s="2">
        <v>92715.231788079473</v>
      </c>
      <c r="D56" s="2">
        <v>61871.616395978352</v>
      </c>
      <c r="E56" s="2">
        <v>98626.276858048615</v>
      </c>
      <c r="F56" s="2">
        <v>96731.154102735163</v>
      </c>
      <c r="G56" s="2">
        <v>85293.357456707148</v>
      </c>
      <c r="H56" s="18">
        <v>70063.694267515923</v>
      </c>
      <c r="I56" s="18">
        <v>66755.674232309742</v>
      </c>
      <c r="J56" s="18">
        <v>91587.516960651294</v>
      </c>
      <c r="K56" s="18">
        <v>68712.780577187354</v>
      </c>
      <c r="L56" s="18">
        <v>65897.858319604609</v>
      </c>
      <c r="M56" s="8">
        <f>INDEX(전체모델결과!$A$2:$I$910,MATCH(ARIMA1차!$A56&amp;"_"&amp;ARIMA1차!M$3,전체모델결과!$A$2:$A$910,0),5)</f>
        <v>77419.809674768694</v>
      </c>
      <c r="N56" s="8">
        <f>INDEX(전체모델결과!$A$2:$I$910,MATCH(ARIMA1차!$A56&amp;"_"&amp;ARIMA1차!N$3,전체모델결과!$A$2:$A$910,0),5)</f>
        <v>77458.117349026375</v>
      </c>
      <c r="O56" s="8">
        <f>INDEX(전체모델결과!$A$2:$I$910,MATCH(ARIMA1차!$A56&amp;"_"&amp;ARIMA1차!O$3,전체모델결과!$A$2:$A$910,0),5)</f>
        <v>77496.425023284057</v>
      </c>
      <c r="P56" s="8"/>
    </row>
    <row r="57" spans="1:16" x14ac:dyDescent="0.3">
      <c r="A57" s="1">
        <v>71</v>
      </c>
      <c r="B57" s="2">
        <v>21582.733812949638</v>
      </c>
      <c r="C57" s="2">
        <v>111436.95014662757</v>
      </c>
      <c r="D57" s="2">
        <v>121438.58010275573</v>
      </c>
      <c r="E57" s="2">
        <v>110921.50170648465</v>
      </c>
      <c r="F57" s="2">
        <v>100185.52875695733</v>
      </c>
      <c r="G57" s="2">
        <v>92067.988668555234</v>
      </c>
      <c r="H57" s="18">
        <v>63747.22838137472</v>
      </c>
      <c r="I57" s="18">
        <v>92293.493308721736</v>
      </c>
      <c r="J57" s="18">
        <v>110406.86976078512</v>
      </c>
      <c r="K57" s="18">
        <v>58907.533023920034</v>
      </c>
      <c r="L57" s="18">
        <v>64475.546469570691</v>
      </c>
      <c r="M57" s="8">
        <f>INDEX(전체모델결과!$A$2:$I$910,MATCH(ARIMA1차!$A57&amp;"_"&amp;ARIMA1차!M$3,전체모델결과!$A$2:$A$910,0),5)</f>
        <v>86384.714073030453</v>
      </c>
      <c r="N57" s="8">
        <f>INDEX(전체모델결과!$A$2:$I$910,MATCH(ARIMA1차!$A57&amp;"_"&amp;ARIMA1차!N$3,전체모델결과!$A$2:$A$910,0),5)</f>
        <v>86427.457622794434</v>
      </c>
      <c r="O57" s="8">
        <f>INDEX(전체모델결과!$A$2:$I$910,MATCH(ARIMA1차!$A57&amp;"_"&amp;ARIMA1차!O$3,전체모델결과!$A$2:$A$910,0),5)</f>
        <v>86470.201172558431</v>
      </c>
      <c r="P57" s="8"/>
    </row>
    <row r="58" spans="1:16" x14ac:dyDescent="0.3">
      <c r="A58" s="1">
        <v>72</v>
      </c>
      <c r="B58" s="2">
        <v>54298.642533936647</v>
      </c>
      <c r="C58" s="2">
        <v>94191.522762951325</v>
      </c>
      <c r="D58" s="2">
        <v>139906.72884743506</v>
      </c>
      <c r="E58" s="2">
        <v>77841.20394395433</v>
      </c>
      <c r="F58" s="2">
        <v>78813.166434863248</v>
      </c>
      <c r="G58" s="2">
        <v>73740.270380991395</v>
      </c>
      <c r="H58" s="18">
        <v>143577.8036476523</v>
      </c>
      <c r="I58" s="18">
        <v>71229.482812016096</v>
      </c>
      <c r="J58" s="18">
        <v>98609.355246523381</v>
      </c>
      <c r="K58" s="18">
        <v>79435.127978817298</v>
      </c>
      <c r="L58" s="18">
        <v>77220.077220077219</v>
      </c>
      <c r="M58" s="8">
        <f>INDEX(전체모델결과!$A$2:$I$910,MATCH(ARIMA1차!$A58&amp;"_"&amp;ARIMA1차!M$3,전체모델결과!$A$2:$A$910,0),5)</f>
        <v>90163.372582964555</v>
      </c>
      <c r="N58" s="8">
        <f>INDEX(전체모델결과!$A$2:$I$910,MATCH(ARIMA1차!$A58&amp;"_"&amp;ARIMA1차!N$3,전체모델결과!$A$2:$A$910,0),5)</f>
        <v>90207.985830160469</v>
      </c>
      <c r="O58" s="8">
        <f>INDEX(전체모델결과!$A$2:$I$910,MATCH(ARIMA1차!$A58&amp;"_"&amp;ARIMA1차!O$3,전체모델결과!$A$2:$A$910,0),5)</f>
        <v>90252.599077356397</v>
      </c>
      <c r="P58" s="8"/>
    </row>
    <row r="59" spans="1:16" x14ac:dyDescent="0.3">
      <c r="A59" s="1">
        <v>73</v>
      </c>
      <c r="B59" s="2">
        <v>64102.564102564102</v>
      </c>
      <c r="C59" s="2">
        <v>176297.7473065622</v>
      </c>
      <c r="D59" s="2">
        <v>139130.4347826087</v>
      </c>
      <c r="E59" s="2">
        <v>141263.94052044611</v>
      </c>
      <c r="F59" s="2">
        <v>100671.1409395973</v>
      </c>
      <c r="G59" s="2">
        <v>111167.25618999495</v>
      </c>
      <c r="H59" s="18">
        <v>108108.10810810812</v>
      </c>
      <c r="I59" s="18">
        <v>109565.95027391487</v>
      </c>
      <c r="J59" s="18">
        <v>108880.57162300101</v>
      </c>
      <c r="K59" s="18">
        <v>87407.812073204041</v>
      </c>
      <c r="L59" s="18">
        <v>87449.775466792722</v>
      </c>
      <c r="M59" s="8">
        <f>INDEX(전체모델결과!$A$2:$I$910,MATCH(ARIMA1차!$A59&amp;"_"&amp;ARIMA1차!M$3,전체모델결과!$A$2:$A$910,0),5)</f>
        <v>112502.26628765678</v>
      </c>
      <c r="N59" s="8">
        <f>INDEX(전체모델결과!$A$2:$I$910,MATCH(ARIMA1차!$A59&amp;"_"&amp;ARIMA1차!N$3,전체모델결과!$A$2:$A$910,0),5)</f>
        <v>112557.93292114894</v>
      </c>
      <c r="O59" s="8">
        <f>INDEX(전체모델결과!$A$2:$I$910,MATCH(ARIMA1차!$A59&amp;"_"&amp;ARIMA1차!O$3,전체모델결과!$A$2:$A$910,0),5)</f>
        <v>112613.5995546411</v>
      </c>
      <c r="P59" s="8"/>
    </row>
    <row r="60" spans="1:16" x14ac:dyDescent="0.3">
      <c r="A60" s="1">
        <v>74</v>
      </c>
      <c r="B60" s="2">
        <v>93209.05459387484</v>
      </c>
      <c r="C60" s="2">
        <v>115606.93641618497</v>
      </c>
      <c r="D60" s="2">
        <v>85744.908896034292</v>
      </c>
      <c r="E60" s="2">
        <v>77972.70955165691</v>
      </c>
      <c r="F60" s="2">
        <v>120288.69286287088</v>
      </c>
      <c r="G60" s="2">
        <v>90854.027861901865</v>
      </c>
      <c r="H60" s="18">
        <v>133481.64627363739</v>
      </c>
      <c r="I60" s="18">
        <v>180270.40560841264</v>
      </c>
      <c r="J60" s="18">
        <v>156106.51974288336</v>
      </c>
      <c r="K60" s="18">
        <v>122176.97149203997</v>
      </c>
      <c r="L60" s="18">
        <v>108060.7476635514</v>
      </c>
      <c r="M60" s="8">
        <f>INDEX(전체모델결과!$A$2:$I$910,MATCH(ARIMA1차!$A60&amp;"_"&amp;ARIMA1차!M$3,전체모델결과!$A$2:$A$910,0),5)</f>
        <v>117077.78316351432</v>
      </c>
      <c r="N60" s="8">
        <f>INDEX(전체모델결과!$A$2:$I$910,MATCH(ARIMA1차!$A60&amp;"_"&amp;ARIMA1차!N$3,전체모델결과!$A$2:$A$910,0),5)</f>
        <v>117135.71378358534</v>
      </c>
      <c r="O60" s="8">
        <f>INDEX(전체모델결과!$A$2:$I$910,MATCH(ARIMA1차!$A60&amp;"_"&amp;ARIMA1차!O$3,전체모델결과!$A$2:$A$910,0),5)</f>
        <v>117193.64440365635</v>
      </c>
      <c r="P60" s="8"/>
    </row>
    <row r="61" spans="1:16" x14ac:dyDescent="0.3">
      <c r="A61" s="1">
        <v>75</v>
      </c>
      <c r="B61" s="2">
        <v>147783.25123152707</v>
      </c>
      <c r="C61" s="2">
        <v>73206.442166910696</v>
      </c>
      <c r="D61" s="2">
        <v>166028.09706257982</v>
      </c>
      <c r="E61" s="2">
        <v>208333.33333333331</v>
      </c>
      <c r="F61" s="2">
        <v>105152.47108307046</v>
      </c>
      <c r="G61" s="2">
        <v>223413.76228775692</v>
      </c>
      <c r="H61" s="18">
        <v>155721.05619498985</v>
      </c>
      <c r="I61" s="18">
        <v>156445.55694618274</v>
      </c>
      <c r="J61" s="18">
        <v>139043.38153503893</v>
      </c>
      <c r="K61" s="18">
        <v>194319.88041853512</v>
      </c>
      <c r="L61" s="18">
        <v>108259.8235765838</v>
      </c>
      <c r="M61" s="8">
        <f>INDEX(전체모델결과!$A$2:$I$910,MATCH(ARIMA1차!$A61&amp;"_"&amp;ARIMA1차!M$3,전체모델결과!$A$2:$A$910,0),5)</f>
        <v>152979.50546918262</v>
      </c>
      <c r="N61" s="8">
        <f>INDEX(전체모델결과!$A$2:$I$910,MATCH(ARIMA1차!$A61&amp;"_"&amp;ARIMA1차!N$3,전체모델결과!$A$2:$A$910,0),5)</f>
        <v>153055.20042488238</v>
      </c>
      <c r="O61" s="8">
        <f>INDEX(전체모델결과!$A$2:$I$910,MATCH(ARIMA1차!$A61&amp;"_"&amp;ARIMA1차!O$3,전체모델결과!$A$2:$A$910,0),5)</f>
        <v>153130.89538058211</v>
      </c>
      <c r="P61" s="8"/>
    </row>
    <row r="62" spans="1:16" x14ac:dyDescent="0.3">
      <c r="A62" s="1">
        <v>76</v>
      </c>
      <c r="B62" s="2">
        <v>56285.178236397747</v>
      </c>
      <c r="C62" s="2">
        <v>95602.29445506692</v>
      </c>
      <c r="D62" s="2">
        <v>188034.18803418803</v>
      </c>
      <c r="E62" s="2">
        <v>224215.24663677128</v>
      </c>
      <c r="F62" s="2">
        <v>241477.27272727274</v>
      </c>
      <c r="G62" s="2">
        <v>161892.901618929</v>
      </c>
      <c r="H62" s="18">
        <v>175438.59649122806</v>
      </c>
      <c r="I62" s="18">
        <v>173501.57728706623</v>
      </c>
      <c r="J62" s="18">
        <v>163004.96102055279</v>
      </c>
      <c r="K62" s="18">
        <v>197775.03090234858</v>
      </c>
      <c r="L62" s="18">
        <v>221741.48188209845</v>
      </c>
      <c r="M62" s="8">
        <f>INDEX(전체모델결과!$A$2:$I$910,MATCH(ARIMA1차!$A62&amp;"_"&amp;ARIMA1차!M$3,전체모델결과!$A$2:$A$910,0),5)</f>
        <v>173192.09222118769</v>
      </c>
      <c r="N62" s="8">
        <f>INDEX(전체모델결과!$A$2:$I$910,MATCH(ARIMA1차!$A62&amp;"_"&amp;ARIMA1차!N$3,전체모델결과!$A$2:$A$910,0),5)</f>
        <v>173277.78845682411</v>
      </c>
      <c r="O62" s="8">
        <f>INDEX(전체모델결과!$A$2:$I$910,MATCH(ARIMA1차!$A62&amp;"_"&amp;ARIMA1차!O$3,전체모델결과!$A$2:$A$910,0),5)</f>
        <v>173363.48469246054</v>
      </c>
      <c r="P62" s="8"/>
    </row>
    <row r="63" spans="1:16" x14ac:dyDescent="0.3">
      <c r="A63" s="1">
        <v>77</v>
      </c>
      <c r="B63" s="2">
        <v>89887.640449438215</v>
      </c>
      <c r="C63" s="2">
        <v>171306.20985010709</v>
      </c>
      <c r="D63" s="2">
        <v>132158.59030837004</v>
      </c>
      <c r="E63" s="2">
        <v>189873.41772151898</v>
      </c>
      <c r="F63" s="2">
        <v>221843.00341296929</v>
      </c>
      <c r="G63" s="2">
        <v>160513.64365971106</v>
      </c>
      <c r="H63" s="18">
        <v>241477.27272727274</v>
      </c>
      <c r="I63" s="18">
        <v>168471.72081829121</v>
      </c>
      <c r="J63" s="18">
        <v>160284.95102404273</v>
      </c>
      <c r="K63" s="18">
        <v>233281.49300155521</v>
      </c>
      <c r="L63" s="18">
        <v>201207.24346076458</v>
      </c>
      <c r="M63" s="8">
        <f>INDEX(전체모델결과!$A$2:$I$910,MATCH(ARIMA1차!$A63&amp;"_"&amp;ARIMA1차!M$3,전체모델결과!$A$2:$A$910,0),5)</f>
        <v>226339.14996585809</v>
      </c>
      <c r="N63" s="8">
        <f>INDEX(전체모델결과!$A$2:$I$910,MATCH(ARIMA1차!$A63&amp;"_"&amp;ARIMA1차!N$3,전체모델결과!$A$2:$A$910,0),5)</f>
        <v>234209.23274146952</v>
      </c>
      <c r="O63" s="8">
        <f>INDEX(전체모델결과!$A$2:$I$910,MATCH(ARIMA1차!$A63&amp;"_"&amp;ARIMA1차!O$3,전체모델결과!$A$2:$A$910,0),5)</f>
        <v>242079.31551708095</v>
      </c>
      <c r="P63" s="8"/>
    </row>
    <row r="64" spans="1:16" x14ac:dyDescent="0.3">
      <c r="A64" s="1">
        <v>78</v>
      </c>
      <c r="B64" s="2">
        <v>83798.882681564239</v>
      </c>
      <c r="C64" s="2">
        <v>225000</v>
      </c>
      <c r="D64" s="2">
        <v>123456.79012345678</v>
      </c>
      <c r="E64" s="2">
        <v>249307.47922437676</v>
      </c>
      <c r="F64" s="2">
        <v>294840.29484029487</v>
      </c>
      <c r="G64" s="2">
        <v>213592.23300970873</v>
      </c>
      <c r="H64" s="18">
        <v>346715.3284671533</v>
      </c>
      <c r="I64" s="18">
        <v>198019.80198019801</v>
      </c>
      <c r="J64" s="18">
        <v>280112.04481792718</v>
      </c>
      <c r="K64" s="18">
        <v>165692.00779727096</v>
      </c>
      <c r="L64" s="18">
        <v>195911.41396933561</v>
      </c>
      <c r="M64" s="8">
        <f>INDEX(전체모델결과!$A$2:$I$910,MATCH(ARIMA1차!$A64&amp;"_"&amp;ARIMA1차!M$3,전체모델결과!$A$2:$A$910,0),5)</f>
        <v>216716.93671426384</v>
      </c>
      <c r="N64" s="8">
        <f>INDEX(전체모델결과!$A$2:$I$910,MATCH(ARIMA1차!$A64&amp;"_"&amp;ARIMA1차!N$3,전체모델결과!$A$2:$A$910,0),5)</f>
        <v>216824.16924108932</v>
      </c>
      <c r="O64" s="8">
        <f>INDEX(전체모델결과!$A$2:$I$910,MATCH(ARIMA1차!$A64&amp;"_"&amp;ARIMA1차!O$3,전체모델결과!$A$2:$A$910,0),5)</f>
        <v>216931.40176791477</v>
      </c>
      <c r="P64" s="8"/>
    </row>
    <row r="65" spans="1:16" x14ac:dyDescent="0.3">
      <c r="A65" s="1">
        <v>79</v>
      </c>
      <c r="B65" s="2">
        <v>0</v>
      </c>
      <c r="C65" s="2">
        <v>191082.8025477707</v>
      </c>
      <c r="D65" s="2">
        <v>146198.83040935671</v>
      </c>
      <c r="E65" s="2">
        <v>178041.54302670623</v>
      </c>
      <c r="F65" s="2">
        <v>349206.34920634923</v>
      </c>
      <c r="G65" s="2">
        <v>311614.73087818694</v>
      </c>
      <c r="H65" s="18">
        <v>224215.24663677128</v>
      </c>
      <c r="I65" s="18">
        <v>281385.28138528141</v>
      </c>
      <c r="J65" s="18">
        <v>300601.20240480959</v>
      </c>
      <c r="K65" s="18">
        <v>218408.73634945397</v>
      </c>
      <c r="L65" s="18">
        <v>180658.87353878852</v>
      </c>
      <c r="M65" s="8">
        <f>INDEX(전체모델결과!$A$2:$I$910,MATCH(ARIMA1차!$A65&amp;"_"&amp;ARIMA1차!M$3,전체모델결과!$A$2:$A$910,0),5)</f>
        <v>217206.72953605108</v>
      </c>
      <c r="N65" s="8">
        <f>INDEX(전체모델결과!$A$2:$I$910,MATCH(ARIMA1차!$A65&amp;"_"&amp;ARIMA1차!N$3,전체모델결과!$A$2:$A$910,0),5)</f>
        <v>217314.20441459439</v>
      </c>
      <c r="O65" s="8">
        <f>INDEX(전체모델결과!$A$2:$I$910,MATCH(ARIMA1차!$A65&amp;"_"&amp;ARIMA1차!O$3,전체모델결과!$A$2:$A$910,0),5)</f>
        <v>217421.67929313771</v>
      </c>
      <c r="P65" s="8"/>
    </row>
    <row r="66" spans="1:16" x14ac:dyDescent="0.3">
      <c r="A66" s="1">
        <v>80</v>
      </c>
      <c r="B66" s="2">
        <v>59880.239520958086</v>
      </c>
      <c r="C66" s="2">
        <v>285714.28571428568</v>
      </c>
      <c r="D66" s="2">
        <v>231660.23166023166</v>
      </c>
      <c r="E66" s="2">
        <v>224719.10112359549</v>
      </c>
      <c r="F66" s="2">
        <v>240549.82817869418</v>
      </c>
      <c r="G66" s="2">
        <v>177935.94306049825</v>
      </c>
      <c r="H66" s="18">
        <v>192307.69230769231</v>
      </c>
      <c r="I66" s="18">
        <v>322580.6451612903</v>
      </c>
      <c r="J66" s="18">
        <v>284237.72609819123</v>
      </c>
      <c r="K66" s="18">
        <v>273348.51936218678</v>
      </c>
      <c r="L66" s="18">
        <v>158172.23198594025</v>
      </c>
      <c r="M66" s="8">
        <f>INDEX(전체모델결과!$A$2:$I$910,MATCH(ARIMA1차!$A66&amp;"_"&amp;ARIMA1차!M$3,전체모델결과!$A$2:$A$910,0),5)</f>
        <v>223524.62696206497</v>
      </c>
      <c r="N66" s="8">
        <f>INDEX(전체모델결과!$A$2:$I$910,MATCH(ARIMA1차!$A66&amp;"_"&amp;ARIMA1차!N$3,전체모델결과!$A$2:$A$910,0),5)</f>
        <v>223635.22796501502</v>
      </c>
      <c r="O66" s="8">
        <f>INDEX(전체모델결과!$A$2:$I$910,MATCH(ARIMA1차!$A66&amp;"_"&amp;ARIMA1차!O$3,전체모델결과!$A$2:$A$910,0),5)</f>
        <v>223745.82896796506</v>
      </c>
      <c r="P66" s="8"/>
    </row>
    <row r="67" spans="1:16" x14ac:dyDescent="0.3">
      <c r="A67" s="1">
        <v>81</v>
      </c>
      <c r="B67" s="2">
        <v>135135.13513513515</v>
      </c>
      <c r="C67" s="2">
        <v>595238.09523809515</v>
      </c>
      <c r="D67" s="2">
        <v>423728.81355932204</v>
      </c>
      <c r="E67" s="2">
        <v>472440.94488188974</v>
      </c>
      <c r="F67" s="2">
        <v>372670.80745341617</v>
      </c>
      <c r="G67" s="2">
        <v>526315.78947368416</v>
      </c>
      <c r="H67" s="18">
        <v>479041.91616766469</v>
      </c>
      <c r="I67" s="18">
        <v>376344.08602150541</v>
      </c>
      <c r="J67" s="18">
        <v>370370.37037037034</v>
      </c>
      <c r="K67" s="18">
        <v>283018.86792452831</v>
      </c>
      <c r="L67" s="18">
        <v>423076.92307692312</v>
      </c>
      <c r="M67" s="8">
        <f>INDEX(전체모델결과!$A$2:$I$910,MATCH(ARIMA1차!$A67&amp;"_"&amp;ARIMA1차!M$3,전체모델결과!$A$2:$A$910,0),5)</f>
        <v>406419.62999254599</v>
      </c>
      <c r="N67" s="8">
        <f>INDEX(전체모델결과!$A$2:$I$910,MATCH(ARIMA1차!$A67&amp;"_"&amp;ARIMA1차!N$3,전체모델결과!$A$2:$A$910,0),5)</f>
        <v>406620.72827557049</v>
      </c>
      <c r="O67" s="8">
        <f>INDEX(전체모델결과!$A$2:$I$910,MATCH(ARIMA1차!$A67&amp;"_"&amp;ARIMA1차!O$3,전체모델결과!$A$2:$A$910,0),5)</f>
        <v>406821.826558595</v>
      </c>
      <c r="P67" s="8"/>
    </row>
    <row r="68" spans="1:16" x14ac:dyDescent="0.3">
      <c r="A68" s="1">
        <v>82</v>
      </c>
      <c r="B68" s="2">
        <v>144927.53623188406</v>
      </c>
      <c r="C68" s="2">
        <v>714285.7142857142</v>
      </c>
      <c r="D68" s="2">
        <v>379746.83544303797</v>
      </c>
      <c r="E68" s="2">
        <v>396039.60396039602</v>
      </c>
      <c r="F68" s="2">
        <v>188679.24528301886</v>
      </c>
      <c r="G68" s="2">
        <v>0</v>
      </c>
      <c r="H68" s="18">
        <v>692307.69230769237</v>
      </c>
      <c r="I68" s="18">
        <v>500000</v>
      </c>
      <c r="J68" s="18">
        <v>503144.65408805036</v>
      </c>
      <c r="K68" s="18">
        <v>559006.2111801242</v>
      </c>
      <c r="L68" s="18">
        <v>427807.48663101601</v>
      </c>
      <c r="M68" s="8">
        <f>INDEX(전체모델결과!$A$2:$I$910,MATCH(ARIMA1차!$A68&amp;"_"&amp;ARIMA1차!M$3,전체모델결과!$A$2:$A$910,0),5)</f>
        <v>410934.94147757429</v>
      </c>
      <c r="N68" s="8">
        <f>INDEX(전체모델결과!$A$2:$I$910,MATCH(ARIMA1차!$A68&amp;"_"&amp;ARIMA1차!N$3,전체모델결과!$A$2:$A$910,0),5)</f>
        <v>411138.27395727619</v>
      </c>
      <c r="O68" s="8">
        <f>INDEX(전체모델결과!$A$2:$I$910,MATCH(ARIMA1차!$A68&amp;"_"&amp;ARIMA1차!O$3,전체모델결과!$A$2:$A$910,0),5)</f>
        <v>411341.60643697809</v>
      </c>
      <c r="P68" s="8"/>
    </row>
    <row r="69" spans="1:16" x14ac:dyDescent="0.3">
      <c r="A69" s="1">
        <v>83</v>
      </c>
      <c r="B69" s="2">
        <v>263157.89473684208</v>
      </c>
      <c r="C69" s="2">
        <v>172413.79310344826</v>
      </c>
      <c r="D69" s="2">
        <v>303030.30303030304</v>
      </c>
      <c r="E69" s="2">
        <v>447761.19402985071</v>
      </c>
      <c r="F69" s="2">
        <v>329670.32967032969</v>
      </c>
      <c r="G69" s="2">
        <v>312500</v>
      </c>
      <c r="H69" s="18">
        <v>476190.47619047615</v>
      </c>
      <c r="I69" s="18">
        <v>689655.17241379304</v>
      </c>
      <c r="J69" s="18">
        <v>413223.14049586776</v>
      </c>
      <c r="K69" s="18">
        <v>500000</v>
      </c>
      <c r="L69" s="18">
        <v>544217.68707482994</v>
      </c>
      <c r="M69" s="8">
        <f>INDEX(전체모델결과!$A$2:$I$910,MATCH(ARIMA1차!$A69&amp;"_"&amp;ARIMA1차!M$3,전체모델결과!$A$2:$A$910,0),5)</f>
        <v>605248.93034110963</v>
      </c>
      <c r="N69" s="8">
        <f>INDEX(전체모델결과!$A$2:$I$910,MATCH(ARIMA1차!$A69&amp;"_"&amp;ARIMA1차!N$3,전체모델결과!$A$2:$A$910,0),5)</f>
        <v>638671.93402257562</v>
      </c>
      <c r="O69" s="8">
        <f>INDEX(전체모델결과!$A$2:$I$910,MATCH(ARIMA1차!$A69&amp;"_"&amp;ARIMA1차!O$3,전체모델결과!$A$2:$A$910,0),5)</f>
        <v>672094.9377040416</v>
      </c>
      <c r="P69" s="8"/>
    </row>
    <row r="70" spans="1:16" x14ac:dyDescent="0.3">
      <c r="A70" s="1">
        <v>84</v>
      </c>
      <c r="B70" s="2">
        <v>0</v>
      </c>
      <c r="C70" s="2">
        <v>0</v>
      </c>
      <c r="D70" s="2">
        <v>175438.59649122806</v>
      </c>
      <c r="E70" s="2">
        <v>327868.85245901643</v>
      </c>
      <c r="F70" s="2">
        <v>819672.13114754087</v>
      </c>
      <c r="G70" s="2">
        <v>750000</v>
      </c>
      <c r="H70" s="18">
        <v>617283.95061728393</v>
      </c>
      <c r="I70" s="18">
        <v>370370.37037037034</v>
      </c>
      <c r="J70" s="18">
        <v>721649.48453608237</v>
      </c>
      <c r="K70" s="18">
        <v>194174.75728155338</v>
      </c>
      <c r="L70" s="18">
        <v>409836.06557377044</v>
      </c>
      <c r="M70" s="8">
        <f>INDEX(전체모델결과!$A$2:$I$910,MATCH(ARIMA1차!$A70&amp;"_"&amp;ARIMA1차!M$3,전체모델결과!$A$2:$A$910,0),5)</f>
        <v>400137.10005837394</v>
      </c>
      <c r="N70" s="8">
        <f>INDEX(전체모델결과!$A$2:$I$910,MATCH(ARIMA1차!$A70&amp;"_"&amp;ARIMA1차!N$3,전체모델결과!$A$2:$A$910,0),5)</f>
        <v>400335.08971698768</v>
      </c>
      <c r="O70" s="8">
        <f>INDEX(전체모델결과!$A$2:$I$910,MATCH(ARIMA1차!$A70&amp;"_"&amp;ARIMA1차!O$3,전체모델결과!$A$2:$A$910,0),5)</f>
        <v>400533.07937560143</v>
      </c>
      <c r="P70" s="8"/>
    </row>
    <row r="71" spans="1:16" x14ac:dyDescent="0.3">
      <c r="A71" s="1">
        <v>85</v>
      </c>
      <c r="B71" s="2">
        <v>0</v>
      </c>
      <c r="C71" s="2">
        <v>0</v>
      </c>
      <c r="D71" s="2">
        <v>0</v>
      </c>
      <c r="E71" s="2">
        <v>731707.31707317068</v>
      </c>
      <c r="F71" s="2">
        <v>888888.88888888888</v>
      </c>
      <c r="G71" s="2">
        <v>961538.46153846162</v>
      </c>
      <c r="H71" s="18">
        <v>294117.64705882355</v>
      </c>
      <c r="I71" s="18">
        <v>645161.29032258061</v>
      </c>
      <c r="J71" s="18">
        <v>319148.93617021275</v>
      </c>
      <c r="K71" s="18">
        <v>722891.56626506022</v>
      </c>
      <c r="L71" s="18">
        <v>549450.54945054941</v>
      </c>
      <c r="M71" s="8">
        <f>INDEX(전체모델결과!$A$2:$I$910,MATCH(ARIMA1차!$A71&amp;"_"&amp;ARIMA1차!M$3,전체모델결과!$A$2:$A$910,0),5)</f>
        <v>466456.15180646547</v>
      </c>
      <c r="N71" s="8">
        <f>INDEX(전체모델결과!$A$2:$I$910,MATCH(ARIMA1차!$A71&amp;"_"&amp;ARIMA1차!N$3,전체모델결과!$A$2:$A$910,0),5)</f>
        <v>466686.95643378189</v>
      </c>
      <c r="O71" s="8">
        <f>INDEX(전체모델결과!$A$2:$I$910,MATCH(ARIMA1차!$A71&amp;"_"&amp;ARIMA1차!O$3,전체모델결과!$A$2:$A$910,0),5)</f>
        <v>466917.76106109831</v>
      </c>
      <c r="P71" s="8"/>
    </row>
    <row r="72" spans="1:16" x14ac:dyDescent="0.3">
      <c r="A72" s="1">
        <v>86</v>
      </c>
      <c r="B72" s="2">
        <v>0</v>
      </c>
      <c r="C72" s="2">
        <v>0</v>
      </c>
      <c r="D72" s="2">
        <v>0</v>
      </c>
      <c r="E72" s="2">
        <v>689655.17241379304</v>
      </c>
      <c r="F72" s="2">
        <v>0</v>
      </c>
      <c r="G72" s="2">
        <v>500000</v>
      </c>
      <c r="H72" s="18">
        <v>1063829.7872340425</v>
      </c>
      <c r="I72" s="18">
        <v>862068.96551724139</v>
      </c>
      <c r="J72" s="18">
        <v>1176470.5882352942</v>
      </c>
      <c r="K72" s="18">
        <v>240963.85542168675</v>
      </c>
      <c r="L72" s="18">
        <v>857142.85714285716</v>
      </c>
      <c r="M72" s="8">
        <f>INDEX(전체모델결과!$A$2:$I$910,MATCH(ARIMA1차!$A72&amp;"_"&amp;ARIMA1차!M$3,전체모델결과!$A$2:$A$910,0),5)</f>
        <v>1045701.321208477</v>
      </c>
      <c r="N72" s="8">
        <f>INDEX(전체모델결과!$A$2:$I$910,MATCH(ARIMA1차!$A72&amp;"_"&amp;ARIMA1차!N$3,전체모델결과!$A$2:$A$910,0),5)</f>
        <v>1138316.2198043764</v>
      </c>
      <c r="O72" s="8">
        <f>INDEX(전체모델결과!$A$2:$I$910,MATCH(ARIMA1차!$A72&amp;"_"&amp;ARIMA1차!O$3,전체모델결과!$A$2:$A$910,0),5)</f>
        <v>1230931.1184002459</v>
      </c>
      <c r="P72" s="8"/>
    </row>
    <row r="73" spans="1:16" x14ac:dyDescent="0.3">
      <c r="A73" s="1">
        <v>87</v>
      </c>
      <c r="B73" s="2">
        <v>0</v>
      </c>
      <c r="C73" s="2">
        <v>0</v>
      </c>
      <c r="D73" s="2">
        <v>0</v>
      </c>
      <c r="E73" s="2">
        <v>0</v>
      </c>
      <c r="F73" s="2">
        <v>370370.37037037034</v>
      </c>
      <c r="G73" s="2">
        <v>333333.33333333331</v>
      </c>
      <c r="H73" s="18">
        <v>540540.54054054059</v>
      </c>
      <c r="I73" s="18">
        <v>769230.76923076925</v>
      </c>
      <c r="J73" s="18">
        <v>392156.86274509801</v>
      </c>
      <c r="K73" s="18">
        <v>1333333.3333333333</v>
      </c>
      <c r="L73" s="18">
        <v>285714.28571428568</v>
      </c>
      <c r="M73" s="8">
        <f>INDEX(전체모델결과!$A$2:$I$910,MATCH(ARIMA1차!$A73&amp;"_"&amp;ARIMA1차!M$3,전체모델결과!$A$2:$A$910,0),5)</f>
        <v>892080.33913916349</v>
      </c>
      <c r="N73" s="8">
        <f>INDEX(전체모델결과!$A$2:$I$910,MATCH(ARIMA1차!$A73&amp;"_"&amp;ARIMA1차!N$3,전체모델결과!$A$2:$A$910,0),5)</f>
        <v>979780.40330979228</v>
      </c>
      <c r="O73" s="8">
        <f>INDEX(전체모델결과!$A$2:$I$910,MATCH(ARIMA1차!$A73&amp;"_"&amp;ARIMA1차!O$3,전체모델결과!$A$2:$A$910,0),5)</f>
        <v>1067480.4674804509</v>
      </c>
      <c r="P73" s="8"/>
    </row>
    <row r="74" spans="1:16" x14ac:dyDescent="0.3">
      <c r="A74" s="1">
        <v>88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18">
        <v>0</v>
      </c>
      <c r="I74" s="18">
        <v>967741.93548387091</v>
      </c>
      <c r="J74" s="18">
        <v>285714.28571428568</v>
      </c>
      <c r="K74" s="18">
        <v>454545.45454545453</v>
      </c>
      <c r="L74" s="18">
        <v>810810.81081081089</v>
      </c>
      <c r="M74" s="8">
        <f>INDEX(전체모델결과!$A$2:$I$910,MATCH(ARIMA1차!$A74&amp;"_"&amp;ARIMA1차!M$3,전체모델결과!$A$2:$A$910,0),5)</f>
        <v>701611.82243290544</v>
      </c>
      <c r="N74" s="8">
        <f>INDEX(전체모델결과!$A$2:$I$910,MATCH(ARIMA1차!$A74&amp;"_"&amp;ARIMA1차!N$3,전체모델결과!$A$2:$A$910,0),5)</f>
        <v>780383.30061787367</v>
      </c>
      <c r="O74" s="8">
        <f>INDEX(전체모델결과!$A$2:$I$910,MATCH(ARIMA1차!$A74&amp;"_"&amp;ARIMA1차!O$3,전체모델결과!$A$2:$A$910,0),5)</f>
        <v>859154.7788028419</v>
      </c>
      <c r="P74" s="8"/>
    </row>
    <row r="75" spans="1:16" x14ac:dyDescent="0.3">
      <c r="A75" s="1">
        <v>89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18">
        <v>500000</v>
      </c>
      <c r="I75" s="18">
        <v>1500000</v>
      </c>
      <c r="J75" s="18">
        <v>0</v>
      </c>
      <c r="K75" s="18">
        <v>689655.17241379304</v>
      </c>
      <c r="L75" s="18">
        <v>1250000</v>
      </c>
      <c r="M75" s="8">
        <f>INDEX(전체모델결과!$A$2:$I$910,MATCH(ARIMA1차!$A75&amp;"_"&amp;ARIMA1차!M$3,전체모델결과!$A$2:$A$910,0),5)</f>
        <v>1040438.871473372</v>
      </c>
      <c r="N75" s="8">
        <f>INDEX(전체모델결과!$A$2:$I$910,MATCH(ARIMA1차!$A75&amp;"_"&amp;ARIMA1차!N$3,전체모델결과!$A$2:$A$910,0),5)</f>
        <v>1154153.6050156951</v>
      </c>
      <c r="O75" s="8">
        <f>INDEX(전체모델결과!$A$2:$I$910,MATCH(ARIMA1차!$A75&amp;"_"&amp;ARIMA1차!O$3,전체모델결과!$A$2:$A$910,0),5)</f>
        <v>1267868.3385580182</v>
      </c>
      <c r="P75" s="8"/>
    </row>
    <row r="76" spans="1:16" x14ac:dyDescent="0.3">
      <c r="A76" s="1">
        <v>90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18">
        <v>0</v>
      </c>
      <c r="I76" s="18">
        <v>714285.7142857142</v>
      </c>
      <c r="J76" s="18">
        <v>0</v>
      </c>
      <c r="K76" s="18">
        <v>869565.21739130432</v>
      </c>
      <c r="L76" s="18">
        <v>384615.38461538462</v>
      </c>
      <c r="M76" s="8">
        <f>INDEX(전체모델결과!$A$2:$I$910,MATCH(ARIMA1차!$A76&amp;"_"&amp;ARIMA1차!M$3,전체모델결과!$A$2:$A$910,0),5)</f>
        <v>551491.98627460003</v>
      </c>
      <c r="N76" s="8">
        <f>INDEX(전체모델결과!$A$2:$I$910,MATCH(ARIMA1차!$A76&amp;"_"&amp;ARIMA1차!N$3,전체모델결과!$A$2:$A$910,0),5)</f>
        <v>613582.07010380924</v>
      </c>
      <c r="O76" s="8">
        <f>INDEX(전체모델결과!$A$2:$I$910,MATCH(ARIMA1차!$A76&amp;"_"&amp;ARIMA1차!O$3,전체모델결과!$A$2:$A$910,0),5)</f>
        <v>675672.15393303335</v>
      </c>
      <c r="P76" s="8"/>
    </row>
    <row r="77" spans="1:16" x14ac:dyDescent="0.3">
      <c r="A77" s="1">
        <v>91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18">
        <v>0</v>
      </c>
      <c r="I77" s="18">
        <v>0</v>
      </c>
      <c r="J77" s="18">
        <v>0</v>
      </c>
      <c r="K77" s="18">
        <v>2222222.222222222</v>
      </c>
      <c r="L77" s="18">
        <v>769230.76923076925</v>
      </c>
      <c r="M77" s="8">
        <f>INDEX(전체모델결과!$A$2:$I$910,MATCH(ARIMA1차!$A77&amp;"_"&amp;ARIMA1차!M$3,전체모델결과!$A$2:$A$910,0),5)</f>
        <v>966588.9665889442</v>
      </c>
      <c r="N77" s="8">
        <f>INDEX(전체모델결과!$A$2:$I$910,MATCH(ARIMA1차!$A77&amp;"_"&amp;ARIMA1차!N$3,전체모델결과!$A$2:$A$910,0),5)</f>
        <v>1082362.0823620558</v>
      </c>
      <c r="O77" s="8">
        <f>INDEX(전체모델결과!$A$2:$I$910,MATCH(ARIMA1차!$A77&amp;"_"&amp;ARIMA1차!O$3,전체모델결과!$A$2:$A$910,0),5)</f>
        <v>1198135.1981351972</v>
      </c>
      <c r="P77" s="8"/>
    </row>
    <row r="78" spans="1:16" x14ac:dyDescent="0.3">
      <c r="A78" s="1">
        <v>92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18">
        <v>0</v>
      </c>
      <c r="I78" s="18">
        <v>0</v>
      </c>
      <c r="J78" s="18">
        <v>0</v>
      </c>
      <c r="K78" s="18">
        <v>0</v>
      </c>
      <c r="L78" s="18">
        <v>2222222.222222222</v>
      </c>
      <c r="M78" s="8">
        <f>INDEX(전체모델결과!$A$2:$I$910,MATCH(ARIMA1차!$A78&amp;"_"&amp;ARIMA1차!M$3,전체모델결과!$A$2:$A$910,0),5)</f>
        <v>203124.03423233211</v>
      </c>
      <c r="N78" s="8">
        <f>INDEX(전체모델결과!$A$2:$I$910,MATCH(ARIMA1차!$A78&amp;"_"&amp;ARIMA1차!N$3,전체모델결과!$A$2:$A$910,0),5)</f>
        <v>203224.54092913188</v>
      </c>
      <c r="O78" s="8">
        <f>INDEX(전체모델결과!$A$2:$I$910,MATCH(ARIMA1차!$A78&amp;"_"&amp;ARIMA1차!O$3,전체모델결과!$A$2:$A$910,0),5)</f>
        <v>203325.04762593165</v>
      </c>
      <c r="P78" s="8"/>
    </row>
    <row r="79" spans="1:16" x14ac:dyDescent="0.3">
      <c r="A79" s="1">
        <v>93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8">
        <f>INDEX(전체모델결과!$A$2:$I$910,MATCH(ARIMA1차!$A79&amp;"_"&amp;ARIMA1차!M$3,전체모델결과!$A$2:$A$910,0),5)</f>
        <v>0</v>
      </c>
      <c r="N79" s="8">
        <f>INDEX(전체모델결과!$A$2:$I$910,MATCH(ARIMA1차!$A79&amp;"_"&amp;ARIMA1차!N$3,전체모델결과!$A$2:$A$910,0),5)</f>
        <v>0</v>
      </c>
      <c r="O79" s="8">
        <f>INDEX(전체모델결과!$A$2:$I$910,MATCH(ARIMA1차!$A79&amp;"_"&amp;ARIMA1차!O$3,전체모델결과!$A$2:$A$910,0),5)</f>
        <v>0</v>
      </c>
      <c r="P79" s="8"/>
    </row>
    <row r="80" spans="1:16" x14ac:dyDescent="0.3">
      <c r="A80" s="1">
        <v>94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8">
        <f>INDEX(전체모델결과!$A$2:$I$910,MATCH(ARIMA1차!$A80&amp;"_"&amp;ARIMA1차!M$3,전체모델결과!$A$2:$A$910,0),5)</f>
        <v>0</v>
      </c>
      <c r="N80" s="8">
        <f>INDEX(전체모델결과!$A$2:$I$910,MATCH(ARIMA1차!$A80&amp;"_"&amp;ARIMA1차!N$3,전체모델결과!$A$2:$A$910,0),5)</f>
        <v>0</v>
      </c>
      <c r="O80" s="8">
        <f>INDEX(전체모델결과!$A$2:$I$910,MATCH(ARIMA1차!$A80&amp;"_"&amp;ARIMA1차!O$3,전체모델결과!$A$2:$A$910,0),5)</f>
        <v>0</v>
      </c>
      <c r="P80" s="8"/>
    </row>
    <row r="81" spans="1:16" x14ac:dyDescent="0.3">
      <c r="A81" s="1">
        <v>95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8">
        <f>INDEX(전체모델결과!$A$2:$I$910,MATCH(ARIMA1차!$A81&amp;"_"&amp;ARIMA1차!M$3,전체모델결과!$A$2:$A$910,0),5)</f>
        <v>0</v>
      </c>
      <c r="N81" s="8">
        <f>INDEX(전체모델결과!$A$2:$I$910,MATCH(ARIMA1차!$A81&amp;"_"&amp;ARIMA1차!N$3,전체모델결과!$A$2:$A$910,0),5)</f>
        <v>0</v>
      </c>
      <c r="O81" s="8">
        <f>INDEX(전체모델결과!$A$2:$I$910,MATCH(ARIMA1차!$A81&amp;"_"&amp;ARIMA1차!O$3,전체모델결과!$A$2:$A$910,0),5)</f>
        <v>0</v>
      </c>
      <c r="P81" s="8"/>
    </row>
    <row r="82" spans="1:16" x14ac:dyDescent="0.3">
      <c r="A82" s="1">
        <v>96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8">
        <f>INDEX(전체모델결과!$A$2:$I$910,MATCH(ARIMA1차!$A82&amp;"_"&amp;ARIMA1차!M$3,전체모델결과!$A$2:$A$910,0),5)</f>
        <v>0</v>
      </c>
      <c r="N82" s="8">
        <f>INDEX(전체모델결과!$A$2:$I$910,MATCH(ARIMA1차!$A82&amp;"_"&amp;ARIMA1차!N$3,전체모델결과!$A$2:$A$910,0),5)</f>
        <v>0</v>
      </c>
      <c r="O82" s="8">
        <f>INDEX(전체모델결과!$A$2:$I$910,MATCH(ARIMA1차!$A82&amp;"_"&amp;ARIMA1차!O$3,전체모델결과!$A$2:$A$910,0),5)</f>
        <v>0</v>
      </c>
      <c r="P82" s="8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AC70-3DD8-4DAB-BA99-20701360B7BE}">
  <dimension ref="A3:R82"/>
  <sheetViews>
    <sheetView zoomScale="85" zoomScaleNormal="85" workbookViewId="0">
      <selection activeCell="A4" sqref="A4:A82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7">
        <v>2021</v>
      </c>
      <c r="N3" s="7">
        <v>2022</v>
      </c>
      <c r="O3" s="7">
        <v>2023</v>
      </c>
      <c r="P3" s="7">
        <v>2024</v>
      </c>
      <c r="R3" s="9"/>
    </row>
    <row r="4" spans="1:18" x14ac:dyDescent="0.3">
      <c r="A4" s="1">
        <v>18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2500000</v>
      </c>
      <c r="H4" s="18">
        <v>0</v>
      </c>
      <c r="I4" s="18">
        <v>0</v>
      </c>
      <c r="J4" s="18">
        <v>0</v>
      </c>
      <c r="K4" s="18">
        <v>0</v>
      </c>
      <c r="L4" s="18">
        <v>1666666.6666666665</v>
      </c>
      <c r="M4" s="8">
        <f>INDEX(전체모델결과!$A$2:$I$910,MATCH(ARIMA2차!$A4&amp;"_"&amp;ARIMA2차!M$3,전체모델결과!$A$2:$A$910,0),6)</f>
        <v>834307.55503582954</v>
      </c>
      <c r="N4" s="8">
        <f>INDEX(전체모델결과!$A$2:$I$910,MATCH(ARIMA2차!$A4&amp;"_"&amp;ARIMA2차!N$3,전체모델결과!$A$2:$A$910,0),6)</f>
        <v>910552.53163513541</v>
      </c>
      <c r="O4" s="8">
        <f>INDEX(전체모델결과!$A$2:$I$910,MATCH(ARIMA2차!$A4&amp;"_"&amp;ARIMA2차!O$3,전체모델결과!$A$2:$A$910,0),6)</f>
        <v>986872.51531398296</v>
      </c>
      <c r="P4" s="8"/>
    </row>
    <row r="5" spans="1:18" x14ac:dyDescent="0.3">
      <c r="A5" s="1">
        <v>19</v>
      </c>
      <c r="B5" s="2">
        <v>0</v>
      </c>
      <c r="C5" s="2">
        <v>21834.061135371179</v>
      </c>
      <c r="D5" s="2">
        <v>19120.458891013383</v>
      </c>
      <c r="E5" s="2">
        <v>41152.263374485599</v>
      </c>
      <c r="F5" s="2">
        <v>0</v>
      </c>
      <c r="G5" s="2">
        <v>0</v>
      </c>
      <c r="H5" s="18">
        <v>14064.697609001407</v>
      </c>
      <c r="I5" s="18">
        <v>24906.600249066003</v>
      </c>
      <c r="J5" s="18">
        <v>11792.452830188678</v>
      </c>
      <c r="K5" s="18">
        <v>0</v>
      </c>
      <c r="L5" s="18">
        <v>0</v>
      </c>
      <c r="M5" s="8">
        <f>INDEX(전체모델결과!$A$2:$I$910,MATCH(ARIMA2차!$A5&amp;"_"&amp;ARIMA2차!M$3,전체모델결과!$A$2:$A$910,0),6)</f>
        <v>5084.6169031881727</v>
      </c>
      <c r="N5" s="8">
        <f>INDEX(전체모델결과!$A$2:$I$910,MATCH(ARIMA2차!$A5&amp;"_"&amp;ARIMA2차!N$3,전체모델결과!$A$2:$A$910,0),6)</f>
        <v>3913.8325851024128</v>
      </c>
      <c r="O5" s="8">
        <f>INDEX(전체모델결과!$A$2:$I$910,MATCH(ARIMA2차!$A5&amp;"_"&amp;ARIMA2차!O$3,전체모델결과!$A$2:$A$910,0),6)</f>
        <v>2741.8877326846123</v>
      </c>
      <c r="P5" s="8"/>
    </row>
    <row r="6" spans="1:18" x14ac:dyDescent="0.3">
      <c r="A6" s="1">
        <v>20</v>
      </c>
      <c r="B6" s="2">
        <v>0</v>
      </c>
      <c r="C6" s="2">
        <v>0</v>
      </c>
      <c r="D6" s="2">
        <v>0</v>
      </c>
      <c r="E6" s="2">
        <v>0</v>
      </c>
      <c r="F6" s="2">
        <v>7686.3950807071487</v>
      </c>
      <c r="G6" s="2">
        <v>6309.1482649842274</v>
      </c>
      <c r="H6" s="18">
        <v>0</v>
      </c>
      <c r="I6" s="18">
        <v>8795.0747581354444</v>
      </c>
      <c r="J6" s="18">
        <v>18373.909049150207</v>
      </c>
      <c r="K6" s="18">
        <v>0</v>
      </c>
      <c r="L6" s="18">
        <v>8120.1786439301668</v>
      </c>
      <c r="M6" s="8">
        <f>INDEX(전체모델결과!$A$2:$I$910,MATCH(ARIMA2차!$A6&amp;"_"&amp;ARIMA2차!M$3,전체모델결과!$A$2:$A$910,0),6)</f>
        <v>10252.004795535002</v>
      </c>
      <c r="N6" s="8">
        <f>INDEX(전체모델결과!$A$2:$I$910,MATCH(ARIMA2차!$A6&amp;"_"&amp;ARIMA2차!N$3,전체모델결과!$A$2:$A$910,0),6)</f>
        <v>11218.052907282021</v>
      </c>
      <c r="O6" s="8">
        <f>INDEX(전체모델결과!$A$2:$I$910,MATCH(ARIMA2차!$A6&amp;"_"&amp;ARIMA2차!O$3,전체모델결과!$A$2:$A$910,0),6)</f>
        <v>12185.051538686268</v>
      </c>
      <c r="P6" s="8"/>
    </row>
    <row r="7" spans="1:18" x14ac:dyDescent="0.3">
      <c r="A7" s="1">
        <v>21</v>
      </c>
      <c r="B7" s="2">
        <v>0</v>
      </c>
      <c r="C7" s="2">
        <v>0</v>
      </c>
      <c r="D7" s="2">
        <v>4506.5344749887336</v>
      </c>
      <c r="E7" s="2">
        <v>13140.604467805519</v>
      </c>
      <c r="F7" s="2">
        <v>8771.9298245614045</v>
      </c>
      <c r="G7" s="2">
        <v>7892.6598263614842</v>
      </c>
      <c r="H7" s="18">
        <v>6493.5064935064938</v>
      </c>
      <c r="I7" s="18">
        <v>5540.1662049861498</v>
      </c>
      <c r="J7" s="18">
        <v>7892.6598263614842</v>
      </c>
      <c r="K7" s="18">
        <v>2847.380410022779</v>
      </c>
      <c r="L7" s="18">
        <v>16895.969104513639</v>
      </c>
      <c r="M7" s="8">
        <f>INDEX(전체모델결과!$A$2:$I$910,MATCH(ARIMA2차!$A7&amp;"_"&amp;ARIMA2차!M$3,전체모델결과!$A$2:$A$910,0),6)</f>
        <v>11563.927640284412</v>
      </c>
      <c r="N7" s="8">
        <f>INDEX(전체모델결과!$A$2:$I$910,MATCH(ARIMA2차!$A7&amp;"_"&amp;ARIMA2차!N$3,전체모델결과!$A$2:$A$910,0),6)</f>
        <v>12373.764772960916</v>
      </c>
      <c r="O7" s="8">
        <f>INDEX(전체모델결과!$A$2:$I$910,MATCH(ARIMA2차!$A7&amp;"_"&amp;ARIMA2차!O$3,전체모델결과!$A$2:$A$910,0),6)</f>
        <v>13184.397271857597</v>
      </c>
      <c r="P7" s="8"/>
    </row>
    <row r="8" spans="1:18" x14ac:dyDescent="0.3">
      <c r="A8" s="1">
        <v>22</v>
      </c>
      <c r="B8" s="2">
        <v>0</v>
      </c>
      <c r="C8" s="2">
        <v>0</v>
      </c>
      <c r="D8" s="2">
        <v>6668.8896298766249</v>
      </c>
      <c r="E8" s="2">
        <v>3034.9013657056144</v>
      </c>
      <c r="F8" s="2">
        <v>0</v>
      </c>
      <c r="G8" s="2">
        <v>2618.4865147944488</v>
      </c>
      <c r="H8" s="18">
        <v>4621.0720887245843</v>
      </c>
      <c r="I8" s="18">
        <v>6156.3718448594291</v>
      </c>
      <c r="J8" s="18">
        <v>3819.7097020626434</v>
      </c>
      <c r="K8" s="18">
        <v>0</v>
      </c>
      <c r="L8" s="18">
        <v>6968.6411149825781</v>
      </c>
      <c r="M8" s="8">
        <f>INDEX(전체모델결과!$A$2:$I$910,MATCH(ARIMA2차!$A8&amp;"_"&amp;ARIMA2차!M$3,전체모델결과!$A$2:$A$910,0),6)</f>
        <v>5111.1778842498315</v>
      </c>
      <c r="N8" s="8">
        <f>INDEX(전체모델결과!$A$2:$I$910,MATCH(ARIMA2차!$A8&amp;"_"&amp;ARIMA2차!N$3,전체모델결과!$A$2:$A$910,0),6)</f>
        <v>5451.0309496325208</v>
      </c>
      <c r="O8" s="8">
        <f>INDEX(전체모델결과!$A$2:$I$910,MATCH(ARIMA2차!$A8&amp;"_"&amp;ARIMA2차!O$3,전체모델결과!$A$2:$A$910,0),6)</f>
        <v>5791.2176688542822</v>
      </c>
      <c r="P8" s="8"/>
    </row>
    <row r="9" spans="1:18" x14ac:dyDescent="0.3">
      <c r="A9" s="1">
        <v>23</v>
      </c>
      <c r="B9" s="2">
        <v>0</v>
      </c>
      <c r="C9" s="2">
        <v>10291.595197255574</v>
      </c>
      <c r="D9" s="2">
        <v>0</v>
      </c>
      <c r="E9" s="2">
        <v>9315.3237074988356</v>
      </c>
      <c r="F9" s="2">
        <v>2093.3640360058616</v>
      </c>
      <c r="G9" s="2">
        <v>3797.2280235428134</v>
      </c>
      <c r="H9" s="18">
        <v>1666.6666666666665</v>
      </c>
      <c r="I9" s="18">
        <v>1531.8627450980391</v>
      </c>
      <c r="J9" s="18">
        <v>1528.584530724549</v>
      </c>
      <c r="K9" s="18">
        <v>1508.0681646810435</v>
      </c>
      <c r="L9" s="18">
        <v>1309.7576948264571</v>
      </c>
      <c r="M9" s="8">
        <f>INDEX(전체모델결과!$A$2:$I$910,MATCH(ARIMA2차!$A9&amp;"_"&amp;ARIMA2차!M$3,전체모델결과!$A$2:$A$910,0),6)</f>
        <v>816.4058485069545</v>
      </c>
      <c r="N9" s="8">
        <f>INDEX(전체모델결과!$A$2:$I$910,MATCH(ARIMA2차!$A9&amp;"_"&amp;ARIMA2차!N$3,전체모델결과!$A$2:$A$910,0),6)</f>
        <v>450.25901339598931</v>
      </c>
      <c r="O9" s="8">
        <f>INDEX(전체모델결과!$A$2:$I$910,MATCH(ARIMA2차!$A9&amp;"_"&amp;ARIMA2차!O$3,전체모델결과!$A$2:$A$910,0),6)</f>
        <v>83.749615677283145</v>
      </c>
      <c r="P9" s="8"/>
    </row>
    <row r="10" spans="1:18" x14ac:dyDescent="0.3">
      <c r="A10" s="1">
        <v>24</v>
      </c>
      <c r="B10" s="2">
        <v>0</v>
      </c>
      <c r="C10" s="2">
        <v>2866.9724770642201</v>
      </c>
      <c r="D10" s="2">
        <v>6222.7753578095826</v>
      </c>
      <c r="E10" s="2">
        <v>5157.2975760701393</v>
      </c>
      <c r="F10" s="2">
        <v>4932.5879644853667</v>
      </c>
      <c r="G10" s="2">
        <v>2844.9502133712663</v>
      </c>
      <c r="H10" s="18">
        <v>1280.4097311139565</v>
      </c>
      <c r="I10" s="18">
        <v>5837.7116170461177</v>
      </c>
      <c r="J10" s="18">
        <v>2316.1551823972204</v>
      </c>
      <c r="K10" s="18">
        <v>4861.4487117160916</v>
      </c>
      <c r="L10" s="18">
        <v>7255.3897180762851</v>
      </c>
      <c r="M10" s="8">
        <f>INDEX(전체모델결과!$A$2:$I$910,MATCH(ARIMA2차!$A10&amp;"_"&amp;ARIMA2차!M$3,전체모델결과!$A$2:$A$910,0),6)</f>
        <v>5614.4999310515122</v>
      </c>
      <c r="N10" s="8">
        <f>INDEX(전체모델결과!$A$2:$I$910,MATCH(ARIMA2차!$A10&amp;"_"&amp;ARIMA2차!N$3,전체모델결과!$A$2:$A$910,0),6)</f>
        <v>5891.1860693013296</v>
      </c>
      <c r="O10" s="8">
        <f>INDEX(전체모델결과!$A$2:$I$910,MATCH(ARIMA2차!$A10&amp;"_"&amp;ARIMA2차!O$3,전체모델결과!$A$2:$A$910,0),6)</f>
        <v>6168.1431354030501</v>
      </c>
      <c r="P10" s="8"/>
    </row>
    <row r="11" spans="1:18" x14ac:dyDescent="0.3">
      <c r="A11" s="1">
        <v>25</v>
      </c>
      <c r="B11" s="2">
        <v>5927.6822762299935</v>
      </c>
      <c r="C11" s="2">
        <v>4744.9584816132856</v>
      </c>
      <c r="D11" s="2">
        <v>5087.3325419704934</v>
      </c>
      <c r="E11" s="2">
        <v>1439.4702749388225</v>
      </c>
      <c r="F11" s="2">
        <v>2543.23499491353</v>
      </c>
      <c r="G11" s="2">
        <v>2260.1423889705052</v>
      </c>
      <c r="H11" s="18">
        <v>4979.0878311093411</v>
      </c>
      <c r="I11" s="18">
        <v>4655.0600502746483</v>
      </c>
      <c r="J11" s="18">
        <v>2726.5291284195223</v>
      </c>
      <c r="K11" s="18">
        <v>3760.8123354644604</v>
      </c>
      <c r="L11" s="18">
        <v>4202.3869557908893</v>
      </c>
      <c r="M11" s="8">
        <f>INDEX(전체모델결과!$A$2:$I$910,MATCH(ARIMA2차!$A11&amp;"_"&amp;ARIMA2차!M$3,전체모델결과!$A$2:$A$910,0),6)</f>
        <v>3260.5302595880057</v>
      </c>
      <c r="N11" s="8">
        <f>INDEX(전체모델결과!$A$2:$I$910,MATCH(ARIMA2차!$A11&amp;"_"&amp;ARIMA2차!N$3,전체모델결과!$A$2:$A$910,0),6)</f>
        <v>3162.2102971294371</v>
      </c>
      <c r="O11" s="8">
        <f>INDEX(전체모델결과!$A$2:$I$910,MATCH(ARIMA2차!$A11&amp;"_"&amp;ARIMA2차!O$3,전체모델결과!$A$2:$A$910,0),6)</f>
        <v>3063.7914886889921</v>
      </c>
      <c r="P11" s="8"/>
    </row>
    <row r="12" spans="1:18" x14ac:dyDescent="0.3">
      <c r="A12" s="1">
        <v>26</v>
      </c>
      <c r="B12" s="2">
        <v>4420.8664898320067</v>
      </c>
      <c r="C12" s="2">
        <v>0</v>
      </c>
      <c r="D12" s="2">
        <v>1271.2941774726671</v>
      </c>
      <c r="E12" s="2">
        <v>4350.1903208265367</v>
      </c>
      <c r="F12" s="2">
        <v>3804.8130885570245</v>
      </c>
      <c r="G12" s="2">
        <v>2466.6995559940801</v>
      </c>
      <c r="H12" s="18">
        <v>3708.9236703508641</v>
      </c>
      <c r="I12" s="18">
        <v>2723.6824186299873</v>
      </c>
      <c r="J12" s="18">
        <v>3344.9290875033453</v>
      </c>
      <c r="K12" s="18">
        <v>3411.106562969027</v>
      </c>
      <c r="L12" s="18">
        <v>3089.8529230008648</v>
      </c>
      <c r="M12" s="8">
        <f>INDEX(전체모델결과!$A$2:$I$910,MATCH(ARIMA2차!$A12&amp;"_"&amp;ARIMA2차!M$3,전체모델결과!$A$2:$A$910,0),6)</f>
        <v>3501.8020143648318</v>
      </c>
      <c r="N12" s="8">
        <f>INDEX(전체모델결과!$A$2:$I$910,MATCH(ARIMA2차!$A12&amp;"_"&amp;ARIMA2차!N$3,전체모델결과!$A$2:$A$910,0),6)</f>
        <v>3591.991190343193</v>
      </c>
      <c r="O12" s="8">
        <f>INDEX(전체모델결과!$A$2:$I$910,MATCH(ARIMA2차!$A12&amp;"_"&amp;ARIMA2차!O$3,전체모델결과!$A$2:$A$910,0),6)</f>
        <v>3682.2678603555541</v>
      </c>
      <c r="P12" s="8"/>
    </row>
    <row r="13" spans="1:18" x14ac:dyDescent="0.3">
      <c r="A13" s="1">
        <v>27</v>
      </c>
      <c r="B13" s="2">
        <v>0</v>
      </c>
      <c r="C13" s="2">
        <v>0</v>
      </c>
      <c r="D13" s="2">
        <v>1154.7344110854503</v>
      </c>
      <c r="E13" s="2">
        <v>2834.1993386868212</v>
      </c>
      <c r="F13" s="2">
        <v>3354.0164346805295</v>
      </c>
      <c r="G13" s="2">
        <v>2882.2596915982131</v>
      </c>
      <c r="H13" s="18">
        <v>2486.479766270902</v>
      </c>
      <c r="I13" s="18">
        <v>5764.6855364039893</v>
      </c>
      <c r="J13" s="18">
        <v>1115.137998327293</v>
      </c>
      <c r="K13" s="18">
        <v>4537.205081669691</v>
      </c>
      <c r="L13" s="18">
        <v>3061.0683128411815</v>
      </c>
      <c r="M13" s="8">
        <f>INDEX(전체모델결과!$A$2:$I$910,MATCH(ARIMA2차!$A13&amp;"_"&amp;ARIMA2차!M$3,전체모델결과!$A$2:$A$910,0),6)</f>
        <v>4565.2537254248746</v>
      </c>
      <c r="N13" s="8">
        <f>INDEX(전체모델결과!$A$2:$I$910,MATCH(ARIMA2차!$A13&amp;"_"&amp;ARIMA2차!N$3,전체모델결과!$A$2:$A$910,0),6)</f>
        <v>4915.6548528525745</v>
      </c>
      <c r="O13" s="8">
        <f>INDEX(전체모델결과!$A$2:$I$910,MATCH(ARIMA2차!$A13&amp;"_"&amp;ARIMA2차!O$3,전체모델결과!$A$2:$A$910,0),6)</f>
        <v>5266.4003346018726</v>
      </c>
      <c r="P13" s="8"/>
    </row>
    <row r="14" spans="1:18" x14ac:dyDescent="0.3">
      <c r="A14" s="1">
        <v>28</v>
      </c>
      <c r="B14" s="2">
        <v>0</v>
      </c>
      <c r="C14" s="2">
        <v>4876.4629388816647</v>
      </c>
      <c r="D14" s="2">
        <v>1118.0679785330949</v>
      </c>
      <c r="E14" s="2">
        <v>3522.9874933943984</v>
      </c>
      <c r="F14" s="2">
        <v>1517.2204521316946</v>
      </c>
      <c r="G14" s="2">
        <v>3945.8108641325794</v>
      </c>
      <c r="H14" s="18">
        <v>1709.7914054485354</v>
      </c>
      <c r="I14" s="18">
        <v>3022.6700251889165</v>
      </c>
      <c r="J14" s="18">
        <v>3432.3820731587725</v>
      </c>
      <c r="K14" s="18">
        <v>5428.3458349782868</v>
      </c>
      <c r="L14" s="18">
        <v>3556.6620726448232</v>
      </c>
      <c r="M14" s="8">
        <f>INDEX(전체모델결과!$A$2:$I$910,MATCH(ARIMA2차!$A14&amp;"_"&amp;ARIMA2차!M$3,전체모델결과!$A$2:$A$910,0),6)</f>
        <v>4349.1053602144821</v>
      </c>
      <c r="N14" s="8">
        <f>INDEX(전체모델결과!$A$2:$I$910,MATCH(ARIMA2차!$A14&amp;"_"&amp;ARIMA2차!N$3,전체모델결과!$A$2:$A$910,0),6)</f>
        <v>4588.1473587937071</v>
      </c>
      <c r="O14" s="8">
        <f>INDEX(전체모델결과!$A$2:$I$910,MATCH(ARIMA2차!$A14&amp;"_"&amp;ARIMA2차!O$3,전체모델결과!$A$2:$A$910,0),6)</f>
        <v>4827.4236699757748</v>
      </c>
      <c r="P14" s="8"/>
    </row>
    <row r="15" spans="1:18" x14ac:dyDescent="0.3">
      <c r="A15" s="1">
        <v>29</v>
      </c>
      <c r="B15" s="2">
        <v>0</v>
      </c>
      <c r="C15" s="2">
        <v>3109.9362463069506</v>
      </c>
      <c r="D15" s="2">
        <v>0</v>
      </c>
      <c r="E15" s="2">
        <v>1715.8544955387783</v>
      </c>
      <c r="F15" s="2">
        <v>4286.6328498964067</v>
      </c>
      <c r="G15" s="2">
        <v>1230.9207287050715</v>
      </c>
      <c r="H15" s="18">
        <v>5247.6910159529807</v>
      </c>
      <c r="I15" s="18">
        <v>2834.0654669122855</v>
      </c>
      <c r="J15" s="18">
        <v>4389.0449438202249</v>
      </c>
      <c r="K15" s="18">
        <v>4796.9996947363825</v>
      </c>
      <c r="L15" s="18">
        <v>4323.7294131519984</v>
      </c>
      <c r="M15" s="8">
        <f>INDEX(전체모델결과!$A$2:$I$910,MATCH(ARIMA2차!$A15&amp;"_"&amp;ARIMA2차!M$3,전체모델결과!$A$2:$A$910,0),6)</f>
        <v>5347.8205526629463</v>
      </c>
      <c r="N15" s="8">
        <f>INDEX(전체모델결과!$A$2:$I$910,MATCH(ARIMA2차!$A15&amp;"_"&amp;ARIMA2차!N$3,전체모델결과!$A$2:$A$910,0),6)</f>
        <v>5757.0046690530144</v>
      </c>
      <c r="O15" s="8">
        <f>INDEX(전체모델결과!$A$2:$I$910,MATCH(ARIMA2차!$A15&amp;"_"&amp;ARIMA2차!O$3,전체모델결과!$A$2:$A$910,0),6)</f>
        <v>6166.5909001715481</v>
      </c>
      <c r="P15" s="8"/>
    </row>
    <row r="16" spans="1:18" x14ac:dyDescent="0.3">
      <c r="A16" s="1">
        <v>30</v>
      </c>
      <c r="B16" s="2">
        <v>0</v>
      </c>
      <c r="C16" s="2">
        <v>1371.7421124828534</v>
      </c>
      <c r="D16" s="2">
        <v>3111.7104034851154</v>
      </c>
      <c r="E16" s="2">
        <v>3334.1668750520962</v>
      </c>
      <c r="F16" s="2">
        <v>694.4926731022988</v>
      </c>
      <c r="G16" s="2">
        <v>1150.9466536226046</v>
      </c>
      <c r="H16" s="18">
        <v>1982.1605550049553</v>
      </c>
      <c r="I16" s="18">
        <v>3968.0790088620433</v>
      </c>
      <c r="J16" s="18">
        <v>2069.0225937267232</v>
      </c>
      <c r="K16" s="18">
        <v>1175.2262310494771</v>
      </c>
      <c r="L16" s="18">
        <v>3179.0886612504414</v>
      </c>
      <c r="M16" s="8">
        <f>INDEX(전체모델결과!$A$2:$I$910,MATCH(ARIMA2차!$A16&amp;"_"&amp;ARIMA2차!M$3,전체모델결과!$A$2:$A$910,0),6)</f>
        <v>2797.3520423911978</v>
      </c>
      <c r="N16" s="8">
        <f>INDEX(전체모델결과!$A$2:$I$910,MATCH(ARIMA2차!$A16&amp;"_"&amp;ARIMA2차!N$3,전체모델결과!$A$2:$A$910,0),6)</f>
        <v>2930.2525848193909</v>
      </c>
      <c r="O16" s="8">
        <f>INDEX(전체모델결과!$A$2:$I$910,MATCH(ARIMA2차!$A16&amp;"_"&amp;ARIMA2차!O$3,전체모델결과!$A$2:$A$910,0),6)</f>
        <v>3063.2832127074362</v>
      </c>
      <c r="P16" s="8"/>
    </row>
    <row r="17" spans="1:16" x14ac:dyDescent="0.3">
      <c r="A17" s="1">
        <v>31</v>
      </c>
      <c r="B17" s="2">
        <v>0</v>
      </c>
      <c r="C17" s="2">
        <v>0</v>
      </c>
      <c r="D17" s="2">
        <v>3736.9207772795216</v>
      </c>
      <c r="E17" s="2">
        <v>2393.1078493937462</v>
      </c>
      <c r="F17" s="2">
        <v>4014.4520272982741</v>
      </c>
      <c r="G17" s="2">
        <v>2237.3867322966776</v>
      </c>
      <c r="H17" s="18">
        <v>2834.0654669122855</v>
      </c>
      <c r="I17" s="18">
        <v>3782.4661679414976</v>
      </c>
      <c r="J17" s="18">
        <v>3938.8687568930204</v>
      </c>
      <c r="K17" s="18">
        <v>3355.3293815009511</v>
      </c>
      <c r="L17" s="18">
        <v>3869.8442387693894</v>
      </c>
      <c r="M17" s="8">
        <f>INDEX(전체모델결과!$A$2:$I$910,MATCH(ARIMA2차!$A17&amp;"_"&amp;ARIMA2차!M$3,전체모델결과!$A$2:$A$910,0),6)</f>
        <v>4652.4626741196262</v>
      </c>
      <c r="N17" s="8">
        <f>INDEX(전체모델결과!$A$2:$I$910,MATCH(ARIMA2차!$A17&amp;"_"&amp;ARIMA2차!N$3,전체모델결과!$A$2:$A$910,0),6)</f>
        <v>4972.2269446350401</v>
      </c>
      <c r="O17" s="8">
        <f>INDEX(전체모델결과!$A$2:$I$910,MATCH(ARIMA2차!$A17&amp;"_"&amp;ARIMA2차!O$3,전체모델결과!$A$2:$A$910,0),6)</f>
        <v>5292.305223272182</v>
      </c>
      <c r="P17" s="8"/>
    </row>
    <row r="18" spans="1:16" x14ac:dyDescent="0.3">
      <c r="A18" s="1">
        <v>32</v>
      </c>
      <c r="B18" s="2">
        <v>3167.0625494853525</v>
      </c>
      <c r="C18" s="2">
        <v>3320.0531208499333</v>
      </c>
      <c r="D18" s="2">
        <v>2627.890679747723</v>
      </c>
      <c r="E18" s="2">
        <v>2977.2981019724598</v>
      </c>
      <c r="F18" s="2">
        <v>9806.4853556485359</v>
      </c>
      <c r="G18" s="2">
        <v>3274.9304077288361</v>
      </c>
      <c r="H18" s="18">
        <v>5071.4615029967736</v>
      </c>
      <c r="I18" s="18">
        <v>3616.0552854674756</v>
      </c>
      <c r="J18" s="18">
        <v>3370.5340423938283</v>
      </c>
      <c r="K18" s="18">
        <v>3216.9281910140471</v>
      </c>
      <c r="L18" s="18">
        <v>5557.613931085587</v>
      </c>
      <c r="M18" s="8">
        <f>INDEX(전체모델결과!$A$2:$I$910,MATCH(ARIMA2차!$A18&amp;"_"&amp;ARIMA2차!M$3,전체모델결과!$A$2:$A$910,0),6)</f>
        <v>4744.8327260943188</v>
      </c>
      <c r="N18" s="8">
        <f>INDEX(전체모델결과!$A$2:$I$910,MATCH(ARIMA2차!$A18&amp;"_"&amp;ARIMA2차!N$3,전체모델결과!$A$2:$A$910,0),6)</f>
        <v>4838.966082143801</v>
      </c>
      <c r="O18" s="8">
        <f>INDEX(전체모델결과!$A$2:$I$910,MATCH(ARIMA2차!$A18&amp;"_"&amp;ARIMA2차!O$3,전체모델결과!$A$2:$A$910,0),6)</f>
        <v>4933.1902251282299</v>
      </c>
      <c r="P18" s="8"/>
    </row>
    <row r="19" spans="1:16" x14ac:dyDescent="0.3">
      <c r="A19" s="1">
        <v>33</v>
      </c>
      <c r="B19" s="2">
        <v>2589.3319523562918</v>
      </c>
      <c r="C19" s="2">
        <v>4015.2579803252361</v>
      </c>
      <c r="D19" s="2">
        <v>3246.7532467532469</v>
      </c>
      <c r="E19" s="2">
        <v>1402.1312394840156</v>
      </c>
      <c r="F19" s="2">
        <v>3660.7687614399019</v>
      </c>
      <c r="G19" s="2">
        <v>2660.5651040280954</v>
      </c>
      <c r="H19" s="18">
        <v>4074.2417383431416</v>
      </c>
      <c r="I19" s="18">
        <v>3173.5956839098699</v>
      </c>
      <c r="J19" s="18">
        <v>3611.0208355902214</v>
      </c>
      <c r="K19" s="18">
        <v>2400.3840614498317</v>
      </c>
      <c r="L19" s="18">
        <v>6581.5059682292758</v>
      </c>
      <c r="M19" s="8">
        <f>INDEX(전체모델결과!$A$2:$I$910,MATCH(ARIMA2차!$A19&amp;"_"&amp;ARIMA2차!M$3,전체모델결과!$A$2:$A$910,0),6)</f>
        <v>4416.6502578409272</v>
      </c>
      <c r="N19" s="8">
        <f>INDEX(전체모델결과!$A$2:$I$910,MATCH(ARIMA2차!$A19&amp;"_"&amp;ARIMA2차!N$3,전체모델결과!$A$2:$A$910,0),6)</f>
        <v>4586.5753951477818</v>
      </c>
      <c r="O19" s="8">
        <f>INDEX(전체모델결과!$A$2:$I$910,MATCH(ARIMA2차!$A19&amp;"_"&amp;ARIMA2차!O$3,전체모델결과!$A$2:$A$910,0),6)</f>
        <v>4756.6664471515687</v>
      </c>
      <c r="P19" s="8"/>
    </row>
    <row r="20" spans="1:16" x14ac:dyDescent="0.3">
      <c r="A20" s="1">
        <v>34</v>
      </c>
      <c r="B20" s="2">
        <v>4302.4631601591909</v>
      </c>
      <c r="C20" s="2">
        <v>8903.133903133903</v>
      </c>
      <c r="D20" s="2">
        <v>3834.6498964644529</v>
      </c>
      <c r="E20" s="2">
        <v>3954.1320680110716</v>
      </c>
      <c r="F20" s="2">
        <v>6416.9875160424681</v>
      </c>
      <c r="G20" s="2">
        <v>2543.23499491353</v>
      </c>
      <c r="H20" s="18">
        <v>2209.6517588828001</v>
      </c>
      <c r="I20" s="18">
        <v>2347.234175729599</v>
      </c>
      <c r="J20" s="18">
        <v>2838.3892141209867</v>
      </c>
      <c r="K20" s="18">
        <v>3327.0120105133583</v>
      </c>
      <c r="L20" s="18">
        <v>4089.262764341629</v>
      </c>
      <c r="M20" s="8">
        <f>INDEX(전체모델결과!$A$2:$I$910,MATCH(ARIMA2차!$A20&amp;"_"&amp;ARIMA2차!M$3,전체모델결과!$A$2:$A$910,0),6)</f>
        <v>2224.4991253655171</v>
      </c>
      <c r="N20" s="8">
        <f>INDEX(전체모델결과!$A$2:$I$910,MATCH(ARIMA2차!$A20&amp;"_"&amp;ARIMA2차!N$3,전체모델결과!$A$2:$A$910,0),6)</f>
        <v>1915.6456297872355</v>
      </c>
      <c r="O20" s="8">
        <f>INDEX(전체모델결과!$A$2:$I$910,MATCH(ARIMA2차!$A20&amp;"_"&amp;ARIMA2차!O$3,전체모델결과!$A$2:$A$910,0),6)</f>
        <v>1606.4855524208397</v>
      </c>
      <c r="P20" s="8"/>
    </row>
    <row r="21" spans="1:16" x14ac:dyDescent="0.3">
      <c r="A21" s="1">
        <v>35</v>
      </c>
      <c r="B21" s="2">
        <v>952.92548122736798</v>
      </c>
      <c r="C21" s="2">
        <v>5537.5365872953089</v>
      </c>
      <c r="D21" s="2">
        <v>4261.666311527807</v>
      </c>
      <c r="E21" s="2">
        <v>1902.4668653687615</v>
      </c>
      <c r="F21" s="2">
        <v>2780.8676307007786</v>
      </c>
      <c r="G21" s="2">
        <v>3427.0047978067173</v>
      </c>
      <c r="H21" s="18">
        <v>2553.734837199404</v>
      </c>
      <c r="I21" s="18">
        <v>3849.8556304138592</v>
      </c>
      <c r="J21" s="18">
        <v>4603.7254763085202</v>
      </c>
      <c r="K21" s="18">
        <v>3299.7855139415938</v>
      </c>
      <c r="L21" s="18">
        <v>3979.5338260375211</v>
      </c>
      <c r="M21" s="8">
        <f>INDEX(전체모델결과!$A$2:$I$910,MATCH(ARIMA2차!$A21&amp;"_"&amp;ARIMA2차!M$3,전체모델결과!$A$2:$A$910,0),6)</f>
        <v>3971.7094957799709</v>
      </c>
      <c r="N21" s="8">
        <f>INDEX(전체모델결과!$A$2:$I$910,MATCH(ARIMA2차!$A21&amp;"_"&amp;ARIMA2차!N$3,전체모델결과!$A$2:$A$910,0),6)</f>
        <v>4071.2139582296368</v>
      </c>
      <c r="O21" s="8">
        <f>INDEX(전체모델결과!$A$2:$I$910,MATCH(ARIMA2차!$A21&amp;"_"&amp;ARIMA2차!O$3,전체모델결과!$A$2:$A$910,0),6)</f>
        <v>4170.8148986639862</v>
      </c>
      <c r="P21" s="8"/>
    </row>
    <row r="22" spans="1:16" x14ac:dyDescent="0.3">
      <c r="A22" s="1">
        <v>36</v>
      </c>
      <c r="B22" s="2">
        <v>3450.0603760565809</v>
      </c>
      <c r="C22" s="2">
        <v>2943.9905792301461</v>
      </c>
      <c r="D22" s="2">
        <v>4492.0746967849582</v>
      </c>
      <c r="E22" s="2">
        <v>4190.6130268199231</v>
      </c>
      <c r="F22" s="2">
        <v>3782.3526233317125</v>
      </c>
      <c r="G22" s="2">
        <v>3285.7679309049945</v>
      </c>
      <c r="H22" s="18">
        <v>4573.8045738045739</v>
      </c>
      <c r="I22" s="18">
        <v>4049.9245241338681</v>
      </c>
      <c r="J22" s="18">
        <v>7985.2793111828623</v>
      </c>
      <c r="K22" s="18">
        <v>5530.4336510621688</v>
      </c>
      <c r="L22" s="18">
        <v>2823.5028376203518</v>
      </c>
      <c r="M22" s="8">
        <f>INDEX(전체모델결과!$A$2:$I$910,MATCH(ARIMA2차!$A22&amp;"_"&amp;ARIMA2차!M$3,전체모델결과!$A$2:$A$910,0),6)</f>
        <v>5276.8280976328533</v>
      </c>
      <c r="N22" s="8">
        <f>INDEX(전체모델결과!$A$2:$I$910,MATCH(ARIMA2차!$A22&amp;"_"&amp;ARIMA2차!N$3,전체모델결과!$A$2:$A$910,0),6)</f>
        <v>5443.246855927282</v>
      </c>
      <c r="O22" s="8">
        <f>INDEX(전체모델결과!$A$2:$I$910,MATCH(ARIMA2차!$A22&amp;"_"&amp;ARIMA2차!O$3,전체모델결과!$A$2:$A$910,0),6)</f>
        <v>5609.8276397011359</v>
      </c>
      <c r="P22" s="8"/>
    </row>
    <row r="23" spans="1:16" x14ac:dyDescent="0.3">
      <c r="A23" s="1">
        <v>37</v>
      </c>
      <c r="B23" s="2">
        <v>1566.1707126076742</v>
      </c>
      <c r="C23" s="2">
        <v>4154.8369226507857</v>
      </c>
      <c r="D23" s="2">
        <v>6155.3613197094674</v>
      </c>
      <c r="E23" s="2">
        <v>2788.7779574990241</v>
      </c>
      <c r="F23" s="2">
        <v>6750.4413750129816</v>
      </c>
      <c r="G23" s="2">
        <v>4595.588235294118</v>
      </c>
      <c r="H23" s="18">
        <v>4840.8568316592036</v>
      </c>
      <c r="I23" s="18">
        <v>4376.3676148796503</v>
      </c>
      <c r="J23" s="18">
        <v>7398.6884143265506</v>
      </c>
      <c r="K23" s="18">
        <v>4472.98635739161</v>
      </c>
      <c r="L23" s="18">
        <v>3665.7925161435865</v>
      </c>
      <c r="M23" s="8">
        <f>INDEX(전체모델결과!$A$2:$I$910,MATCH(ARIMA2차!$A23&amp;"_"&amp;ARIMA2차!M$3,전체모델결과!$A$2:$A$910,0),6)</f>
        <v>5529.4632509635412</v>
      </c>
      <c r="N23" s="8">
        <f>INDEX(전체모델결과!$A$2:$I$910,MATCH(ARIMA2차!$A23&amp;"_"&amp;ARIMA2차!N$3,전체모델결과!$A$2:$A$910,0),6)</f>
        <v>5682.504587891337</v>
      </c>
      <c r="O23" s="8">
        <f>INDEX(전체모델결과!$A$2:$I$910,MATCH(ARIMA2차!$A23&amp;"_"&amp;ARIMA2차!O$3,전체모델결과!$A$2:$A$910,0),6)</f>
        <v>5835.6945947828353</v>
      </c>
      <c r="P23" s="8"/>
    </row>
    <row r="24" spans="1:16" x14ac:dyDescent="0.3">
      <c r="A24" s="1">
        <v>38</v>
      </c>
      <c r="B24" s="2">
        <v>2124.0441801189463</v>
      </c>
      <c r="C24" s="2">
        <v>7718.5309062841707</v>
      </c>
      <c r="D24" s="2">
        <v>5348.2291419063467</v>
      </c>
      <c r="E24" s="2">
        <v>3247.6319350473614</v>
      </c>
      <c r="F24" s="2">
        <v>6392.2899149333725</v>
      </c>
      <c r="G24" s="2">
        <v>4041.4926579550047</v>
      </c>
      <c r="H24" s="18">
        <v>8376.545672118069</v>
      </c>
      <c r="I24" s="18">
        <v>7137.5040148460084</v>
      </c>
      <c r="J24" s="18">
        <v>5655.5440966100005</v>
      </c>
      <c r="K24" s="18">
        <v>4962.9330934582331</v>
      </c>
      <c r="L24" s="18">
        <v>3604.0032158797926</v>
      </c>
      <c r="M24" s="8">
        <f>INDEX(전체모델결과!$A$2:$I$910,MATCH(ARIMA2차!$A24&amp;"_"&amp;ARIMA2차!M$3,전체모델결과!$A$2:$A$910,0),6)</f>
        <v>5711.8411584297719</v>
      </c>
      <c r="N24" s="8">
        <f>INDEX(전체모델결과!$A$2:$I$910,MATCH(ARIMA2차!$A24&amp;"_"&amp;ARIMA2차!N$3,전체모델결과!$A$2:$A$910,0),6)</f>
        <v>5776.0661895658413</v>
      </c>
      <c r="O24" s="8">
        <f>INDEX(전체모델결과!$A$2:$I$910,MATCH(ARIMA2차!$A24&amp;"_"&amp;ARIMA2차!O$3,전체모델결과!$A$2:$A$910,0),6)</f>
        <v>5840.3519514498039</v>
      </c>
      <c r="P24" s="8"/>
    </row>
    <row r="25" spans="1:16" x14ac:dyDescent="0.3">
      <c r="A25" s="1">
        <v>39</v>
      </c>
      <c r="B25" s="2">
        <v>3158.1606872157658</v>
      </c>
      <c r="C25" s="2">
        <v>9005.763688760806</v>
      </c>
      <c r="D25" s="2">
        <v>12285.012285012284</v>
      </c>
      <c r="E25" s="2">
        <v>4704.6523784631472</v>
      </c>
      <c r="F25" s="2">
        <v>4315.0980486167718</v>
      </c>
      <c r="G25" s="2">
        <v>6077.1801883925855</v>
      </c>
      <c r="H25" s="18">
        <v>4717.7229124076111</v>
      </c>
      <c r="I25" s="18">
        <v>6723.2837933474875</v>
      </c>
      <c r="J25" s="18">
        <v>7888.2497945768282</v>
      </c>
      <c r="K25" s="18">
        <v>3084.2303303210683</v>
      </c>
      <c r="L25" s="18">
        <v>2716.2103433289872</v>
      </c>
      <c r="M25" s="8">
        <f>INDEX(전체모델결과!$A$2:$I$910,MATCH(ARIMA2차!$A25&amp;"_"&amp;ARIMA2차!M$3,전체모델결과!$A$2:$A$910,0),6)</f>
        <v>3983.799813528778</v>
      </c>
      <c r="N25" s="8">
        <f>INDEX(전체모델결과!$A$2:$I$910,MATCH(ARIMA2차!$A25&amp;"_"&amp;ARIMA2차!N$3,전체모델결과!$A$2:$A$910,0),6)</f>
        <v>3666.4647874691291</v>
      </c>
      <c r="O25" s="8">
        <f>INDEX(전체모델결과!$A$2:$I$910,MATCH(ARIMA2차!$A25&amp;"_"&amp;ARIMA2차!O$3,전체모델결과!$A$2:$A$910,0),6)</f>
        <v>3348.8139293341665</v>
      </c>
      <c r="P25" s="8"/>
    </row>
    <row r="26" spans="1:16" x14ac:dyDescent="0.3">
      <c r="A26" s="1">
        <v>40</v>
      </c>
      <c r="B26" s="2">
        <v>2335.2209702843134</v>
      </c>
      <c r="C26" s="2">
        <v>6491.0477632931252</v>
      </c>
      <c r="D26" s="2">
        <v>7400.750647565681</v>
      </c>
      <c r="E26" s="2">
        <v>5008.7653393438513</v>
      </c>
      <c r="F26" s="2">
        <v>1412.9615674453655</v>
      </c>
      <c r="G26" s="2">
        <v>4238.0064417697913</v>
      </c>
      <c r="H26" s="18">
        <v>5742.2861955439857</v>
      </c>
      <c r="I26" s="18">
        <v>3523.9806885858266</v>
      </c>
      <c r="J26" s="18">
        <v>6160.2308465454071</v>
      </c>
      <c r="K26" s="18">
        <v>6110.788597268478</v>
      </c>
      <c r="L26" s="18">
        <v>6199.9622610992801</v>
      </c>
      <c r="M26" s="8">
        <f>INDEX(전체모델결과!$A$2:$I$910,MATCH(ARIMA2차!$A26&amp;"_"&amp;ARIMA2차!M$3,전체모델결과!$A$2:$A$910,0),6)</f>
        <v>5810.6953962907428</v>
      </c>
      <c r="N26" s="8">
        <f>INDEX(전체모델결과!$A$2:$I$910,MATCH(ARIMA2차!$A26&amp;"_"&amp;ARIMA2차!N$3,전체모델결과!$A$2:$A$910,0),6)</f>
        <v>5952.1021370022208</v>
      </c>
      <c r="O26" s="8">
        <f>INDEX(전체모델결과!$A$2:$I$910,MATCH(ARIMA2차!$A26&amp;"_"&amp;ARIMA2차!O$3,전체모델결과!$A$2:$A$910,0),6)</f>
        <v>6093.6459020283655</v>
      </c>
      <c r="P26" s="8"/>
    </row>
    <row r="27" spans="1:16" x14ac:dyDescent="0.3">
      <c r="A27" s="1">
        <v>41</v>
      </c>
      <c r="B27" s="2">
        <v>2224.9415952831237</v>
      </c>
      <c r="C27" s="2">
        <v>4535.3759322717196</v>
      </c>
      <c r="D27" s="2">
        <v>6347.9662092875633</v>
      </c>
      <c r="E27" s="2">
        <v>5716.4634146341459</v>
      </c>
      <c r="F27" s="2">
        <v>4529.1906336337697</v>
      </c>
      <c r="G27" s="2">
        <v>6710.2835094782749</v>
      </c>
      <c r="H27" s="18">
        <v>6366.5643022994527</v>
      </c>
      <c r="I27" s="18">
        <v>5165.6450168744404</v>
      </c>
      <c r="J27" s="18">
        <v>8459.686340860284</v>
      </c>
      <c r="K27" s="18">
        <v>6367.6885290639493</v>
      </c>
      <c r="L27" s="18">
        <v>6419.6870402567874</v>
      </c>
      <c r="M27" s="8">
        <f>INDEX(전체모델결과!$A$2:$I$910,MATCH(ARIMA2차!$A27&amp;"_"&amp;ARIMA2차!M$3,전체모델결과!$A$2:$A$910,0),6)</f>
        <v>7645.2779566256795</v>
      </c>
      <c r="N27" s="8">
        <f>INDEX(전체모델결과!$A$2:$I$910,MATCH(ARIMA2차!$A27&amp;"_"&amp;ARIMA2차!N$3,전체모델결과!$A$2:$A$910,0),6)</f>
        <v>7968.6866076089209</v>
      </c>
      <c r="O27" s="8">
        <f>INDEX(전체모델결과!$A$2:$I$910,MATCH(ARIMA2차!$A27&amp;"_"&amp;ARIMA2차!O$3,전체모델결과!$A$2:$A$910,0),6)</f>
        <v>8292.4114066957263</v>
      </c>
      <c r="P27" s="8"/>
    </row>
    <row r="28" spans="1:16" x14ac:dyDescent="0.3">
      <c r="A28" s="1">
        <v>42</v>
      </c>
      <c r="B28" s="2">
        <v>2864.672854360032</v>
      </c>
      <c r="C28" s="2">
        <v>6401.4181603309034</v>
      </c>
      <c r="D28" s="2">
        <v>5904.2601507857207</v>
      </c>
      <c r="E28" s="2">
        <v>3140.2808308285857</v>
      </c>
      <c r="F28" s="2">
        <v>3045.7294522038028</v>
      </c>
      <c r="G28" s="2">
        <v>5312.4106084753384</v>
      </c>
      <c r="H28" s="18">
        <v>5273.0696798493409</v>
      </c>
      <c r="I28" s="18">
        <v>4783.5446065534561</v>
      </c>
      <c r="J28" s="18">
        <v>6368.2098961981792</v>
      </c>
      <c r="K28" s="18">
        <v>6409.2781931939562</v>
      </c>
      <c r="L28" s="18">
        <v>6694.3365912438085</v>
      </c>
      <c r="M28" s="8">
        <f>INDEX(전체모델결과!$A$2:$I$910,MATCH(ARIMA2차!$A28&amp;"_"&amp;ARIMA2차!M$3,전체모델결과!$A$2:$A$910,0),6)</f>
        <v>6535.5852868234506</v>
      </c>
      <c r="N28" s="8">
        <f>INDEX(전체모델결과!$A$2:$I$910,MATCH(ARIMA2차!$A28&amp;"_"&amp;ARIMA2차!N$3,전체모델결과!$A$2:$A$910,0),6)</f>
        <v>6774.3864127244451</v>
      </c>
      <c r="O28" s="8">
        <f>INDEX(전체모델결과!$A$2:$I$910,MATCH(ARIMA2차!$A28&amp;"_"&amp;ARIMA2차!O$3,전체모델결과!$A$2:$A$910,0),6)</f>
        <v>7013.4205428673886</v>
      </c>
      <c r="P28" s="8"/>
    </row>
    <row r="29" spans="1:16" x14ac:dyDescent="0.3">
      <c r="A29" s="1">
        <v>43</v>
      </c>
      <c r="B29" s="2">
        <v>2338.3608090728399</v>
      </c>
      <c r="C29" s="2">
        <v>7555.1526140828046</v>
      </c>
      <c r="D29" s="2">
        <v>7550.1865340202521</v>
      </c>
      <c r="E29" s="2">
        <v>6261.2180156113036</v>
      </c>
      <c r="F29" s="2">
        <v>6200.6531354636027</v>
      </c>
      <c r="G29" s="2">
        <v>7919.2239160562267</v>
      </c>
      <c r="H29" s="18">
        <v>7364.0413859125883</v>
      </c>
      <c r="I29" s="18">
        <v>7570.8042258852684</v>
      </c>
      <c r="J29" s="18">
        <v>9569.377990430623</v>
      </c>
      <c r="K29" s="18">
        <v>9610.7640557424311</v>
      </c>
      <c r="L29" s="18">
        <v>7065.985433199261</v>
      </c>
      <c r="M29" s="8">
        <f>INDEX(전체모델결과!$A$2:$I$910,MATCH(ARIMA2차!$A29&amp;"_"&amp;ARIMA2차!M$3,전체모델결과!$A$2:$A$910,0),6)</f>
        <v>9460.2138309099246</v>
      </c>
      <c r="N29" s="8">
        <f>INDEX(전체모델결과!$A$2:$I$910,MATCH(ARIMA2차!$A29&amp;"_"&amp;ARIMA2차!N$3,전체모델결과!$A$2:$A$910,0),6)</f>
        <v>9841.4729125055019</v>
      </c>
      <c r="O29" s="8">
        <f>INDEX(전체모델결과!$A$2:$I$910,MATCH(ARIMA2차!$A29&amp;"_"&amp;ARIMA2차!O$3,전체모델결과!$A$2:$A$910,0),6)</f>
        <v>10223.104474936612</v>
      </c>
      <c r="P29" s="8"/>
    </row>
    <row r="30" spans="1:16" x14ac:dyDescent="0.3">
      <c r="A30" s="1">
        <v>44</v>
      </c>
      <c r="B30" s="2">
        <v>2892.8488775746359</v>
      </c>
      <c r="C30" s="2">
        <v>7265.1790347690712</v>
      </c>
      <c r="D30" s="2">
        <v>5931.1981020166077</v>
      </c>
      <c r="E30" s="2">
        <v>8624.2299794661194</v>
      </c>
      <c r="F30" s="2">
        <v>5049.5241794523208</v>
      </c>
      <c r="G30" s="2">
        <v>5314.3030671120569</v>
      </c>
      <c r="H30" s="18">
        <v>9736.0450021635661</v>
      </c>
      <c r="I30" s="18">
        <v>4421.6183123023029</v>
      </c>
      <c r="J30" s="18">
        <v>6798.3166073162838</v>
      </c>
      <c r="K30" s="18">
        <v>9085.9531164819182</v>
      </c>
      <c r="L30" s="18">
        <v>9746.3248233478625</v>
      </c>
      <c r="M30" s="8">
        <f>INDEX(전체모델결과!$A$2:$I$910,MATCH(ARIMA2차!$A30&amp;"_"&amp;ARIMA2차!M$3,전체모델결과!$A$2:$A$910,0),6)</f>
        <v>9016.3807748761028</v>
      </c>
      <c r="N30" s="8">
        <f>INDEX(전체모델결과!$A$2:$I$910,MATCH(ARIMA2차!$A30&amp;"_"&amp;ARIMA2차!N$3,전체모델결과!$A$2:$A$910,0),6)</f>
        <v>9386.3512018526671</v>
      </c>
      <c r="O30" s="8">
        <f>INDEX(전체모델결과!$A$2:$I$910,MATCH(ARIMA2차!$A30&amp;"_"&amp;ARIMA2차!O$3,전체모델결과!$A$2:$A$910,0),6)</f>
        <v>9756.6831610555528</v>
      </c>
      <c r="P30" s="8"/>
    </row>
    <row r="31" spans="1:16" x14ac:dyDescent="0.3">
      <c r="A31" s="1">
        <v>45</v>
      </c>
      <c r="B31" s="2">
        <v>5844.5353594389244</v>
      </c>
      <c r="C31" s="2">
        <v>8808.2901554404143</v>
      </c>
      <c r="D31" s="2">
        <v>8981.7528599792004</v>
      </c>
      <c r="E31" s="2">
        <v>9411.3620807665975</v>
      </c>
      <c r="F31" s="2">
        <v>9612.0573647583533</v>
      </c>
      <c r="G31" s="2">
        <v>5018.640665328363</v>
      </c>
      <c r="H31" s="18">
        <v>9039.7051665391828</v>
      </c>
      <c r="I31" s="18">
        <v>8407.3177293516273</v>
      </c>
      <c r="J31" s="18">
        <v>9926.0350292978128</v>
      </c>
      <c r="K31" s="18">
        <v>11709.241056296798</v>
      </c>
      <c r="L31" s="18">
        <v>8249.2369455825337</v>
      </c>
      <c r="M31" s="8">
        <f>INDEX(전체모델결과!$A$2:$I$910,MATCH(ARIMA2차!$A31&amp;"_"&amp;ARIMA2차!M$3,전체모델결과!$A$2:$A$910,0),6)</f>
        <v>9942.1264549051411</v>
      </c>
      <c r="N31" s="8">
        <f>INDEX(전체모델결과!$A$2:$I$910,MATCH(ARIMA2차!$A31&amp;"_"&amp;ARIMA2차!N$3,전체모델결과!$A$2:$A$910,0),6)</f>
        <v>10160.54479730851</v>
      </c>
      <c r="O31" s="8">
        <f>INDEX(전체모델결과!$A$2:$I$910,MATCH(ARIMA2차!$A31&amp;"_"&amp;ARIMA2차!O$3,전체모델결과!$A$2:$A$910,0),6)</f>
        <v>10379.174315708864</v>
      </c>
      <c r="P31" s="8"/>
    </row>
    <row r="32" spans="1:16" x14ac:dyDescent="0.3">
      <c r="A32" s="1">
        <v>46</v>
      </c>
      <c r="B32" s="2">
        <v>2942.5612052730694</v>
      </c>
      <c r="C32" s="2">
        <v>9406.3545150501668</v>
      </c>
      <c r="D32" s="2">
        <v>4241.6815911018948</v>
      </c>
      <c r="E32" s="2">
        <v>6199.353495992561</v>
      </c>
      <c r="F32" s="2">
        <v>10787.917532363754</v>
      </c>
      <c r="G32" s="2">
        <v>5723.8936786749182</v>
      </c>
      <c r="H32" s="18">
        <v>8637.0129223001022</v>
      </c>
      <c r="I32" s="18">
        <v>12013.377057696678</v>
      </c>
      <c r="J32" s="18">
        <v>8879.8680705315237</v>
      </c>
      <c r="K32" s="18">
        <v>8548.8352212011105</v>
      </c>
      <c r="L32" s="18">
        <v>7293.3322112822234</v>
      </c>
      <c r="M32" s="8">
        <f>INDEX(전체모델결과!$A$2:$I$910,MATCH(ARIMA2차!$A32&amp;"_"&amp;ARIMA2차!M$3,전체모델결과!$A$2:$A$910,0),6)</f>
        <v>9975.3569028835045</v>
      </c>
      <c r="N32" s="8">
        <f>INDEX(전체모델결과!$A$2:$I$910,MATCH(ARIMA2차!$A32&amp;"_"&amp;ARIMA2차!N$3,전체모델결과!$A$2:$A$910,0),6)</f>
        <v>10356.586668908014</v>
      </c>
      <c r="O32" s="8">
        <f>INDEX(전체모델결과!$A$2:$I$910,MATCH(ARIMA2차!$A32&amp;"_"&amp;ARIMA2차!O$3,전체모델결과!$A$2:$A$910,0),6)</f>
        <v>10738.188634649618</v>
      </c>
      <c r="P32" s="8"/>
    </row>
    <row r="33" spans="1:16" x14ac:dyDescent="0.3">
      <c r="A33" s="1">
        <v>47</v>
      </c>
      <c r="B33" s="2">
        <v>4107.017132128608</v>
      </c>
      <c r="C33" s="2">
        <v>9562.2609434764126</v>
      </c>
      <c r="D33" s="2">
        <v>13513.513513513515</v>
      </c>
      <c r="E33" s="2">
        <v>10653.882008256758</v>
      </c>
      <c r="F33" s="2">
        <v>11232.682947123185</v>
      </c>
      <c r="G33" s="2">
        <v>9686.3124953431197</v>
      </c>
      <c r="H33" s="18">
        <v>11732.761221548053</v>
      </c>
      <c r="I33" s="18">
        <v>6608.3453961860405</v>
      </c>
      <c r="J33" s="18">
        <v>12759.071388560404</v>
      </c>
      <c r="K33" s="18">
        <v>14024.817829811886</v>
      </c>
      <c r="L33" s="18">
        <v>9284.5285991615783</v>
      </c>
      <c r="M33" s="8">
        <f>INDEX(전체모델결과!$A$2:$I$910,MATCH(ARIMA2차!$A33&amp;"_"&amp;ARIMA2차!M$3,전체모델결과!$A$2:$A$910,0),6)</f>
        <v>12137.372347421944</v>
      </c>
      <c r="N33" s="8">
        <f>INDEX(전체모델결과!$A$2:$I$910,MATCH(ARIMA2차!$A33&amp;"_"&amp;ARIMA2차!N$3,전체모델결과!$A$2:$A$910,0),6)</f>
        <v>12446.944396957988</v>
      </c>
      <c r="O33" s="8">
        <f>INDEX(전체모델결과!$A$2:$I$910,MATCH(ARIMA2차!$A33&amp;"_"&amp;ARIMA2차!O$3,전체모델결과!$A$2:$A$910,0),6)</f>
        <v>12756.816710017854</v>
      </c>
      <c r="P33" s="8"/>
    </row>
    <row r="34" spans="1:16" x14ac:dyDescent="0.3">
      <c r="A34" s="1">
        <v>48</v>
      </c>
      <c r="B34" s="2">
        <v>7183.478000598624</v>
      </c>
      <c r="C34" s="2">
        <v>11684.104307185726</v>
      </c>
      <c r="D34" s="2">
        <v>11637.492120448043</v>
      </c>
      <c r="E34" s="2">
        <v>10037.41217264349</v>
      </c>
      <c r="F34" s="2">
        <v>13042.197820690815</v>
      </c>
      <c r="G34" s="2">
        <v>5060.7287449392716</v>
      </c>
      <c r="H34" s="18">
        <v>11497.45662323183</v>
      </c>
      <c r="I34" s="18">
        <v>11497.556769186547</v>
      </c>
      <c r="J34" s="18">
        <v>8783.088012599188</v>
      </c>
      <c r="K34" s="18">
        <v>10501.995379122034</v>
      </c>
      <c r="L34" s="18">
        <v>10175.527855507504</v>
      </c>
      <c r="M34" s="8">
        <f>INDEX(전체모델결과!$A$2:$I$910,MATCH(ARIMA2차!$A34&amp;"_"&amp;ARIMA2차!M$3,전체모델결과!$A$2:$A$910,0),6)</f>
        <v>10265.683076845606</v>
      </c>
      <c r="N34" s="8">
        <f>INDEX(전체모델결과!$A$2:$I$910,MATCH(ARIMA2차!$A34&amp;"_"&amp;ARIMA2차!N$3,전체모델결과!$A$2:$A$910,0),6)</f>
        <v>10293.37802963904</v>
      </c>
      <c r="O34" s="8">
        <f>INDEX(전체모델결과!$A$2:$I$910,MATCH(ARIMA2차!$A34&amp;"_"&amp;ARIMA2차!O$3,전체모델결과!$A$2:$A$910,0),6)</f>
        <v>10321.095351815347</v>
      </c>
      <c r="P34" s="8"/>
    </row>
    <row r="35" spans="1:16" x14ac:dyDescent="0.3">
      <c r="A35" s="1">
        <v>49</v>
      </c>
      <c r="B35" s="2">
        <v>3101.1598337778332</v>
      </c>
      <c r="C35" s="2">
        <v>11357.490535424553</v>
      </c>
      <c r="D35" s="2">
        <v>10786.428711512062</v>
      </c>
      <c r="E35" s="2">
        <v>18023.846935946021</v>
      </c>
      <c r="F35" s="2">
        <v>12582.982600772335</v>
      </c>
      <c r="G35" s="2">
        <v>13050.699992090485</v>
      </c>
      <c r="H35" s="18">
        <v>12373.985515158132</v>
      </c>
      <c r="I35" s="18">
        <v>11371.617779858858</v>
      </c>
      <c r="J35" s="18">
        <v>13498.588783899864</v>
      </c>
      <c r="K35" s="18">
        <v>12309.135136719322</v>
      </c>
      <c r="L35" s="18">
        <v>11993.417566172984</v>
      </c>
      <c r="M35" s="8">
        <f>INDEX(전체모델결과!$A$2:$I$910,MATCH(ARIMA2차!$A35&amp;"_"&amp;ARIMA2차!M$3,전체모델결과!$A$2:$A$910,0),6)</f>
        <v>14198.407679057564</v>
      </c>
      <c r="N35" s="8">
        <f>INDEX(전체모델결과!$A$2:$I$910,MATCH(ARIMA2차!$A35&amp;"_"&amp;ARIMA2차!N$3,전체모델결과!$A$2:$A$910,0),6)</f>
        <v>14589.951019694447</v>
      </c>
      <c r="O35" s="8">
        <f>INDEX(전체모델결과!$A$2:$I$910,MATCH(ARIMA2차!$A35&amp;"_"&amp;ARIMA2차!O$3,전체모델결과!$A$2:$A$910,0),6)</f>
        <v>14981.874694558559</v>
      </c>
      <c r="P35" s="8"/>
    </row>
    <row r="36" spans="1:16" x14ac:dyDescent="0.3">
      <c r="A36" s="1">
        <v>50</v>
      </c>
      <c r="B36" s="2">
        <v>5130.1782736950108</v>
      </c>
      <c r="C36" s="2">
        <v>9001.9129064926292</v>
      </c>
      <c r="D36" s="2">
        <v>14513.061755580022</v>
      </c>
      <c r="E36" s="2">
        <v>12915.724895059735</v>
      </c>
      <c r="F36" s="2">
        <v>11755.997735881918</v>
      </c>
      <c r="G36" s="2">
        <v>11442.115156716114</v>
      </c>
      <c r="H36" s="18">
        <v>9292.6439430546779</v>
      </c>
      <c r="I36" s="18">
        <v>13241.802278983867</v>
      </c>
      <c r="J36" s="18">
        <v>11991.573488899692</v>
      </c>
      <c r="K36" s="18">
        <v>11033.24884449083</v>
      </c>
      <c r="L36" s="18">
        <v>14315.998127907937</v>
      </c>
      <c r="M36" s="8">
        <f>INDEX(전체모델결과!$A$2:$I$910,MATCH(ARIMA2차!$A36&amp;"_"&amp;ARIMA2차!M$3,전체모델결과!$A$2:$A$910,0),6)</f>
        <v>13770.531207492691</v>
      </c>
      <c r="N36" s="8">
        <f>INDEX(전체모델결과!$A$2:$I$910,MATCH(ARIMA2차!$A36&amp;"_"&amp;ARIMA2차!N$3,전체모델결과!$A$2:$A$910,0),6)</f>
        <v>14178.942944065202</v>
      </c>
      <c r="O36" s="8">
        <f>INDEX(전체모델결과!$A$2:$I$910,MATCH(ARIMA2차!$A36&amp;"_"&amp;ARIMA2차!O$3,전체모델결과!$A$2:$A$910,0),6)</f>
        <v>14587.751909139217</v>
      </c>
      <c r="P36" s="8"/>
    </row>
    <row r="37" spans="1:16" x14ac:dyDescent="0.3">
      <c r="A37" s="1">
        <v>51</v>
      </c>
      <c r="B37" s="2">
        <v>4006.4102564102564</v>
      </c>
      <c r="C37" s="2">
        <v>17987.698735058606</v>
      </c>
      <c r="D37" s="2">
        <v>15590.894917368258</v>
      </c>
      <c r="E37" s="2">
        <v>12775.0177430802</v>
      </c>
      <c r="F37" s="2">
        <v>15239.919881564052</v>
      </c>
      <c r="G37" s="2">
        <v>17644.64505539598</v>
      </c>
      <c r="H37" s="18">
        <v>14601.905932984937</v>
      </c>
      <c r="I37" s="18">
        <v>15774.567095687091</v>
      </c>
      <c r="J37" s="18">
        <v>10805.335134222523</v>
      </c>
      <c r="K37" s="18">
        <v>12916.640413332494</v>
      </c>
      <c r="L37" s="18">
        <v>14805.709975696287</v>
      </c>
      <c r="M37" s="8">
        <f>INDEX(전체모델결과!$A$2:$I$910,MATCH(ARIMA2차!$A37&amp;"_"&amp;ARIMA2차!M$3,전체모델결과!$A$2:$A$910,0),6)</f>
        <v>15177.947960474121</v>
      </c>
      <c r="N37" s="8">
        <f>INDEX(전체모델결과!$A$2:$I$910,MATCH(ARIMA2차!$A37&amp;"_"&amp;ARIMA2차!N$3,전체모델결과!$A$2:$A$910,0),6)</f>
        <v>15403.254799908667</v>
      </c>
      <c r="O37" s="8">
        <f>INDEX(전체모델결과!$A$2:$I$910,MATCH(ARIMA2차!$A37&amp;"_"&amp;ARIMA2차!O$3,전체모델결과!$A$2:$A$910,0),6)</f>
        <v>15628.77706636762</v>
      </c>
      <c r="P37" s="8"/>
    </row>
    <row r="38" spans="1:16" x14ac:dyDescent="0.3">
      <c r="A38" s="1">
        <v>52</v>
      </c>
      <c r="B38" s="2">
        <v>9326.3505272975108</v>
      </c>
      <c r="C38" s="2">
        <v>14063.837593249358</v>
      </c>
      <c r="D38" s="2">
        <v>13494.548202526179</v>
      </c>
      <c r="E38" s="2">
        <v>9976.5550955255148</v>
      </c>
      <c r="F38" s="2">
        <v>18044.841430955927</v>
      </c>
      <c r="G38" s="2">
        <v>10337.413165729407</v>
      </c>
      <c r="H38" s="18">
        <v>14505.821931234563</v>
      </c>
      <c r="I38" s="18">
        <v>13108.123291262498</v>
      </c>
      <c r="J38" s="18">
        <v>16551.626989716864</v>
      </c>
      <c r="K38" s="18">
        <v>12990.47365265472</v>
      </c>
      <c r="L38" s="18">
        <v>11440.614180340208</v>
      </c>
      <c r="M38" s="8">
        <f>INDEX(전체모델결과!$A$2:$I$910,MATCH(ARIMA2차!$A38&amp;"_"&amp;ARIMA2차!M$3,전체모델결과!$A$2:$A$910,0),6)</f>
        <v>14067.22680757253</v>
      </c>
      <c r="N38" s="8">
        <f>INDEX(전체모델결과!$A$2:$I$910,MATCH(ARIMA2차!$A38&amp;"_"&amp;ARIMA2차!N$3,전체모델결과!$A$2:$A$910,0),6)</f>
        <v>14233.048114007106</v>
      </c>
      <c r="O38" s="8">
        <f>INDEX(전체모델결과!$A$2:$I$910,MATCH(ARIMA2차!$A38&amp;"_"&amp;ARIMA2차!O$3,전체모델결과!$A$2:$A$910,0),6)</f>
        <v>14399.026552764582</v>
      </c>
      <c r="P38" s="8"/>
    </row>
    <row r="39" spans="1:16" x14ac:dyDescent="0.3">
      <c r="A39" s="1">
        <v>53</v>
      </c>
      <c r="B39" s="2">
        <v>12269.938650306749</v>
      </c>
      <c r="C39" s="2">
        <v>21652.122564136214</v>
      </c>
      <c r="D39" s="2">
        <v>18804.490284346688</v>
      </c>
      <c r="E39" s="2">
        <v>13899.6138996139</v>
      </c>
      <c r="F39" s="2">
        <v>17943.148550382473</v>
      </c>
      <c r="G39" s="2">
        <v>11953.041622198505</v>
      </c>
      <c r="H39" s="18">
        <v>14893.200078385264</v>
      </c>
      <c r="I39" s="18">
        <v>16375.961611699293</v>
      </c>
      <c r="J39" s="18">
        <v>20051.039008384978</v>
      </c>
      <c r="K39" s="18">
        <v>11800.638622796056</v>
      </c>
      <c r="L39" s="18">
        <v>14899.822470200354</v>
      </c>
      <c r="M39" s="8">
        <f>INDEX(전체모델결과!$A$2:$I$910,MATCH(ARIMA2차!$A39&amp;"_"&amp;ARIMA2차!M$3,전체모델결과!$A$2:$A$910,0),6)</f>
        <v>14739.882776094077</v>
      </c>
      <c r="N39" s="8">
        <f>INDEX(전체모델결과!$A$2:$I$910,MATCH(ARIMA2차!$A39&amp;"_"&amp;ARIMA2차!N$3,전체모델결과!$A$2:$A$910,0),6)</f>
        <v>14551.09820535843</v>
      </c>
      <c r="O39" s="8">
        <f>INDEX(전체모델결과!$A$2:$I$910,MATCH(ARIMA2차!$A39&amp;"_"&amp;ARIMA2차!O$3,전체모델결과!$A$2:$A$910,0),6)</f>
        <v>14362.119690080872</v>
      </c>
      <c r="P39" s="8"/>
    </row>
    <row r="40" spans="1:16" x14ac:dyDescent="0.3">
      <c r="A40" s="1">
        <v>54</v>
      </c>
      <c r="B40" s="2">
        <v>8734.317929172621</v>
      </c>
      <c r="C40" s="2">
        <v>20386.643233743413</v>
      </c>
      <c r="D40" s="2">
        <v>16539.05053598775</v>
      </c>
      <c r="E40" s="2">
        <v>19595.035924232528</v>
      </c>
      <c r="F40" s="2">
        <v>18661.297451259637</v>
      </c>
      <c r="G40" s="2">
        <v>13952.651003690702</v>
      </c>
      <c r="H40" s="18">
        <v>18200.938359488755</v>
      </c>
      <c r="I40" s="18">
        <v>21833.224805607693</v>
      </c>
      <c r="J40" s="18">
        <v>14933.731566175098</v>
      </c>
      <c r="K40" s="18">
        <v>23369.526137916157</v>
      </c>
      <c r="L40" s="18">
        <v>18920.533758215497</v>
      </c>
      <c r="M40" s="8">
        <f>INDEX(전체모델결과!$A$2:$I$910,MATCH(ARIMA2차!$A40&amp;"_"&amp;ARIMA2차!M$3,전체모델결과!$A$2:$A$910,0),6)</f>
        <v>21129.205502760364</v>
      </c>
      <c r="N40" s="8">
        <f>INDEX(전체모델결과!$A$2:$I$910,MATCH(ARIMA2차!$A40&amp;"_"&amp;ARIMA2차!N$3,전체모델결과!$A$2:$A$910,0),6)</f>
        <v>21696.657921109349</v>
      </c>
      <c r="O40" s="8">
        <f>INDEX(전체모델결과!$A$2:$I$910,MATCH(ARIMA2차!$A40&amp;"_"&amp;ARIMA2차!O$3,전체모델결과!$A$2:$A$910,0),6)</f>
        <v>22264.661276739324</v>
      </c>
      <c r="P40" s="8"/>
    </row>
    <row r="41" spans="1:16" x14ac:dyDescent="0.3">
      <c r="A41" s="1">
        <v>55</v>
      </c>
      <c r="B41" s="2">
        <v>13082.155939298797</v>
      </c>
      <c r="C41" s="2">
        <v>16817.782977478793</v>
      </c>
      <c r="D41" s="2">
        <v>21796.56538969617</v>
      </c>
      <c r="E41" s="2">
        <v>24421.444353994651</v>
      </c>
      <c r="F41" s="2">
        <v>22316.794685488891</v>
      </c>
      <c r="G41" s="2">
        <v>18153.889121631059</v>
      </c>
      <c r="H41" s="18">
        <v>23112.480739599385</v>
      </c>
      <c r="I41" s="18">
        <v>21037.589806692336</v>
      </c>
      <c r="J41" s="18">
        <v>19630.79013930311</v>
      </c>
      <c r="K41" s="18">
        <v>20578.400029397711</v>
      </c>
      <c r="L41" s="18">
        <v>23538.371006265359</v>
      </c>
      <c r="M41" s="8">
        <f>INDEX(전체모델결과!$A$2:$I$910,MATCH(ARIMA2차!$A41&amp;"_"&amp;ARIMA2차!M$3,전체모델결과!$A$2:$A$910,0),6)</f>
        <v>23402.639301893418</v>
      </c>
      <c r="N41" s="8">
        <f>INDEX(전체모델결과!$A$2:$I$910,MATCH(ARIMA2차!$A41&amp;"_"&amp;ARIMA2차!N$3,전체모델결과!$A$2:$A$910,0),6)</f>
        <v>23903.87039960816</v>
      </c>
      <c r="O41" s="8">
        <f>INDEX(전체모델결과!$A$2:$I$910,MATCH(ARIMA2차!$A41&amp;"_"&amp;ARIMA2차!O$3,전체모델결과!$A$2:$A$910,0),6)</f>
        <v>24405.585821126238</v>
      </c>
      <c r="P41" s="8"/>
    </row>
    <row r="42" spans="1:16" x14ac:dyDescent="0.3">
      <c r="A42" s="1">
        <v>56</v>
      </c>
      <c r="B42" s="2">
        <v>10342.233922527264</v>
      </c>
      <c r="C42" s="2">
        <v>27150.043919188694</v>
      </c>
      <c r="D42" s="2">
        <v>26536.027760767502</v>
      </c>
      <c r="E42" s="2">
        <v>20804.438280166436</v>
      </c>
      <c r="F42" s="2">
        <v>17575.657714066019</v>
      </c>
      <c r="G42" s="2">
        <v>18712.759147092136</v>
      </c>
      <c r="H42" s="18">
        <v>16337.704773259153</v>
      </c>
      <c r="I42" s="18">
        <v>24230.271128378663</v>
      </c>
      <c r="J42" s="18">
        <v>16451.233842538189</v>
      </c>
      <c r="K42" s="18">
        <v>18154.872174879587</v>
      </c>
      <c r="L42" s="18">
        <v>20360.164285463547</v>
      </c>
      <c r="M42" s="8">
        <f>INDEX(전체모델결과!$A$2:$I$910,MATCH(ARIMA2차!$A42&amp;"_"&amp;ARIMA2차!M$3,전체모델결과!$A$2:$A$910,0),6)</f>
        <v>19118.145668048965</v>
      </c>
      <c r="N42" s="8">
        <f>INDEX(전체모델결과!$A$2:$I$910,MATCH(ARIMA2차!$A42&amp;"_"&amp;ARIMA2차!N$3,전체모델결과!$A$2:$A$910,0),6)</f>
        <v>19021.390066787804</v>
      </c>
      <c r="O42" s="8">
        <f>INDEX(전체모델결과!$A$2:$I$910,MATCH(ARIMA2차!$A42&amp;"_"&amp;ARIMA2차!O$3,전체모델결과!$A$2:$A$910,0),6)</f>
        <v>18924.529405836452</v>
      </c>
      <c r="P42" s="8"/>
    </row>
    <row r="43" spans="1:16" x14ac:dyDescent="0.3">
      <c r="A43" s="1">
        <v>57</v>
      </c>
      <c r="B43" s="2">
        <v>11267.028577281575</v>
      </c>
      <c r="C43" s="2">
        <v>26788.800553059107</v>
      </c>
      <c r="D43" s="2">
        <v>31667.04365528161</v>
      </c>
      <c r="E43" s="2">
        <v>16981.255306642284</v>
      </c>
      <c r="F43" s="2">
        <v>22243.597451003967</v>
      </c>
      <c r="G43" s="2">
        <v>23104.389834068475</v>
      </c>
      <c r="H43" s="18">
        <v>21765.874893536482</v>
      </c>
      <c r="I43" s="18">
        <v>21813.105313672455</v>
      </c>
      <c r="J43" s="18">
        <v>25018.76407305479</v>
      </c>
      <c r="K43" s="18">
        <v>24644.994718929702</v>
      </c>
      <c r="L43" s="18">
        <v>28034.36006181936</v>
      </c>
      <c r="M43" s="8">
        <f>INDEX(전체모델결과!$A$2:$I$910,MATCH(ARIMA2차!$A43&amp;"_"&amp;ARIMA2차!M$3,전체모델결과!$A$2:$A$910,0),6)</f>
        <v>26555.162629038794</v>
      </c>
      <c r="N43" s="8">
        <f>INDEX(전체모델결과!$A$2:$I$910,MATCH(ARIMA2차!$A43&amp;"_"&amp;ARIMA2차!N$3,전체모델결과!$A$2:$A$910,0),6)</f>
        <v>27145.174146400066</v>
      </c>
      <c r="O43" s="8">
        <f>INDEX(전체모델결과!$A$2:$I$910,MATCH(ARIMA2차!$A43&amp;"_"&amp;ARIMA2차!O$3,전체모델결과!$A$2:$A$910,0),6)</f>
        <v>27735.756259114249</v>
      </c>
      <c r="P43" s="8"/>
    </row>
    <row r="44" spans="1:16" x14ac:dyDescent="0.3">
      <c r="A44" s="1">
        <v>58</v>
      </c>
      <c r="B44" s="2">
        <v>19077.544607788128</v>
      </c>
      <c r="C44" s="2">
        <v>26467.530012288495</v>
      </c>
      <c r="D44" s="2">
        <v>27640.029265913337</v>
      </c>
      <c r="E44" s="2">
        <v>30085.959885386819</v>
      </c>
      <c r="F44" s="2">
        <v>25043.826696719258</v>
      </c>
      <c r="G44" s="2">
        <v>29753.390169937633</v>
      </c>
      <c r="H44" s="18">
        <v>22019.817836052451</v>
      </c>
      <c r="I44" s="18">
        <v>29373.368146214099</v>
      </c>
      <c r="J44" s="18">
        <v>23927.608109283912</v>
      </c>
      <c r="K44" s="18">
        <v>19796.263455272816</v>
      </c>
      <c r="L44" s="18">
        <v>26006.33197648123</v>
      </c>
      <c r="M44" s="8">
        <f>INDEX(전체모델결과!$A$2:$I$910,MATCH(ARIMA2차!$A44&amp;"_"&amp;ARIMA2차!M$3,전체모델결과!$A$2:$A$910,0),6)</f>
        <v>24959.195058069978</v>
      </c>
      <c r="N44" s="8">
        <f>INDEX(전체모델결과!$A$2:$I$910,MATCH(ARIMA2차!$A44&amp;"_"&amp;ARIMA2차!N$3,전체모델결과!$A$2:$A$910,0),6)</f>
        <v>24888.527597448992</v>
      </c>
      <c r="O44" s="8">
        <f>INDEX(전체모델결과!$A$2:$I$910,MATCH(ARIMA2차!$A44&amp;"_"&amp;ARIMA2차!O$3,전체모델결과!$A$2:$A$910,0),6)</f>
        <v>24817.778022699466</v>
      </c>
      <c r="P44" s="8"/>
    </row>
    <row r="45" spans="1:16" x14ac:dyDescent="0.3">
      <c r="A45" s="1">
        <v>59</v>
      </c>
      <c r="B45" s="2">
        <v>16528.92561983471</v>
      </c>
      <c r="C45" s="2">
        <v>26101.482564209648</v>
      </c>
      <c r="D45" s="2">
        <v>22285.612408628989</v>
      </c>
      <c r="E45" s="2">
        <v>29627.319507250893</v>
      </c>
      <c r="F45" s="2">
        <v>29446.004245702938</v>
      </c>
      <c r="G45" s="2">
        <v>28277.480296011068</v>
      </c>
      <c r="H45" s="18">
        <v>23995.200959808037</v>
      </c>
      <c r="I45" s="18">
        <v>20771.513353115726</v>
      </c>
      <c r="J45" s="18">
        <v>26563.519433311583</v>
      </c>
      <c r="K45" s="18">
        <v>24619.903248099519</v>
      </c>
      <c r="L45" s="18">
        <v>24374.650363621833</v>
      </c>
      <c r="M45" s="8">
        <f>INDEX(전체모델결과!$A$2:$I$910,MATCH(ARIMA2차!$A45&amp;"_"&amp;ARIMA2차!M$3,전체모델결과!$A$2:$A$910,0),6)</f>
        <v>26031.352983207209</v>
      </c>
      <c r="N45" s="8">
        <f>INDEX(전체모델결과!$A$2:$I$910,MATCH(ARIMA2차!$A45&amp;"_"&amp;ARIMA2차!N$3,전체모델결과!$A$2:$A$910,0),6)</f>
        <v>26240.576702212391</v>
      </c>
      <c r="O45" s="8">
        <f>INDEX(전체모델결과!$A$2:$I$910,MATCH(ARIMA2차!$A45&amp;"_"&amp;ARIMA2차!O$3,전체모델결과!$A$2:$A$910,0),6)</f>
        <v>26449.994628227665</v>
      </c>
      <c r="P45" s="8"/>
    </row>
    <row r="46" spans="1:16" x14ac:dyDescent="0.3">
      <c r="A46" s="1">
        <v>60</v>
      </c>
      <c r="B46" s="2">
        <v>21156.558533145278</v>
      </c>
      <c r="C46" s="2">
        <v>32883.147386964178</v>
      </c>
      <c r="D46" s="2">
        <v>33767.007647234088</v>
      </c>
      <c r="E46" s="2">
        <v>33456.292356523976</v>
      </c>
      <c r="F46" s="2">
        <v>24896.265560165972</v>
      </c>
      <c r="G46" s="2">
        <v>26872.9107950449</v>
      </c>
      <c r="H46" s="18">
        <v>31802.937434948537</v>
      </c>
      <c r="I46" s="18">
        <v>23890.970299180106</v>
      </c>
      <c r="J46" s="18">
        <v>23648.815095826969</v>
      </c>
      <c r="K46" s="18">
        <v>27069.915056473445</v>
      </c>
      <c r="L46" s="18">
        <v>27458.600878675228</v>
      </c>
      <c r="M46" s="8">
        <f>INDEX(전체모델결과!$A$2:$I$910,MATCH(ARIMA2차!$A46&amp;"_"&amp;ARIMA2차!M$3,전체모델결과!$A$2:$A$910,0),6)</f>
        <v>26021.558796168538</v>
      </c>
      <c r="N46" s="8">
        <f>INDEX(전체모델결과!$A$2:$I$910,MATCH(ARIMA2차!$A46&amp;"_"&amp;ARIMA2차!N$3,전체모델결과!$A$2:$A$910,0),6)</f>
        <v>25707.029770147055</v>
      </c>
      <c r="O46" s="8">
        <f>INDEX(전체모델결과!$A$2:$I$910,MATCH(ARIMA2차!$A46&amp;"_"&amp;ARIMA2차!O$3,전체모델결과!$A$2:$A$910,0),6)</f>
        <v>25392.176901779487</v>
      </c>
      <c r="P46" s="8"/>
    </row>
    <row r="47" spans="1:16" x14ac:dyDescent="0.3">
      <c r="A47" s="1">
        <v>61</v>
      </c>
      <c r="B47" s="2">
        <v>21655.065738592421</v>
      </c>
      <c r="C47" s="2">
        <v>31458.906802988597</v>
      </c>
      <c r="D47" s="2">
        <v>32460.264159391092</v>
      </c>
      <c r="E47" s="2">
        <v>32517.214996174447</v>
      </c>
      <c r="F47" s="2">
        <v>35402.60167956529</v>
      </c>
      <c r="G47" s="2">
        <v>32281.205164992825</v>
      </c>
      <c r="H47" s="18">
        <v>28497.245266290924</v>
      </c>
      <c r="I47" s="18">
        <v>32625.493675233243</v>
      </c>
      <c r="J47" s="18">
        <v>32740.368874822656</v>
      </c>
      <c r="K47" s="18">
        <v>26141.856565058693</v>
      </c>
      <c r="L47" s="18">
        <v>40337.367070040338</v>
      </c>
      <c r="M47" s="8">
        <f>INDEX(전체모델결과!$A$2:$I$910,MATCH(ARIMA2차!$A47&amp;"_"&amp;ARIMA2차!M$3,전체모델결과!$A$2:$A$910,0),6)</f>
        <v>35086.757711573271</v>
      </c>
      <c r="N47" s="8">
        <f>INDEX(전체모델결과!$A$2:$I$910,MATCH(ARIMA2차!$A47&amp;"_"&amp;ARIMA2차!N$3,전체모델결과!$A$2:$A$910,0),6)</f>
        <v>35692.867948679486</v>
      </c>
      <c r="O47" s="8">
        <f>INDEX(전체모델결과!$A$2:$I$910,MATCH(ARIMA2차!$A47&amp;"_"&amp;ARIMA2차!O$3,전체모델결과!$A$2:$A$910,0),6)</f>
        <v>36299.560529158451</v>
      </c>
      <c r="P47" s="8"/>
    </row>
    <row r="48" spans="1:16" x14ac:dyDescent="0.3">
      <c r="A48" s="1">
        <v>62</v>
      </c>
      <c r="B48" s="2">
        <v>34482.758620689652</v>
      </c>
      <c r="C48" s="2">
        <v>23467.292461132296</v>
      </c>
      <c r="D48" s="2">
        <v>38226.299694189598</v>
      </c>
      <c r="E48" s="2">
        <v>31014.621178555604</v>
      </c>
      <c r="F48" s="2">
        <v>41482.040162157064</v>
      </c>
      <c r="G48" s="2">
        <v>33311.667208319792</v>
      </c>
      <c r="H48" s="18">
        <v>31964.76772268788</v>
      </c>
      <c r="I48" s="18">
        <v>28859.103443853011</v>
      </c>
      <c r="J48" s="18">
        <v>26895.866222300181</v>
      </c>
      <c r="K48" s="18">
        <v>34810.476295723282</v>
      </c>
      <c r="L48" s="18">
        <v>36552.235119782665</v>
      </c>
      <c r="M48" s="8">
        <f>INDEX(전체모델결과!$A$2:$I$910,MATCH(ARIMA2차!$A48&amp;"_"&amp;ARIMA2차!M$3,전체모델결과!$A$2:$A$910,0),6)</f>
        <v>33255.847426475419</v>
      </c>
      <c r="N48" s="8">
        <f>INDEX(전체모델결과!$A$2:$I$910,MATCH(ARIMA2차!$A48&amp;"_"&amp;ARIMA2차!N$3,전체모델결과!$A$2:$A$910,0),6)</f>
        <v>33328.013376068164</v>
      </c>
      <c r="O48" s="8">
        <f>INDEX(전체모델결과!$A$2:$I$910,MATCH(ARIMA2차!$A48&amp;"_"&amp;ARIMA2차!O$3,전체모델결과!$A$2:$A$910,0),6)</f>
        <v>33400.234430314653</v>
      </c>
      <c r="P48" s="8"/>
    </row>
    <row r="49" spans="1:16" x14ac:dyDescent="0.3">
      <c r="A49" s="1">
        <v>63</v>
      </c>
      <c r="B49" s="2">
        <v>15612.802498048399</v>
      </c>
      <c r="C49" s="2">
        <v>43866.774979691305</v>
      </c>
      <c r="D49" s="2">
        <v>31139.419674451521</v>
      </c>
      <c r="E49" s="2">
        <v>38514.101130575225</v>
      </c>
      <c r="F49" s="2">
        <v>44967.880085653109</v>
      </c>
      <c r="G49" s="2">
        <v>35918.216982869773</v>
      </c>
      <c r="H49" s="18">
        <v>33251.524028184627</v>
      </c>
      <c r="I49" s="18">
        <v>30795.674282031079</v>
      </c>
      <c r="J49" s="18">
        <v>36217.824343551933</v>
      </c>
      <c r="K49" s="18">
        <v>31981.048267693222</v>
      </c>
      <c r="L49" s="18">
        <v>43636.765355722491</v>
      </c>
      <c r="M49" s="8">
        <f>INDEX(전체모델결과!$A$2:$I$910,MATCH(ARIMA2차!$A49&amp;"_"&amp;ARIMA2차!M$3,전체모델결과!$A$2:$A$910,0),6)</f>
        <v>39485.31842491217</v>
      </c>
      <c r="N49" s="8">
        <f>INDEX(전체모델결과!$A$2:$I$910,MATCH(ARIMA2차!$A49&amp;"_"&amp;ARIMA2차!N$3,전체모델결과!$A$2:$A$910,0),6)</f>
        <v>40222.278599333251</v>
      </c>
      <c r="O49" s="8">
        <f>INDEX(전체모델결과!$A$2:$I$910,MATCH(ARIMA2차!$A49&amp;"_"&amp;ARIMA2차!O$3,전체모델결과!$A$2:$A$910,0),6)</f>
        <v>40959.948390627746</v>
      </c>
      <c r="P49" s="8"/>
    </row>
    <row r="50" spans="1:16" x14ac:dyDescent="0.3">
      <c r="A50" s="1">
        <v>64</v>
      </c>
      <c r="B50" s="2">
        <v>22462.732285072492</v>
      </c>
      <c r="C50" s="2">
        <v>60795.87324981577</v>
      </c>
      <c r="D50" s="2">
        <v>37783.375314861463</v>
      </c>
      <c r="E50" s="2">
        <v>40305.767894371085</v>
      </c>
      <c r="F50" s="2">
        <v>44675.199227239791</v>
      </c>
      <c r="G50" s="2">
        <v>35639.412997903564</v>
      </c>
      <c r="H50" s="18">
        <v>44955.943175687826</v>
      </c>
      <c r="I50" s="18">
        <v>34284.803061712642</v>
      </c>
      <c r="J50" s="18">
        <v>39728.402195897135</v>
      </c>
      <c r="K50" s="18">
        <v>41163.018621365569</v>
      </c>
      <c r="L50" s="18">
        <v>51032.518395442676</v>
      </c>
      <c r="M50" s="8">
        <f>INDEX(전체모델결과!$A$2:$I$910,MATCH(ARIMA2차!$A50&amp;"_"&amp;ARIMA2차!M$3,전체모델결과!$A$2:$A$910,0),6)</f>
        <v>44358.367077106959</v>
      </c>
      <c r="N50" s="8">
        <f>INDEX(전체모델결과!$A$2:$I$910,MATCH(ARIMA2차!$A50&amp;"_"&amp;ARIMA2차!N$3,전체모델결과!$A$2:$A$910,0),6)</f>
        <v>44892.608278687694</v>
      </c>
      <c r="O50" s="8">
        <f>INDEX(전체모델결과!$A$2:$I$910,MATCH(ARIMA2차!$A50&amp;"_"&amp;ARIMA2차!O$3,전체모델결과!$A$2:$A$910,0),6)</f>
        <v>45427.356198843801</v>
      </c>
      <c r="P50" s="8"/>
    </row>
    <row r="51" spans="1:16" x14ac:dyDescent="0.3">
      <c r="A51" s="1">
        <v>65</v>
      </c>
      <c r="B51" s="2">
        <v>45271.629778672032</v>
      </c>
      <c r="C51" s="2">
        <v>61863.8994212732</v>
      </c>
      <c r="D51" s="2">
        <v>57512.580877066859</v>
      </c>
      <c r="E51" s="2">
        <v>68269.976726144305</v>
      </c>
      <c r="F51" s="2">
        <v>58344.640434192675</v>
      </c>
      <c r="G51" s="2">
        <v>58277.830637488107</v>
      </c>
      <c r="H51" s="18">
        <v>44508.850015526346</v>
      </c>
      <c r="I51" s="18">
        <v>26505.803857051458</v>
      </c>
      <c r="J51" s="18">
        <v>46492.65905383361</v>
      </c>
      <c r="K51" s="18">
        <v>30100.579986785109</v>
      </c>
      <c r="L51" s="18">
        <v>44928.97258011232</v>
      </c>
      <c r="M51" s="8">
        <f>INDEX(전체모델결과!$A$2:$I$910,MATCH(ARIMA2차!$A51&amp;"_"&amp;ARIMA2차!M$3,전체모델결과!$A$2:$A$910,0),6)</f>
        <v>35103.922369709238</v>
      </c>
      <c r="N51" s="8">
        <f>INDEX(전체모델결과!$A$2:$I$910,MATCH(ARIMA2차!$A51&amp;"_"&amp;ARIMA2차!N$3,전체모델결과!$A$2:$A$910,0),6)</f>
        <v>32731.035695954226</v>
      </c>
      <c r="O51" s="8">
        <f>INDEX(전체모델결과!$A$2:$I$910,MATCH(ARIMA2차!$A51&amp;"_"&amp;ARIMA2차!O$3,전체모델결과!$A$2:$A$910,0),6)</f>
        <v>30355.784772691317</v>
      </c>
      <c r="P51" s="8"/>
    </row>
    <row r="52" spans="1:16" x14ac:dyDescent="0.3">
      <c r="A52" s="1">
        <v>66</v>
      </c>
      <c r="B52" s="2">
        <v>35633.300939423389</v>
      </c>
      <c r="C52" s="2">
        <v>65581.734272528542</v>
      </c>
      <c r="D52" s="2">
        <v>40016.006402561026</v>
      </c>
      <c r="E52" s="2">
        <v>56017.347307553311</v>
      </c>
      <c r="F52" s="2">
        <v>60549.604098742428</v>
      </c>
      <c r="G52" s="2">
        <v>59580.230196343939</v>
      </c>
      <c r="H52" s="18">
        <v>57272.401861353057</v>
      </c>
      <c r="I52" s="18">
        <v>61422.413793103449</v>
      </c>
      <c r="J52" s="18">
        <v>52341.07346783403</v>
      </c>
      <c r="K52" s="18">
        <v>57724.957555178269</v>
      </c>
      <c r="L52" s="18">
        <v>54508.289802407446</v>
      </c>
      <c r="M52" s="8">
        <f>INDEX(전체모델결과!$A$2:$I$910,MATCH(ARIMA2차!$A52&amp;"_"&amp;ARIMA2차!M$3,전체모델결과!$A$2:$A$910,0),6)</f>
        <v>60467.992941255914</v>
      </c>
      <c r="N52" s="8">
        <f>INDEX(전체모델결과!$A$2:$I$910,MATCH(ARIMA2차!$A52&amp;"_"&amp;ARIMA2차!N$3,전체모델결과!$A$2:$A$910,0),6)</f>
        <v>61449.350884128129</v>
      </c>
      <c r="O52" s="8">
        <f>INDEX(전체모델결과!$A$2:$I$910,MATCH(ARIMA2차!$A52&amp;"_"&amp;ARIMA2차!O$3,전체모델결과!$A$2:$A$910,0),6)</f>
        <v>62431.649913157104</v>
      </c>
      <c r="P52" s="8"/>
    </row>
    <row r="53" spans="1:16" x14ac:dyDescent="0.3">
      <c r="A53" s="1">
        <v>67</v>
      </c>
      <c r="B53" s="2">
        <v>30874.785591766722</v>
      </c>
      <c r="C53" s="2">
        <v>84745.762711864401</v>
      </c>
      <c r="D53" s="2">
        <v>53789.731051344745</v>
      </c>
      <c r="E53" s="2">
        <v>59232.026143790848</v>
      </c>
      <c r="F53" s="2">
        <v>53830.970751839224</v>
      </c>
      <c r="G53" s="2">
        <v>56382.145653876272</v>
      </c>
      <c r="H53" s="18">
        <v>53490.604855301055</v>
      </c>
      <c r="I53" s="18">
        <v>54495.912806539505</v>
      </c>
      <c r="J53" s="18">
        <v>56255.625562556255</v>
      </c>
      <c r="K53" s="18">
        <v>46255.289833677787</v>
      </c>
      <c r="L53" s="18">
        <v>44367.116137451063</v>
      </c>
      <c r="M53" s="8">
        <f>INDEX(전체모델결과!$A$2:$I$910,MATCH(ARIMA2차!$A53&amp;"_"&amp;ARIMA2차!M$3,전체모델결과!$A$2:$A$910,0),6)</f>
        <v>49102.814384774538</v>
      </c>
      <c r="N53" s="8">
        <f>INDEX(전체모델결과!$A$2:$I$910,MATCH(ARIMA2차!$A53&amp;"_"&amp;ARIMA2차!N$3,전체모델결과!$A$2:$A$910,0),6)</f>
        <v>48287.258362384746</v>
      </c>
      <c r="O53" s="8">
        <f>INDEX(전체모델결과!$A$2:$I$910,MATCH(ARIMA2차!$A53&amp;"_"&amp;ARIMA2차!O$3,전체모델결과!$A$2:$A$910,0),6)</f>
        <v>47470.871625535656</v>
      </c>
      <c r="P53" s="8"/>
    </row>
    <row r="54" spans="1:16" x14ac:dyDescent="0.3">
      <c r="A54" s="1">
        <v>68</v>
      </c>
      <c r="B54" s="2">
        <v>38109.756097560974</v>
      </c>
      <c r="C54" s="2">
        <v>93302.23258913694</v>
      </c>
      <c r="D54" s="2">
        <v>78789.788843365895</v>
      </c>
      <c r="E54" s="2">
        <v>52750.565184626976</v>
      </c>
      <c r="F54" s="2">
        <v>57003.257328990228</v>
      </c>
      <c r="G54" s="2">
        <v>61338.625293162542</v>
      </c>
      <c r="H54" s="18">
        <v>57921.102066374457</v>
      </c>
      <c r="I54" s="18">
        <v>62464.508801817145</v>
      </c>
      <c r="J54" s="18">
        <v>64028.684850813159</v>
      </c>
      <c r="K54" s="18">
        <v>67504.655493482307</v>
      </c>
      <c r="L54" s="18">
        <v>66251.7566753664</v>
      </c>
      <c r="M54" s="8">
        <f>INDEX(전체모델결과!$A$2:$I$910,MATCH(ARIMA2차!$A54&amp;"_"&amp;ARIMA2차!M$3,전체모델결과!$A$2:$A$910,0),6)</f>
        <v>64331.062026320607</v>
      </c>
      <c r="N54" s="8">
        <f>INDEX(전체모델결과!$A$2:$I$910,MATCH(ARIMA2차!$A54&amp;"_"&amp;ARIMA2차!N$3,전체모델결과!$A$2:$A$910,0),6)</f>
        <v>64455.348624843798</v>
      </c>
      <c r="O54" s="8">
        <f>INDEX(전체모델결과!$A$2:$I$910,MATCH(ARIMA2차!$A54&amp;"_"&amp;ARIMA2차!O$3,전체모델결과!$A$2:$A$910,0),6)</f>
        <v>64579.726672720295</v>
      </c>
      <c r="P54" s="8"/>
    </row>
    <row r="55" spans="1:16" x14ac:dyDescent="0.3">
      <c r="A55" s="1">
        <v>69</v>
      </c>
      <c r="B55" s="2">
        <v>40214.477211796249</v>
      </c>
      <c r="C55" s="2">
        <v>75018.754688672168</v>
      </c>
      <c r="D55" s="2">
        <v>63887.020847343643</v>
      </c>
      <c r="E55" s="2">
        <v>90614.886731391583</v>
      </c>
      <c r="F55" s="2">
        <v>63645.62118126273</v>
      </c>
      <c r="G55" s="2">
        <v>49638.055842812821</v>
      </c>
      <c r="H55" s="18">
        <v>73059.360730593602</v>
      </c>
      <c r="I55" s="18">
        <v>66666.666666666672</v>
      </c>
      <c r="J55" s="18">
        <v>75044.143613890526</v>
      </c>
      <c r="K55" s="18">
        <v>51958.433253397285</v>
      </c>
      <c r="L55" s="18">
        <v>66547.831253713608</v>
      </c>
      <c r="M55" s="8">
        <f>INDEX(전체모델결과!$A$2:$I$910,MATCH(ARIMA2차!$A55&amp;"_"&amp;ARIMA2차!M$3,전체모델결과!$A$2:$A$910,0),6)</f>
        <v>66986.412015275389</v>
      </c>
      <c r="N55" s="8">
        <f>INDEX(전체모델결과!$A$2:$I$910,MATCH(ARIMA2차!$A55&amp;"_"&amp;ARIMA2차!N$3,전체모델결과!$A$2:$A$910,0),6)</f>
        <v>67299.05195522029</v>
      </c>
      <c r="O55" s="8">
        <f>INDEX(전체모델결과!$A$2:$I$910,MATCH(ARIMA2차!$A55&amp;"_"&amp;ARIMA2차!O$3,전체모델결과!$A$2:$A$910,0),6)</f>
        <v>67611.968348932045</v>
      </c>
      <c r="P55" s="8"/>
    </row>
    <row r="56" spans="1:16" x14ac:dyDescent="0.3">
      <c r="A56" s="1">
        <v>70</v>
      </c>
      <c r="B56" s="2">
        <v>50847.457627118638</v>
      </c>
      <c r="C56" s="2">
        <v>92715.231788079473</v>
      </c>
      <c r="D56" s="2">
        <v>61871.616395978352</v>
      </c>
      <c r="E56" s="2">
        <v>98626.276858048615</v>
      </c>
      <c r="F56" s="2">
        <v>96731.154102735163</v>
      </c>
      <c r="G56" s="2">
        <v>85293.357456707148</v>
      </c>
      <c r="H56" s="18">
        <v>70063.694267515923</v>
      </c>
      <c r="I56" s="18">
        <v>66755.674232309742</v>
      </c>
      <c r="J56" s="18">
        <v>91587.516960651294</v>
      </c>
      <c r="K56" s="18">
        <v>68712.780577187354</v>
      </c>
      <c r="L56" s="18">
        <v>65897.858319604609</v>
      </c>
      <c r="M56" s="8">
        <f>INDEX(전체모델결과!$A$2:$I$910,MATCH(ARIMA2차!$A56&amp;"_"&amp;ARIMA2차!M$3,전체모델결과!$A$2:$A$910,0),6)</f>
        <v>75965.904439475795</v>
      </c>
      <c r="N56" s="8">
        <f>INDEX(전체모델결과!$A$2:$I$910,MATCH(ARIMA2차!$A56&amp;"_"&amp;ARIMA2차!N$3,전체모델결과!$A$2:$A$910,0),6)</f>
        <v>75760.653557721351</v>
      </c>
      <c r="O56" s="8">
        <f>INDEX(전체모델결과!$A$2:$I$910,MATCH(ARIMA2차!$A56&amp;"_"&amp;ARIMA2차!O$3,전체모델결과!$A$2:$A$910,0),6)</f>
        <v>75555.162478976592</v>
      </c>
      <c r="P56" s="8"/>
    </row>
    <row r="57" spans="1:16" x14ac:dyDescent="0.3">
      <c r="A57" s="1">
        <v>71</v>
      </c>
      <c r="B57" s="2">
        <v>21582.733812949638</v>
      </c>
      <c r="C57" s="2">
        <v>111436.95014662757</v>
      </c>
      <c r="D57" s="2">
        <v>121438.58010275573</v>
      </c>
      <c r="E57" s="2">
        <v>110921.50170648465</v>
      </c>
      <c r="F57" s="2">
        <v>100185.52875695733</v>
      </c>
      <c r="G57" s="2">
        <v>92067.988668555234</v>
      </c>
      <c r="H57" s="18">
        <v>63747.22838137472</v>
      </c>
      <c r="I57" s="18">
        <v>92293.493308721736</v>
      </c>
      <c r="J57" s="18">
        <v>110406.86976078512</v>
      </c>
      <c r="K57" s="18">
        <v>58907.533023920034</v>
      </c>
      <c r="L57" s="18">
        <v>64475.546469570691</v>
      </c>
      <c r="M57" s="8">
        <f>INDEX(전체모델결과!$A$2:$I$910,MATCH(ARIMA2차!$A57&amp;"_"&amp;ARIMA2차!M$3,전체모델결과!$A$2:$A$910,0),6)</f>
        <v>80491.139501113445</v>
      </c>
      <c r="N57" s="8">
        <f>INDEX(전체모델결과!$A$2:$I$910,MATCH(ARIMA2차!$A57&amp;"_"&amp;ARIMA2차!N$3,전체모델결과!$A$2:$A$910,0),6)</f>
        <v>79546.590015786933</v>
      </c>
      <c r="O57" s="8">
        <f>INDEX(전체모델결과!$A$2:$I$910,MATCH(ARIMA2차!$A57&amp;"_"&amp;ARIMA2차!O$3,전체모델결과!$A$2:$A$910,0),6)</f>
        <v>78601.066863924963</v>
      </c>
      <c r="P57" s="8"/>
    </row>
    <row r="58" spans="1:16" x14ac:dyDescent="0.3">
      <c r="A58" s="1">
        <v>72</v>
      </c>
      <c r="B58" s="2">
        <v>54298.642533936647</v>
      </c>
      <c r="C58" s="2">
        <v>94191.522762951325</v>
      </c>
      <c r="D58" s="2">
        <v>139906.72884743506</v>
      </c>
      <c r="E58" s="2">
        <v>77841.20394395433</v>
      </c>
      <c r="F58" s="2">
        <v>78813.166434863248</v>
      </c>
      <c r="G58" s="2">
        <v>73740.270380991395</v>
      </c>
      <c r="H58" s="18">
        <v>143577.8036476523</v>
      </c>
      <c r="I58" s="18">
        <v>71229.482812016096</v>
      </c>
      <c r="J58" s="18">
        <v>98609.355246523381</v>
      </c>
      <c r="K58" s="18">
        <v>79435.127978817298</v>
      </c>
      <c r="L58" s="18">
        <v>77220.077220077219</v>
      </c>
      <c r="M58" s="8">
        <f>INDEX(전체모델결과!$A$2:$I$910,MATCH(ARIMA2차!$A58&amp;"_"&amp;ARIMA2차!M$3,전체모델결과!$A$2:$A$910,0),6)</f>
        <v>88956.201641140622</v>
      </c>
      <c r="N58" s="8">
        <f>INDEX(전체모델결과!$A$2:$I$910,MATCH(ARIMA2차!$A58&amp;"_"&amp;ARIMA2차!N$3,전체모델결과!$A$2:$A$910,0),6)</f>
        <v>88798.589320731931</v>
      </c>
      <c r="O58" s="8">
        <f>INDEX(전체모델결과!$A$2:$I$910,MATCH(ARIMA2차!$A58&amp;"_"&amp;ARIMA2차!O$3,전체모델결과!$A$2:$A$910,0),6)</f>
        <v>88640.77756584849</v>
      </c>
      <c r="P58" s="8"/>
    </row>
    <row r="59" spans="1:16" x14ac:dyDescent="0.3">
      <c r="A59" s="1">
        <v>73</v>
      </c>
      <c r="B59" s="2">
        <v>64102.564102564102</v>
      </c>
      <c r="C59" s="2">
        <v>176297.7473065622</v>
      </c>
      <c r="D59" s="2">
        <v>139130.4347826087</v>
      </c>
      <c r="E59" s="2">
        <v>141263.94052044611</v>
      </c>
      <c r="F59" s="2">
        <v>100671.1409395973</v>
      </c>
      <c r="G59" s="2">
        <v>111167.25618999495</v>
      </c>
      <c r="H59" s="18">
        <v>108108.10810810812</v>
      </c>
      <c r="I59" s="18">
        <v>109565.95027391487</v>
      </c>
      <c r="J59" s="18">
        <v>108880.57162300101</v>
      </c>
      <c r="K59" s="18">
        <v>87407.812073204041</v>
      </c>
      <c r="L59" s="18">
        <v>87449.775466792722</v>
      </c>
      <c r="M59" s="8">
        <f>INDEX(전체모델결과!$A$2:$I$910,MATCH(ARIMA2차!$A59&amp;"_"&amp;ARIMA2차!M$3,전체모델결과!$A$2:$A$910,0),6)</f>
        <v>91086.927520879544</v>
      </c>
      <c r="N59" s="8">
        <f>INDEX(전체모델결과!$A$2:$I$910,MATCH(ARIMA2차!$A59&amp;"_"&amp;ARIMA2차!N$3,전체모델결과!$A$2:$A$910,0),6)</f>
        <v>87555.091434157453</v>
      </c>
      <c r="O59" s="8">
        <f>INDEX(전체모델결과!$A$2:$I$910,MATCH(ARIMA2차!$A59&amp;"_"&amp;ARIMA2차!O$3,전체모델결과!$A$2:$A$910,0),6)</f>
        <v>84019.717358995229</v>
      </c>
      <c r="P59" s="8"/>
    </row>
    <row r="60" spans="1:16" x14ac:dyDescent="0.3">
      <c r="A60" s="1">
        <v>74</v>
      </c>
      <c r="B60" s="2">
        <v>93209.05459387484</v>
      </c>
      <c r="C60" s="2">
        <v>115606.93641618497</v>
      </c>
      <c r="D60" s="2">
        <v>85744.908896034292</v>
      </c>
      <c r="E60" s="2">
        <v>77972.70955165691</v>
      </c>
      <c r="F60" s="2">
        <v>120288.69286287088</v>
      </c>
      <c r="G60" s="2">
        <v>90854.027861901865</v>
      </c>
      <c r="H60" s="18">
        <v>133481.64627363739</v>
      </c>
      <c r="I60" s="18">
        <v>180270.40560841264</v>
      </c>
      <c r="J60" s="18">
        <v>156106.51974288336</v>
      </c>
      <c r="K60" s="18">
        <v>122176.97149203997</v>
      </c>
      <c r="L60" s="18">
        <v>108060.7476635514</v>
      </c>
      <c r="M60" s="8">
        <f>INDEX(전체모델결과!$A$2:$I$910,MATCH(ARIMA2차!$A60&amp;"_"&amp;ARIMA2차!M$3,전체모델결과!$A$2:$A$910,0),6)</f>
        <v>145630.32363343425</v>
      </c>
      <c r="N60" s="8">
        <f>INDEX(전체모델결과!$A$2:$I$910,MATCH(ARIMA2차!$A60&amp;"_"&amp;ARIMA2차!N$3,전체모델결과!$A$2:$A$910,0),6)</f>
        <v>150471.38272606581</v>
      </c>
      <c r="O60" s="8">
        <f>INDEX(전체모델결과!$A$2:$I$910,MATCH(ARIMA2차!$A60&amp;"_"&amp;ARIMA2차!O$3,전체모델결과!$A$2:$A$910,0),6)</f>
        <v>155317.15893100575</v>
      </c>
      <c r="P60" s="8"/>
    </row>
    <row r="61" spans="1:16" x14ac:dyDescent="0.3">
      <c r="A61" s="1">
        <v>75</v>
      </c>
      <c r="B61" s="2">
        <v>147783.25123152707</v>
      </c>
      <c r="C61" s="2">
        <v>73206.442166910696</v>
      </c>
      <c r="D61" s="2">
        <v>166028.09706257982</v>
      </c>
      <c r="E61" s="2">
        <v>208333.33333333331</v>
      </c>
      <c r="F61" s="2">
        <v>105152.47108307046</v>
      </c>
      <c r="G61" s="2">
        <v>223413.76228775692</v>
      </c>
      <c r="H61" s="18">
        <v>155721.05619498985</v>
      </c>
      <c r="I61" s="18">
        <v>156445.55694618274</v>
      </c>
      <c r="J61" s="18">
        <v>139043.38153503893</v>
      </c>
      <c r="K61" s="18">
        <v>194319.88041853512</v>
      </c>
      <c r="L61" s="18">
        <v>108259.8235765838</v>
      </c>
      <c r="M61" s="8">
        <f>INDEX(전체모델결과!$A$2:$I$910,MATCH(ARIMA2차!$A61&amp;"_"&amp;ARIMA2차!M$3,전체모델결과!$A$2:$A$910,0),6)</f>
        <v>160819.31479445286</v>
      </c>
      <c r="N61" s="8">
        <f>INDEX(전체모델결과!$A$2:$I$910,MATCH(ARIMA2차!$A61&amp;"_"&amp;ARIMA2차!N$3,전체모델결과!$A$2:$A$910,0),6)</f>
        <v>162208.33650097623</v>
      </c>
      <c r="O61" s="8">
        <f>INDEX(전체모델결과!$A$2:$I$910,MATCH(ARIMA2차!$A61&amp;"_"&amp;ARIMA2차!O$3,전체모델결과!$A$2:$A$910,0),6)</f>
        <v>163598.65340787359</v>
      </c>
      <c r="P61" s="8"/>
    </row>
    <row r="62" spans="1:16" x14ac:dyDescent="0.3">
      <c r="A62" s="1">
        <v>76</v>
      </c>
      <c r="B62" s="2">
        <v>56285.178236397747</v>
      </c>
      <c r="C62" s="2">
        <v>95602.29445506692</v>
      </c>
      <c r="D62" s="2">
        <v>188034.18803418803</v>
      </c>
      <c r="E62" s="2">
        <v>224215.24663677128</v>
      </c>
      <c r="F62" s="2">
        <v>241477.27272727274</v>
      </c>
      <c r="G62" s="2">
        <v>161892.901618929</v>
      </c>
      <c r="H62" s="18">
        <v>175438.59649122806</v>
      </c>
      <c r="I62" s="18">
        <v>173501.57728706623</v>
      </c>
      <c r="J62" s="18">
        <v>163004.96102055279</v>
      </c>
      <c r="K62" s="18">
        <v>197775.03090234858</v>
      </c>
      <c r="L62" s="18">
        <v>221741.48188209845</v>
      </c>
      <c r="M62" s="8">
        <f>INDEX(전체모델결과!$A$2:$I$910,MATCH(ARIMA2차!$A62&amp;"_"&amp;ARIMA2차!M$3,전체모델결과!$A$2:$A$910,0),6)</f>
        <v>226876.2889711</v>
      </c>
      <c r="N62" s="8">
        <f>INDEX(전체모델결과!$A$2:$I$910,MATCH(ARIMA2차!$A62&amp;"_"&amp;ARIMA2차!N$3,전체모델결과!$A$2:$A$910,0),6)</f>
        <v>235955.17480650172</v>
      </c>
      <c r="O62" s="8">
        <f>INDEX(전체모델결과!$A$2:$I$910,MATCH(ARIMA2차!$A62&amp;"_"&amp;ARIMA2차!O$3,전체모델결과!$A$2:$A$910,0),6)</f>
        <v>245042.92970858514</v>
      </c>
      <c r="P62" s="8"/>
    </row>
    <row r="63" spans="1:16" x14ac:dyDescent="0.3">
      <c r="A63" s="1">
        <v>77</v>
      </c>
      <c r="B63" s="2">
        <v>89887.640449438215</v>
      </c>
      <c r="C63" s="2">
        <v>171306.20985010709</v>
      </c>
      <c r="D63" s="2">
        <v>132158.59030837004</v>
      </c>
      <c r="E63" s="2">
        <v>189873.41772151898</v>
      </c>
      <c r="F63" s="2">
        <v>221843.00341296929</v>
      </c>
      <c r="G63" s="2">
        <v>160513.64365971106</v>
      </c>
      <c r="H63" s="18">
        <v>241477.27272727274</v>
      </c>
      <c r="I63" s="18">
        <v>168471.72081829121</v>
      </c>
      <c r="J63" s="18">
        <v>160284.95102404273</v>
      </c>
      <c r="K63" s="18">
        <v>233281.49300155521</v>
      </c>
      <c r="L63" s="18">
        <v>201207.24346076458</v>
      </c>
      <c r="M63" s="8">
        <f>INDEX(전체모델결과!$A$2:$I$910,MATCH(ARIMA2차!$A63&amp;"_"&amp;ARIMA2차!M$3,전체모델결과!$A$2:$A$910,0),6)</f>
        <v>226400.8758446686</v>
      </c>
      <c r="N63" s="8">
        <f>INDEX(전체모델결과!$A$2:$I$910,MATCH(ARIMA2차!$A63&amp;"_"&amp;ARIMA2차!N$3,전체모델결과!$A$2:$A$910,0),6)</f>
        <v>234314.68082010746</v>
      </c>
      <c r="O63" s="8">
        <f>INDEX(전체모델결과!$A$2:$I$910,MATCH(ARIMA2차!$A63&amp;"_"&amp;ARIMA2차!O$3,전체모델결과!$A$2:$A$910,0),6)</f>
        <v>242236.20269049145</v>
      </c>
      <c r="P63" s="8"/>
    </row>
    <row r="64" spans="1:16" x14ac:dyDescent="0.3">
      <c r="A64" s="1">
        <v>78</v>
      </c>
      <c r="B64" s="2">
        <v>83798.882681564239</v>
      </c>
      <c r="C64" s="2">
        <v>225000</v>
      </c>
      <c r="D64" s="2">
        <v>123456.79012345678</v>
      </c>
      <c r="E64" s="2">
        <v>249307.47922437676</v>
      </c>
      <c r="F64" s="2">
        <v>294840.29484029487</v>
      </c>
      <c r="G64" s="2">
        <v>213592.23300970873</v>
      </c>
      <c r="H64" s="18">
        <v>346715.3284671533</v>
      </c>
      <c r="I64" s="18">
        <v>198019.80198019801</v>
      </c>
      <c r="J64" s="18">
        <v>280112.04481792718</v>
      </c>
      <c r="K64" s="18">
        <v>165692.00779727096</v>
      </c>
      <c r="L64" s="18">
        <v>195911.41396933561</v>
      </c>
      <c r="M64" s="8">
        <f>INDEX(전체모델결과!$A$2:$I$910,MATCH(ARIMA2차!$A64&amp;"_"&amp;ARIMA2차!M$3,전체모델결과!$A$2:$A$910,0),6)</f>
        <v>256510.63527818024</v>
      </c>
      <c r="N64" s="8">
        <f>INDEX(전체모델결과!$A$2:$I$910,MATCH(ARIMA2차!$A64&amp;"_"&amp;ARIMA2차!N$3,전체모델결과!$A$2:$A$910,0),6)</f>
        <v>263284.11779526621</v>
      </c>
      <c r="O64" s="8">
        <f>INDEX(전체모델결과!$A$2:$I$910,MATCH(ARIMA2차!$A64&amp;"_"&amp;ARIMA2차!O$3,전체모델결과!$A$2:$A$910,0),6)</f>
        <v>270064.17455556244</v>
      </c>
      <c r="P64" s="8"/>
    </row>
    <row r="65" spans="1:16" x14ac:dyDescent="0.3">
      <c r="A65" s="1">
        <v>79</v>
      </c>
      <c r="B65" s="2">
        <v>0</v>
      </c>
      <c r="C65" s="2">
        <v>191082.8025477707</v>
      </c>
      <c r="D65" s="2">
        <v>146198.83040935671</v>
      </c>
      <c r="E65" s="2">
        <v>178041.54302670623</v>
      </c>
      <c r="F65" s="2">
        <v>349206.34920634923</v>
      </c>
      <c r="G65" s="2">
        <v>311614.73087818694</v>
      </c>
      <c r="H65" s="18">
        <v>224215.24663677128</v>
      </c>
      <c r="I65" s="18">
        <v>281385.28138528141</v>
      </c>
      <c r="J65" s="18">
        <v>300601.20240480959</v>
      </c>
      <c r="K65" s="18">
        <v>218408.73634945397</v>
      </c>
      <c r="L65" s="18">
        <v>180658.87353878852</v>
      </c>
      <c r="M65" s="8">
        <f>INDEX(전체모델결과!$A$2:$I$910,MATCH(ARIMA2차!$A65&amp;"_"&amp;ARIMA2차!M$3,전체모델결과!$A$2:$A$910,0),6)</f>
        <v>301456.79750133306</v>
      </c>
      <c r="N65" s="8">
        <f>INDEX(전체모델결과!$A$2:$I$910,MATCH(ARIMA2차!$A65&amp;"_"&amp;ARIMA2차!N$3,전체모델결과!$A$2:$A$910,0),6)</f>
        <v>315677.86410472915</v>
      </c>
      <c r="O65" s="8">
        <f>INDEX(전체모델결과!$A$2:$I$910,MATCH(ARIMA2차!$A65&amp;"_"&amp;ARIMA2차!O$3,전체모델결과!$A$2:$A$910,0),6)</f>
        <v>329912.84950575978</v>
      </c>
      <c r="P65" s="8"/>
    </row>
    <row r="66" spans="1:16" x14ac:dyDescent="0.3">
      <c r="A66" s="1">
        <v>80</v>
      </c>
      <c r="B66" s="2">
        <v>59880.239520958086</v>
      </c>
      <c r="C66" s="2">
        <v>285714.28571428568</v>
      </c>
      <c r="D66" s="2">
        <v>231660.23166023166</v>
      </c>
      <c r="E66" s="2">
        <v>224719.10112359549</v>
      </c>
      <c r="F66" s="2">
        <v>240549.82817869418</v>
      </c>
      <c r="G66" s="2">
        <v>177935.94306049825</v>
      </c>
      <c r="H66" s="18">
        <v>192307.69230769231</v>
      </c>
      <c r="I66" s="18">
        <v>322580.6451612903</v>
      </c>
      <c r="J66" s="18">
        <v>284237.72609819123</v>
      </c>
      <c r="K66" s="18">
        <v>273348.51936218678</v>
      </c>
      <c r="L66" s="18">
        <v>158172.23198594025</v>
      </c>
      <c r="M66" s="8">
        <f>INDEX(전체모델결과!$A$2:$I$910,MATCH(ARIMA2차!$A66&amp;"_"&amp;ARIMA2차!M$3,전체모델결과!$A$2:$A$910,0),6)</f>
        <v>263593.69106226228</v>
      </c>
      <c r="N66" s="8">
        <f>INDEX(전체모델결과!$A$2:$I$910,MATCH(ARIMA2차!$A66&amp;"_"&amp;ARIMA2차!N$3,전체모델결과!$A$2:$A$910,0),6)</f>
        <v>270416.67135658674</v>
      </c>
      <c r="O66" s="8">
        <f>INDEX(전체모델결과!$A$2:$I$910,MATCH(ARIMA2차!$A66&amp;"_"&amp;ARIMA2차!O$3,전체모델결과!$A$2:$A$910,0),6)</f>
        <v>277246.27138675377</v>
      </c>
      <c r="P66" s="8"/>
    </row>
    <row r="67" spans="1:16" x14ac:dyDescent="0.3">
      <c r="A67" s="1">
        <v>81</v>
      </c>
      <c r="B67" s="2">
        <v>135135.13513513515</v>
      </c>
      <c r="C67" s="2">
        <v>595238.09523809515</v>
      </c>
      <c r="D67" s="2">
        <v>423728.81355932204</v>
      </c>
      <c r="E67" s="2">
        <v>472440.94488188974</v>
      </c>
      <c r="F67" s="2">
        <v>372670.80745341617</v>
      </c>
      <c r="G67" s="2">
        <v>526315.78947368416</v>
      </c>
      <c r="H67" s="18">
        <v>479041.91616766469</v>
      </c>
      <c r="I67" s="18">
        <v>376344.08602150541</v>
      </c>
      <c r="J67" s="18">
        <v>370370.37037037034</v>
      </c>
      <c r="K67" s="18">
        <v>283018.86792452831</v>
      </c>
      <c r="L67" s="18">
        <v>423076.92307692312</v>
      </c>
      <c r="M67" s="8">
        <f>INDEX(전체모델결과!$A$2:$I$910,MATCH(ARIMA2차!$A67&amp;"_"&amp;ARIMA2차!M$3,전체모델결과!$A$2:$A$910,0),6)</f>
        <v>402063.67383114737</v>
      </c>
      <c r="N67" s="8">
        <f>INDEX(전체모델결과!$A$2:$I$910,MATCH(ARIMA2차!$A67&amp;"_"&amp;ARIMA2차!N$3,전체모델결과!$A$2:$A$910,0),6)</f>
        <v>401535.0612864173</v>
      </c>
      <c r="O67" s="8">
        <f>INDEX(전체모델결과!$A$2:$I$910,MATCH(ARIMA2차!$A67&amp;"_"&amp;ARIMA2차!O$3,전체모델결과!$A$2:$A$910,0),6)</f>
        <v>401005.72910224018</v>
      </c>
      <c r="P67" s="8"/>
    </row>
    <row r="68" spans="1:16" x14ac:dyDescent="0.3">
      <c r="A68" s="1">
        <v>82</v>
      </c>
      <c r="B68" s="2">
        <v>144927.53623188406</v>
      </c>
      <c r="C68" s="2">
        <v>714285.7142857142</v>
      </c>
      <c r="D68" s="2">
        <v>379746.83544303797</v>
      </c>
      <c r="E68" s="2">
        <v>396039.60396039602</v>
      </c>
      <c r="F68" s="2">
        <v>188679.24528301886</v>
      </c>
      <c r="G68" s="2">
        <v>0</v>
      </c>
      <c r="H68" s="18">
        <v>692307.69230769237</v>
      </c>
      <c r="I68" s="18">
        <v>500000</v>
      </c>
      <c r="J68" s="18">
        <v>503144.65408805036</v>
      </c>
      <c r="K68" s="18">
        <v>559006.2111801242</v>
      </c>
      <c r="L68" s="18">
        <v>427807.48663101601</v>
      </c>
      <c r="M68" s="8">
        <f>INDEX(전체모델결과!$A$2:$I$910,MATCH(ARIMA2차!$A68&amp;"_"&amp;ARIMA2차!M$3,전체모델결과!$A$2:$A$910,0),6)</f>
        <v>512177.91935002059</v>
      </c>
      <c r="N68" s="8">
        <f>INDEX(전체모델결과!$A$2:$I$910,MATCH(ARIMA2차!$A68&amp;"_"&amp;ARIMA2차!N$3,전체모델결과!$A$2:$A$910,0),6)</f>
        <v>529341.49992458522</v>
      </c>
      <c r="O68" s="8">
        <f>INDEX(전체모델결과!$A$2:$I$910,MATCH(ARIMA2차!$A68&amp;"_"&amp;ARIMA2차!O$3,전체모델결과!$A$2:$A$910,0),6)</f>
        <v>546521.80666393787</v>
      </c>
      <c r="P68" s="8"/>
    </row>
    <row r="69" spans="1:16" x14ac:dyDescent="0.3">
      <c r="A69" s="1">
        <v>83</v>
      </c>
      <c r="B69" s="2">
        <v>263157.89473684208</v>
      </c>
      <c r="C69" s="2">
        <v>172413.79310344826</v>
      </c>
      <c r="D69" s="2">
        <v>303030.30303030304</v>
      </c>
      <c r="E69" s="2">
        <v>447761.19402985071</v>
      </c>
      <c r="F69" s="2">
        <v>329670.32967032969</v>
      </c>
      <c r="G69" s="2">
        <v>312500</v>
      </c>
      <c r="H69" s="18">
        <v>476190.47619047615</v>
      </c>
      <c r="I69" s="18">
        <v>689655.17241379304</v>
      </c>
      <c r="J69" s="18">
        <v>413223.14049586776</v>
      </c>
      <c r="K69" s="18">
        <v>500000</v>
      </c>
      <c r="L69" s="18">
        <v>544217.68707482994</v>
      </c>
      <c r="M69" s="8">
        <f>INDEX(전체모델결과!$A$2:$I$910,MATCH(ARIMA2차!$A69&amp;"_"&amp;ARIMA2차!M$3,전체모델결과!$A$2:$A$910,0),6)</f>
        <v>605629.15242066979</v>
      </c>
      <c r="N69" s="8">
        <f>INDEX(전체모델결과!$A$2:$I$910,MATCH(ARIMA2차!$A69&amp;"_"&amp;ARIMA2차!N$3,전체모델결과!$A$2:$A$910,0),6)</f>
        <v>639258.37643127143</v>
      </c>
      <c r="O69" s="8">
        <f>INDEX(전체모델결과!$A$2:$I$910,MATCH(ARIMA2차!$A69&amp;"_"&amp;ARIMA2차!O$3,전체모델결과!$A$2:$A$910,0),6)</f>
        <v>672920.56736170501</v>
      </c>
      <c r="P69" s="8"/>
    </row>
    <row r="70" spans="1:16" x14ac:dyDescent="0.3">
      <c r="A70" s="1">
        <v>84</v>
      </c>
      <c r="B70" s="2">
        <v>0</v>
      </c>
      <c r="C70" s="2">
        <v>0</v>
      </c>
      <c r="D70" s="2">
        <v>175438.59649122806</v>
      </c>
      <c r="E70" s="2">
        <v>327868.85245901643</v>
      </c>
      <c r="F70" s="2">
        <v>819672.13114754087</v>
      </c>
      <c r="G70" s="2">
        <v>750000</v>
      </c>
      <c r="H70" s="18">
        <v>617283.95061728393</v>
      </c>
      <c r="I70" s="18">
        <v>370370.37037037034</v>
      </c>
      <c r="J70" s="18">
        <v>721649.48453608237</v>
      </c>
      <c r="K70" s="18">
        <v>194174.75728155338</v>
      </c>
      <c r="L70" s="18">
        <v>409836.06557377044</v>
      </c>
      <c r="M70" s="8">
        <f>INDEX(전체모델결과!$A$2:$I$910,MATCH(ARIMA2차!$A70&amp;"_"&amp;ARIMA2차!M$3,전체모델결과!$A$2:$A$910,0),6)</f>
        <v>635883.45312720537</v>
      </c>
      <c r="N70" s="8">
        <f>INDEX(전체모델결과!$A$2:$I$910,MATCH(ARIMA2차!$A70&amp;"_"&amp;ARIMA2차!N$3,전체모델결과!$A$2:$A$910,0),6)</f>
        <v>675573.72876483202</v>
      </c>
      <c r="O70" s="8">
        <f>INDEX(전체모델결과!$A$2:$I$910,MATCH(ARIMA2차!$A70&amp;"_"&amp;ARIMA2차!O$3,전체모델결과!$A$2:$A$910,0),6)</f>
        <v>715302.95162065327</v>
      </c>
      <c r="P70" s="8"/>
    </row>
    <row r="71" spans="1:16" x14ac:dyDescent="0.3">
      <c r="A71" s="1">
        <v>85</v>
      </c>
      <c r="B71" s="2">
        <v>0</v>
      </c>
      <c r="C71" s="2">
        <v>0</v>
      </c>
      <c r="D71" s="2">
        <v>0</v>
      </c>
      <c r="E71" s="2">
        <v>731707.31707317068</v>
      </c>
      <c r="F71" s="2">
        <v>888888.88888888888</v>
      </c>
      <c r="G71" s="2">
        <v>961538.46153846162</v>
      </c>
      <c r="H71" s="18">
        <v>294117.64705882355</v>
      </c>
      <c r="I71" s="18">
        <v>645161.29032258061</v>
      </c>
      <c r="J71" s="18">
        <v>319148.93617021275</v>
      </c>
      <c r="K71" s="18">
        <v>722891.56626506022</v>
      </c>
      <c r="L71" s="18">
        <v>549450.54945054941</v>
      </c>
      <c r="M71" s="8">
        <f>INDEX(전체모델결과!$A$2:$I$910,MATCH(ARIMA2차!$A71&amp;"_"&amp;ARIMA2차!M$3,전체모델결과!$A$2:$A$910,0),6)</f>
        <v>782961.64287230372</v>
      </c>
      <c r="N71" s="8">
        <f>INDEX(전체모델결과!$A$2:$I$910,MATCH(ARIMA2차!$A71&amp;"_"&amp;ARIMA2차!N$3,전체모델결과!$A$2:$A$910,0),6)</f>
        <v>836213.5237724334</v>
      </c>
      <c r="O71" s="8">
        <f>INDEX(전체모델결과!$A$2:$I$910,MATCH(ARIMA2차!$A71&amp;"_"&amp;ARIMA2차!O$3,전체모델결과!$A$2:$A$910,0),6)</f>
        <v>889517.69395834208</v>
      </c>
      <c r="P71" s="8"/>
    </row>
    <row r="72" spans="1:16" x14ac:dyDescent="0.3">
      <c r="A72" s="1">
        <v>86</v>
      </c>
      <c r="B72" s="2">
        <v>0</v>
      </c>
      <c r="C72" s="2">
        <v>0</v>
      </c>
      <c r="D72" s="2">
        <v>0</v>
      </c>
      <c r="E72" s="2">
        <v>689655.17241379304</v>
      </c>
      <c r="F72" s="2">
        <v>0</v>
      </c>
      <c r="G72" s="2">
        <v>500000</v>
      </c>
      <c r="H72" s="18">
        <v>1063829.7872340425</v>
      </c>
      <c r="I72" s="18">
        <v>862068.96551724139</v>
      </c>
      <c r="J72" s="18">
        <v>1176470.5882352942</v>
      </c>
      <c r="K72" s="18">
        <v>240963.85542168675</v>
      </c>
      <c r="L72" s="18">
        <v>857142.85714285716</v>
      </c>
      <c r="M72" s="8">
        <f>INDEX(전체모델결과!$A$2:$I$910,MATCH(ARIMA2차!$A72&amp;"_"&amp;ARIMA2차!M$3,전체모델결과!$A$2:$A$910,0),6)</f>
        <v>1046600.5399995744</v>
      </c>
      <c r="N72" s="8">
        <f>INDEX(전체모델결과!$A$2:$I$910,MATCH(ARIMA2차!$A72&amp;"_"&amp;ARIMA2차!N$3,전체모델결과!$A$2:$A$910,0),6)</f>
        <v>1139762.3572559357</v>
      </c>
      <c r="O72" s="8">
        <f>INDEX(전체모델결과!$A$2:$I$910,MATCH(ARIMA2차!$A72&amp;"_"&amp;ARIMA2차!O$3,전체모델결과!$A$2:$A$910,0),6)</f>
        <v>1233015.8104712963</v>
      </c>
      <c r="P72" s="8"/>
    </row>
    <row r="73" spans="1:16" x14ac:dyDescent="0.3">
      <c r="A73" s="1">
        <v>87</v>
      </c>
      <c r="B73" s="2">
        <v>0</v>
      </c>
      <c r="C73" s="2">
        <v>0</v>
      </c>
      <c r="D73" s="2">
        <v>0</v>
      </c>
      <c r="E73" s="2">
        <v>0</v>
      </c>
      <c r="F73" s="2">
        <v>370370.37037037034</v>
      </c>
      <c r="G73" s="2">
        <v>333333.33333333331</v>
      </c>
      <c r="H73" s="18">
        <v>540540.54054054059</v>
      </c>
      <c r="I73" s="18">
        <v>769230.76923076925</v>
      </c>
      <c r="J73" s="18">
        <v>392156.86274509801</v>
      </c>
      <c r="K73" s="18">
        <v>1333333.3333333333</v>
      </c>
      <c r="L73" s="18">
        <v>285714.28571428568</v>
      </c>
      <c r="M73" s="8">
        <f>INDEX(전체모델결과!$A$2:$I$910,MATCH(ARIMA2차!$A73&amp;"_"&amp;ARIMA2차!M$3,전체모델결과!$A$2:$A$910,0),6)</f>
        <v>893093.31299114227</v>
      </c>
      <c r="N73" s="8">
        <f>INDEX(전체모델결과!$A$2:$I$910,MATCH(ARIMA2차!$A73&amp;"_"&amp;ARIMA2차!N$3,전체모델결과!$A$2:$A$910,0),6)</f>
        <v>981338.53138956428</v>
      </c>
      <c r="O73" s="8">
        <f>INDEX(전체모델결과!$A$2:$I$910,MATCH(ARIMA2차!$A73&amp;"_"&amp;ARIMA2차!O$3,전체모델결과!$A$2:$A$910,0),6)</f>
        <v>1069670.5977719128</v>
      </c>
      <c r="P73" s="8"/>
    </row>
    <row r="74" spans="1:16" x14ac:dyDescent="0.3">
      <c r="A74" s="1">
        <v>88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18">
        <v>0</v>
      </c>
      <c r="I74" s="18">
        <v>967741.93548387091</v>
      </c>
      <c r="J74" s="18">
        <v>285714.28571428568</v>
      </c>
      <c r="K74" s="18">
        <v>454545.45454545453</v>
      </c>
      <c r="L74" s="18">
        <v>810810.81081081089</v>
      </c>
      <c r="M74" s="8">
        <f>INDEX(전체모델결과!$A$2:$I$910,MATCH(ARIMA2차!$A74&amp;"_"&amp;ARIMA2차!M$3,전체모델결과!$A$2:$A$910,0),6)</f>
        <v>702864.31170135736</v>
      </c>
      <c r="N74" s="8">
        <f>INDEX(전체모델결과!$A$2:$I$910,MATCH(ARIMA2차!$A74&amp;"_"&amp;ARIMA2차!N$3,전체모델결과!$A$2:$A$910,0),6)</f>
        <v>782183.05498108268</v>
      </c>
      <c r="O74" s="8">
        <f>INDEX(전체모델결과!$A$2:$I$910,MATCH(ARIMA2차!$A74&amp;"_"&amp;ARIMA2차!O$3,전체모델결과!$A$2:$A$910,0),6)</f>
        <v>861579.9099945128</v>
      </c>
      <c r="P74" s="8"/>
    </row>
    <row r="75" spans="1:16" x14ac:dyDescent="0.3">
      <c r="A75" s="1">
        <v>89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18">
        <v>500000</v>
      </c>
      <c r="I75" s="18">
        <v>1500000</v>
      </c>
      <c r="J75" s="18">
        <v>0</v>
      </c>
      <c r="K75" s="18">
        <v>689655.17241379304</v>
      </c>
      <c r="L75" s="18">
        <v>1250000</v>
      </c>
      <c r="M75" s="8">
        <f>INDEX(전체모델결과!$A$2:$I$910,MATCH(ARIMA2차!$A75&amp;"_"&amp;ARIMA2차!M$3,전체모델결과!$A$2:$A$910,0),6)</f>
        <v>1042157.0230788589</v>
      </c>
      <c r="N75" s="8">
        <f>INDEX(전체모델결과!$A$2:$I$910,MATCH(ARIMA2차!$A75&amp;"_"&amp;ARIMA2차!N$3,전체모델결과!$A$2:$A$910,0),6)</f>
        <v>1156646.6636568308</v>
      </c>
      <c r="O75" s="8">
        <f>INDEX(전체모델결과!$A$2:$I$910,MATCH(ARIMA2차!$A75&amp;"_"&amp;ARIMA2차!O$3,전체모델결과!$A$2:$A$910,0),6)</f>
        <v>1271249.0381383896</v>
      </c>
      <c r="P75" s="8"/>
    </row>
    <row r="76" spans="1:16" x14ac:dyDescent="0.3">
      <c r="A76" s="1">
        <v>90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18">
        <v>0</v>
      </c>
      <c r="I76" s="18">
        <v>714285.7142857142</v>
      </c>
      <c r="J76" s="18">
        <v>0</v>
      </c>
      <c r="K76" s="18">
        <v>869565.21739130432</v>
      </c>
      <c r="L76" s="18">
        <v>384615.38461538462</v>
      </c>
      <c r="M76" s="8">
        <f>INDEX(전체모델결과!$A$2:$I$910,MATCH(ARIMA2차!$A76&amp;"_"&amp;ARIMA2차!M$3,전체모델결과!$A$2:$A$910,0),6)</f>
        <v>552472.92083191872</v>
      </c>
      <c r="N76" s="8">
        <f>INDEX(전체모델결과!$A$2:$I$910,MATCH(ARIMA2차!$A76&amp;"_"&amp;ARIMA2차!N$3,전체모델결과!$A$2:$A$910,0),6)</f>
        <v>614993.32098320127</v>
      </c>
      <c r="O76" s="8">
        <f>INDEX(전체모델결과!$A$2:$I$910,MATCH(ARIMA2차!$A76&amp;"_"&amp;ARIMA2차!O$3,전체모델결과!$A$2:$A$910,0),6)</f>
        <v>677575.29090107977</v>
      </c>
      <c r="P76" s="8"/>
    </row>
    <row r="77" spans="1:16" x14ac:dyDescent="0.3">
      <c r="A77" s="1">
        <v>91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18">
        <v>0</v>
      </c>
      <c r="I77" s="18">
        <v>0</v>
      </c>
      <c r="J77" s="18">
        <v>0</v>
      </c>
      <c r="K77" s="18">
        <v>2222222.222222222</v>
      </c>
      <c r="L77" s="18">
        <v>769230.76923076925</v>
      </c>
      <c r="M77" s="8">
        <f>INDEX(전체모델결과!$A$2:$I$910,MATCH(ARIMA2차!$A77&amp;"_"&amp;ARIMA2차!M$3,전체모델결과!$A$2:$A$910,0),6)</f>
        <v>968753.90431943536</v>
      </c>
      <c r="N77" s="8">
        <f>INDEX(전체모델결과!$A$2:$I$910,MATCH(ARIMA2차!$A77&amp;"_"&amp;ARIMA2차!N$3,전체모델결과!$A$2:$A$910,0),6)</f>
        <v>1085385.7869817019</v>
      </c>
      <c r="O77" s="8">
        <f>INDEX(전체모델결과!$A$2:$I$910,MATCH(ARIMA2차!$A77&amp;"_"&amp;ARIMA2차!O$3,전체모델결과!$A$2:$A$910,0),6)</f>
        <v>1202132.5584064424</v>
      </c>
      <c r="P77" s="8"/>
    </row>
    <row r="78" spans="1:16" x14ac:dyDescent="0.3">
      <c r="A78" s="1">
        <v>92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18">
        <v>0</v>
      </c>
      <c r="I78" s="18">
        <v>0</v>
      </c>
      <c r="J78" s="18">
        <v>0</v>
      </c>
      <c r="K78" s="18">
        <v>0</v>
      </c>
      <c r="L78" s="18">
        <v>2222222.222222222</v>
      </c>
      <c r="M78" s="8">
        <f>INDEX(전체모델결과!$A$2:$I$910,MATCH(ARIMA2차!$A78&amp;"_"&amp;ARIMA2차!M$3,전체모델결과!$A$2:$A$910,0),6)</f>
        <v>810285.22720983624</v>
      </c>
      <c r="N78" s="8">
        <f>INDEX(전체모델결과!$A$2:$I$910,MATCH(ARIMA2차!$A78&amp;"_"&amp;ARIMA2차!N$3,전체모델결과!$A$2:$A$910,0),6)</f>
        <v>912097.523529917</v>
      </c>
      <c r="O78" s="8">
        <f>INDEX(전체모델결과!$A$2:$I$910,MATCH(ARIMA2차!$A78&amp;"_"&amp;ARIMA2차!O$3,전체모델결과!$A$2:$A$910,0),6)</f>
        <v>1014010.1278257072</v>
      </c>
      <c r="P78" s="8"/>
    </row>
    <row r="79" spans="1:16" x14ac:dyDescent="0.3">
      <c r="A79" s="1">
        <v>93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8">
        <f>INDEX(전체모델결과!$A$2:$I$910,MATCH(ARIMA2차!$A79&amp;"_"&amp;ARIMA2차!M$3,전체모델결과!$A$2:$A$910,0),6)</f>
        <v>0</v>
      </c>
      <c r="N79" s="8">
        <f>INDEX(전체모델결과!$A$2:$I$910,MATCH(ARIMA2차!$A79&amp;"_"&amp;ARIMA2차!N$3,전체모델결과!$A$2:$A$910,0),6)</f>
        <v>0</v>
      </c>
      <c r="O79" s="8">
        <f>INDEX(전체모델결과!$A$2:$I$910,MATCH(ARIMA2차!$A79&amp;"_"&amp;ARIMA2차!O$3,전체모델결과!$A$2:$A$910,0),6)</f>
        <v>0</v>
      </c>
      <c r="P79" s="8"/>
    </row>
    <row r="80" spans="1:16" x14ac:dyDescent="0.3">
      <c r="A80" s="1">
        <v>94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8">
        <f>INDEX(전체모델결과!$A$2:$I$910,MATCH(ARIMA2차!$A80&amp;"_"&amp;ARIMA2차!M$3,전체모델결과!$A$2:$A$910,0),6)</f>
        <v>0</v>
      </c>
      <c r="N80" s="8">
        <f>INDEX(전체모델결과!$A$2:$I$910,MATCH(ARIMA2차!$A80&amp;"_"&amp;ARIMA2차!N$3,전체모델결과!$A$2:$A$910,0),6)</f>
        <v>0</v>
      </c>
      <c r="O80" s="8">
        <f>INDEX(전체모델결과!$A$2:$I$910,MATCH(ARIMA2차!$A80&amp;"_"&amp;ARIMA2차!O$3,전체모델결과!$A$2:$A$910,0),6)</f>
        <v>0</v>
      </c>
      <c r="P80" s="8"/>
    </row>
    <row r="81" spans="1:16" x14ac:dyDescent="0.3">
      <c r="A81" s="1">
        <v>95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8">
        <f>INDEX(전체모델결과!$A$2:$I$910,MATCH(ARIMA2차!$A81&amp;"_"&amp;ARIMA2차!M$3,전체모델결과!$A$2:$A$910,0),6)</f>
        <v>0</v>
      </c>
      <c r="N81" s="8">
        <f>INDEX(전체모델결과!$A$2:$I$910,MATCH(ARIMA2차!$A81&amp;"_"&amp;ARIMA2차!N$3,전체모델결과!$A$2:$A$910,0),6)</f>
        <v>0</v>
      </c>
      <c r="O81" s="8">
        <f>INDEX(전체모델결과!$A$2:$I$910,MATCH(ARIMA2차!$A81&amp;"_"&amp;ARIMA2차!O$3,전체모델결과!$A$2:$A$910,0),6)</f>
        <v>0</v>
      </c>
      <c r="P81" s="8"/>
    </row>
    <row r="82" spans="1:16" x14ac:dyDescent="0.3">
      <c r="A82" s="1">
        <v>96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8">
        <f>INDEX(전체모델결과!$A$2:$I$910,MATCH(ARIMA2차!$A82&amp;"_"&amp;ARIMA2차!M$3,전체모델결과!$A$2:$A$910,0),6)</f>
        <v>0</v>
      </c>
      <c r="N82" s="8">
        <f>INDEX(전체모델결과!$A$2:$I$910,MATCH(ARIMA2차!$A82&amp;"_"&amp;ARIMA2차!N$3,전체모델결과!$A$2:$A$910,0),6)</f>
        <v>0</v>
      </c>
      <c r="O82" s="8">
        <f>INDEX(전체모델결과!$A$2:$I$910,MATCH(ARIMA2차!$A82&amp;"_"&amp;ARIMA2차!O$3,전체모델결과!$A$2:$A$910,0),6)</f>
        <v>0</v>
      </c>
      <c r="P82" s="8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6B3E-1B42-42CF-B20B-3884C8FECDA2}">
  <dimension ref="A3:R82"/>
  <sheetViews>
    <sheetView zoomScale="85" zoomScaleNormal="85" workbookViewId="0">
      <selection activeCell="A4" sqref="A4:A82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7">
        <v>2021</v>
      </c>
      <c r="N3" s="7">
        <v>2022</v>
      </c>
      <c r="O3" s="7">
        <v>2023</v>
      </c>
      <c r="P3" s="7">
        <v>2024</v>
      </c>
      <c r="R3" s="9"/>
    </row>
    <row r="4" spans="1:18" x14ac:dyDescent="0.3">
      <c r="A4" s="1">
        <v>18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2500000</v>
      </c>
      <c r="H4" s="18">
        <v>0</v>
      </c>
      <c r="I4" s="18">
        <v>0</v>
      </c>
      <c r="J4" s="18">
        <v>0</v>
      </c>
      <c r="K4" s="18">
        <v>0</v>
      </c>
      <c r="L4" s="18">
        <v>1666666.6666666665</v>
      </c>
      <c r="M4" s="8">
        <f>INDEX(전체모델결과!$A$2:$I$910,MATCH(GLM1차!$A4&amp;"_"&amp;GLM1차!M$3,전체모델결과!$A$2:$A$910,0),7)</f>
        <v>1119610.7419411009</v>
      </c>
      <c r="N4" s="8">
        <f>INDEX(전체모델결과!$A$2:$I$910,MATCH(GLM1차!$A4&amp;"_"&amp;GLM1차!N$3,전체모델결과!$A$2:$A$910,0),7)</f>
        <v>1393323.7096424189</v>
      </c>
      <c r="O4" s="8">
        <f>INDEX(전체모델결과!$A$2:$I$910,MATCH(GLM1차!$A4&amp;"_"&amp;GLM1차!O$3,전체모델결과!$A$2:$A$910,0),7)</f>
        <v>1733951.7094003018</v>
      </c>
      <c r="P4" s="8"/>
    </row>
    <row r="5" spans="1:18" x14ac:dyDescent="0.3">
      <c r="A5" s="1">
        <v>19</v>
      </c>
      <c r="B5" s="2">
        <v>0</v>
      </c>
      <c r="C5" s="2">
        <v>21834.061135371179</v>
      </c>
      <c r="D5" s="2">
        <v>19120.458891013383</v>
      </c>
      <c r="E5" s="2">
        <v>41152.263374485599</v>
      </c>
      <c r="F5" s="2">
        <v>0</v>
      </c>
      <c r="G5" s="2">
        <v>0</v>
      </c>
      <c r="H5" s="18">
        <v>14064.697609001407</v>
      </c>
      <c r="I5" s="18">
        <v>24906.600249066003</v>
      </c>
      <c r="J5" s="18">
        <v>11792.452830188678</v>
      </c>
      <c r="K5" s="18">
        <v>0</v>
      </c>
      <c r="L5" s="18">
        <v>0</v>
      </c>
      <c r="M5" s="8">
        <f>INDEX(전체모델결과!$A$2:$I$910,MATCH(GLM1차!$A5&amp;"_"&amp;GLM1차!M$3,전체모델결과!$A$2:$A$910,0),7)</f>
        <v>6397.2920451644786</v>
      </c>
      <c r="N5" s="8">
        <f>INDEX(전체모델결과!$A$2:$I$910,MATCH(GLM1차!$A5&amp;"_"&amp;GLM1차!N$3,전체모델결과!$A$2:$A$910,0),7)</f>
        <v>5800.0598469852348</v>
      </c>
      <c r="O5" s="8">
        <f>INDEX(전체모델결과!$A$2:$I$910,MATCH(GLM1차!$A5&amp;"_"&amp;GLM1차!O$3,전체모델결과!$A$2:$A$910,0),7)</f>
        <v>5258.5834742435018</v>
      </c>
      <c r="P5" s="8"/>
    </row>
    <row r="6" spans="1:18" x14ac:dyDescent="0.3">
      <c r="A6" s="1">
        <v>20</v>
      </c>
      <c r="B6" s="2">
        <v>0</v>
      </c>
      <c r="C6" s="2">
        <v>0</v>
      </c>
      <c r="D6" s="2">
        <v>0</v>
      </c>
      <c r="E6" s="2">
        <v>0</v>
      </c>
      <c r="F6" s="2">
        <v>7686.3950807071487</v>
      </c>
      <c r="G6" s="2">
        <v>6309.1482649842274</v>
      </c>
      <c r="H6" s="18">
        <v>0</v>
      </c>
      <c r="I6" s="18">
        <v>8795.0747581354444</v>
      </c>
      <c r="J6" s="18">
        <v>18373.909049150207</v>
      </c>
      <c r="K6" s="18">
        <v>0</v>
      </c>
      <c r="L6" s="18">
        <v>8120.1786439301668</v>
      </c>
      <c r="M6" s="8">
        <f>INDEX(전체모델결과!$A$2:$I$910,MATCH(GLM1차!$A6&amp;"_"&amp;GLM1차!M$3,전체모델결과!$A$2:$A$910,0),7)</f>
        <v>14278.60314999842</v>
      </c>
      <c r="N6" s="8">
        <f>INDEX(전체모델결과!$A$2:$I$910,MATCH(GLM1차!$A6&amp;"_"&amp;GLM1차!N$3,전체모델결과!$A$2:$A$910,0),7)</f>
        <v>18113.176084202412</v>
      </c>
      <c r="O6" s="8">
        <f>INDEX(전체모델결과!$A$2:$I$910,MATCH(GLM1차!$A6&amp;"_"&amp;GLM1차!O$3,전체모델결과!$A$2:$A$910,0),7)</f>
        <v>22977.538097441775</v>
      </c>
      <c r="P6" s="8"/>
    </row>
    <row r="7" spans="1:18" x14ac:dyDescent="0.3">
      <c r="A7" s="1">
        <v>21</v>
      </c>
      <c r="B7" s="2">
        <v>0</v>
      </c>
      <c r="C7" s="2">
        <v>0</v>
      </c>
      <c r="D7" s="2">
        <v>4506.5344749887336</v>
      </c>
      <c r="E7" s="2">
        <v>13140.604467805519</v>
      </c>
      <c r="F7" s="2">
        <v>8771.9298245614045</v>
      </c>
      <c r="G7" s="2">
        <v>7892.6598263614842</v>
      </c>
      <c r="H7" s="18">
        <v>6493.5064935064938</v>
      </c>
      <c r="I7" s="18">
        <v>5540.1662049861498</v>
      </c>
      <c r="J7" s="18">
        <v>7892.6598263614842</v>
      </c>
      <c r="K7" s="18">
        <v>2847.380410022779</v>
      </c>
      <c r="L7" s="18">
        <v>16895.969104513639</v>
      </c>
      <c r="M7" s="8">
        <f>INDEX(전체모델결과!$A$2:$I$910,MATCH(GLM1차!$A7&amp;"_"&amp;GLM1차!M$3,전체모델결과!$A$2:$A$910,0),7)</f>
        <v>13079.770908516966</v>
      </c>
      <c r="N7" s="8">
        <f>INDEX(전체모델결과!$A$2:$I$910,MATCH(GLM1차!$A7&amp;"_"&amp;GLM1차!N$3,전체모델결과!$A$2:$A$910,0),7)</f>
        <v>14796.828013562474</v>
      </c>
      <c r="O7" s="8">
        <f>INDEX(전체모델결과!$A$2:$I$910,MATCH(GLM1차!$A7&amp;"_"&amp;GLM1차!O$3,전체모델결과!$A$2:$A$910,0),7)</f>
        <v>16739.293126333385</v>
      </c>
      <c r="P7" s="8"/>
    </row>
    <row r="8" spans="1:18" x14ac:dyDescent="0.3">
      <c r="A8" s="1">
        <v>22</v>
      </c>
      <c r="B8" s="2">
        <v>0</v>
      </c>
      <c r="C8" s="2">
        <v>0</v>
      </c>
      <c r="D8" s="2">
        <v>6668.8896298766249</v>
      </c>
      <c r="E8" s="2">
        <v>3034.9013657056144</v>
      </c>
      <c r="F8" s="2">
        <v>0</v>
      </c>
      <c r="G8" s="2">
        <v>2618.4865147944488</v>
      </c>
      <c r="H8" s="18">
        <v>4621.0720887245843</v>
      </c>
      <c r="I8" s="18">
        <v>6156.3718448594291</v>
      </c>
      <c r="J8" s="18">
        <v>3819.7097020626434</v>
      </c>
      <c r="K8" s="18">
        <v>0</v>
      </c>
      <c r="L8" s="18">
        <v>6968.6411149825781</v>
      </c>
      <c r="M8" s="8">
        <f>INDEX(전체모델결과!$A$2:$I$910,MATCH(GLM1차!$A8&amp;"_"&amp;GLM1차!M$3,전체모델결과!$A$2:$A$910,0),7)</f>
        <v>5682.5750039024888</v>
      </c>
      <c r="N8" s="8">
        <f>INDEX(전체모델결과!$A$2:$I$910,MATCH(GLM1차!$A8&amp;"_"&amp;GLM1차!N$3,전체모델결과!$A$2:$A$910,0),7)</f>
        <v>6358.8526437318405</v>
      </c>
      <c r="O8" s="8">
        <f>INDEX(전체모델결과!$A$2:$I$910,MATCH(GLM1차!$A8&amp;"_"&amp;GLM1차!O$3,전체모델결과!$A$2:$A$910,0),7)</f>
        <v>7115.6134176716841</v>
      </c>
      <c r="P8" s="8"/>
    </row>
    <row r="9" spans="1:18" x14ac:dyDescent="0.3">
      <c r="A9" s="1">
        <v>23</v>
      </c>
      <c r="B9" s="2">
        <v>0</v>
      </c>
      <c r="C9" s="2">
        <v>10291.595197255574</v>
      </c>
      <c r="D9" s="2">
        <v>0</v>
      </c>
      <c r="E9" s="2">
        <v>9315.3237074988356</v>
      </c>
      <c r="F9" s="2">
        <v>2093.3640360058616</v>
      </c>
      <c r="G9" s="2">
        <v>3797.2280235428134</v>
      </c>
      <c r="H9" s="18">
        <v>1666.6666666666665</v>
      </c>
      <c r="I9" s="18">
        <v>1531.8627450980391</v>
      </c>
      <c r="J9" s="18">
        <v>1528.584530724549</v>
      </c>
      <c r="K9" s="18">
        <v>1508.0681646810435</v>
      </c>
      <c r="L9" s="18">
        <v>1309.7576948264571</v>
      </c>
      <c r="M9" s="8">
        <f>INDEX(전체모델결과!$A$2:$I$910,MATCH(GLM1차!$A9&amp;"_"&amp;GLM1차!M$3,전체모델결과!$A$2:$A$910,0),7)</f>
        <v>1315.5727565767929</v>
      </c>
      <c r="N9" s="8">
        <f>INDEX(전체모델결과!$A$2:$I$910,MATCH(GLM1차!$A9&amp;"_"&amp;GLM1차!N$3,전체모델결과!$A$2:$A$910,0),7)</f>
        <v>1161.1972665667413</v>
      </c>
      <c r="O9" s="8">
        <f>INDEX(전체모델결과!$A$2:$I$910,MATCH(GLM1차!$A9&amp;"_"&amp;GLM1차!O$3,전체모델결과!$A$2:$A$910,0),7)</f>
        <v>1024.9369220678311</v>
      </c>
      <c r="P9" s="8"/>
    </row>
    <row r="10" spans="1:18" x14ac:dyDescent="0.3">
      <c r="A10" s="1">
        <v>24</v>
      </c>
      <c r="B10" s="2">
        <v>0</v>
      </c>
      <c r="C10" s="2">
        <v>2866.9724770642201</v>
      </c>
      <c r="D10" s="2">
        <v>6222.7753578095826</v>
      </c>
      <c r="E10" s="2">
        <v>5157.2975760701393</v>
      </c>
      <c r="F10" s="2">
        <v>4932.5879644853667</v>
      </c>
      <c r="G10" s="2">
        <v>2844.9502133712663</v>
      </c>
      <c r="H10" s="18">
        <v>1280.4097311139565</v>
      </c>
      <c r="I10" s="18">
        <v>5837.7116170461177</v>
      </c>
      <c r="J10" s="18">
        <v>2316.1551823972204</v>
      </c>
      <c r="K10" s="18">
        <v>4861.4487117160916</v>
      </c>
      <c r="L10" s="18">
        <v>7255.3897180762851</v>
      </c>
      <c r="M10" s="8">
        <f>INDEX(전체모델결과!$A$2:$I$910,MATCH(GLM1차!$A10&amp;"_"&amp;GLM1차!M$3,전체모델결과!$A$2:$A$910,0),7)</f>
        <v>5886.9101509323282</v>
      </c>
      <c r="N10" s="8">
        <f>INDEX(전체모델결과!$A$2:$I$910,MATCH(GLM1차!$A10&amp;"_"&amp;GLM1차!N$3,전체모델결과!$A$2:$A$910,0),7)</f>
        <v>6314.3613886783241</v>
      </c>
      <c r="O10" s="8">
        <f>INDEX(전체모델결과!$A$2:$I$910,MATCH(GLM1차!$A10&amp;"_"&amp;GLM1차!O$3,전체모델결과!$A$2:$A$910,0),7)</f>
        <v>6772.8500562418594</v>
      </c>
      <c r="P10" s="8"/>
    </row>
    <row r="11" spans="1:18" x14ac:dyDescent="0.3">
      <c r="A11" s="1">
        <v>25</v>
      </c>
      <c r="B11" s="2">
        <v>5927.6822762299935</v>
      </c>
      <c r="C11" s="2">
        <v>4744.9584816132856</v>
      </c>
      <c r="D11" s="2">
        <v>5087.3325419704934</v>
      </c>
      <c r="E11" s="2">
        <v>1439.4702749388225</v>
      </c>
      <c r="F11" s="2">
        <v>2543.23499491353</v>
      </c>
      <c r="G11" s="2">
        <v>2260.1423889705052</v>
      </c>
      <c r="H11" s="18">
        <v>4979.0878311093411</v>
      </c>
      <c r="I11" s="18">
        <v>4655.0600502746483</v>
      </c>
      <c r="J11" s="18">
        <v>2726.5291284195223</v>
      </c>
      <c r="K11" s="18">
        <v>3760.8123354644604</v>
      </c>
      <c r="L11" s="18">
        <v>4202.3869557908893</v>
      </c>
      <c r="M11" s="8">
        <f>INDEX(전체모델결과!$A$2:$I$910,MATCH(GLM1차!$A11&amp;"_"&amp;GLM1차!M$3,전체모델결과!$A$2:$A$910,0),7)</f>
        <v>3291.3009796065567</v>
      </c>
      <c r="N11" s="8">
        <f>INDEX(전체모델결과!$A$2:$I$910,MATCH(GLM1차!$A11&amp;"_"&amp;GLM1차!N$3,전체모델결과!$A$2:$A$910,0),7)</f>
        <v>3208.4386057347851</v>
      </c>
      <c r="O11" s="8">
        <f>INDEX(전체모델결과!$A$2:$I$910,MATCH(GLM1차!$A11&amp;"_"&amp;GLM1차!O$3,전체모델결과!$A$2:$A$910,0),7)</f>
        <v>3127.6623896000933</v>
      </c>
      <c r="P11" s="8"/>
    </row>
    <row r="12" spans="1:18" x14ac:dyDescent="0.3">
      <c r="A12" s="1">
        <v>26</v>
      </c>
      <c r="B12" s="2">
        <v>4420.8664898320067</v>
      </c>
      <c r="C12" s="2">
        <v>0</v>
      </c>
      <c r="D12" s="2">
        <v>1271.2941774726671</v>
      </c>
      <c r="E12" s="2">
        <v>4350.1903208265367</v>
      </c>
      <c r="F12" s="2">
        <v>3804.8130885570245</v>
      </c>
      <c r="G12" s="2">
        <v>2466.6995559940801</v>
      </c>
      <c r="H12" s="18">
        <v>3708.9236703508641</v>
      </c>
      <c r="I12" s="18">
        <v>2723.6824186299873</v>
      </c>
      <c r="J12" s="18">
        <v>3344.9290875033453</v>
      </c>
      <c r="K12" s="18">
        <v>3411.106562969027</v>
      </c>
      <c r="L12" s="18">
        <v>3089.8529230008648</v>
      </c>
      <c r="M12" s="8">
        <f>INDEX(전체모델결과!$A$2:$I$910,MATCH(GLM1차!$A12&amp;"_"&amp;GLM1차!M$3,전체모델결과!$A$2:$A$910,0),7)</f>
        <v>3537.6805352963161</v>
      </c>
      <c r="N12" s="8">
        <f>INDEX(전체모델결과!$A$2:$I$910,MATCH(GLM1차!$A12&amp;"_"&amp;GLM1차!N$3,전체모델결과!$A$2:$A$910,0),7)</f>
        <v>3646.5606679538032</v>
      </c>
      <c r="O12" s="8">
        <f>INDEX(전체모델결과!$A$2:$I$910,MATCH(GLM1차!$A12&amp;"_"&amp;GLM1차!O$3,전체모델결과!$A$2:$A$910,0),7)</f>
        <v>3758.7918333484577</v>
      </c>
      <c r="P12" s="8"/>
    </row>
    <row r="13" spans="1:18" x14ac:dyDescent="0.3">
      <c r="A13" s="1">
        <v>27</v>
      </c>
      <c r="B13" s="2">
        <v>0</v>
      </c>
      <c r="C13" s="2">
        <v>0</v>
      </c>
      <c r="D13" s="2">
        <v>1154.7344110854503</v>
      </c>
      <c r="E13" s="2">
        <v>2834.1993386868212</v>
      </c>
      <c r="F13" s="2">
        <v>3354.0164346805295</v>
      </c>
      <c r="G13" s="2">
        <v>2882.2596915982131</v>
      </c>
      <c r="H13" s="18">
        <v>2486.479766270902</v>
      </c>
      <c r="I13" s="18">
        <v>5764.6855364039893</v>
      </c>
      <c r="J13" s="18">
        <v>1115.137998327293</v>
      </c>
      <c r="K13" s="18">
        <v>4537.205081669691</v>
      </c>
      <c r="L13" s="18">
        <v>3061.0683128411815</v>
      </c>
      <c r="M13" s="8">
        <f>INDEX(전체모델결과!$A$2:$I$910,MATCH(GLM1차!$A13&amp;"_"&amp;GLM1차!M$3,전체모델결과!$A$2:$A$910,0),7)</f>
        <v>5373.2716482533588</v>
      </c>
      <c r="N13" s="8">
        <f>INDEX(전체모델결과!$A$2:$I$910,MATCH(GLM1차!$A13&amp;"_"&amp;GLM1차!N$3,전체모델결과!$A$2:$A$910,0),7)</f>
        <v>6224.4977629574987</v>
      </c>
      <c r="O13" s="8">
        <f>INDEX(전체모델결과!$A$2:$I$910,MATCH(GLM1차!$A13&amp;"_"&amp;GLM1차!O$3,전체모델결과!$A$2:$A$910,0),7)</f>
        <v>7210.5739179703305</v>
      </c>
      <c r="P13" s="8"/>
    </row>
    <row r="14" spans="1:18" x14ac:dyDescent="0.3">
      <c r="A14" s="1">
        <v>28</v>
      </c>
      <c r="B14" s="2">
        <v>0</v>
      </c>
      <c r="C14" s="2">
        <v>4876.4629388816647</v>
      </c>
      <c r="D14" s="2">
        <v>1118.0679785330949</v>
      </c>
      <c r="E14" s="2">
        <v>3522.9874933943984</v>
      </c>
      <c r="F14" s="2">
        <v>1517.2204521316946</v>
      </c>
      <c r="G14" s="2">
        <v>3945.8108641325794</v>
      </c>
      <c r="H14" s="18">
        <v>1709.7914054485354</v>
      </c>
      <c r="I14" s="18">
        <v>3022.6700251889165</v>
      </c>
      <c r="J14" s="18">
        <v>3432.3820731587725</v>
      </c>
      <c r="K14" s="18">
        <v>5428.3458349782868</v>
      </c>
      <c r="L14" s="18">
        <v>3556.6620726448232</v>
      </c>
      <c r="M14" s="8">
        <f>INDEX(전체모델결과!$A$2:$I$910,MATCH(GLM1차!$A14&amp;"_"&amp;GLM1차!M$3,전체모델결과!$A$2:$A$910,0),7)</f>
        <v>4630.8367418403186</v>
      </c>
      <c r="N14" s="8">
        <f>INDEX(전체모델결과!$A$2:$I$910,MATCH(GLM1차!$A14&amp;"_"&amp;GLM1차!N$3,전체모델결과!$A$2:$A$910,0),7)</f>
        <v>5028.7228197352961</v>
      </c>
      <c r="O14" s="8">
        <f>INDEX(전체모델결과!$A$2:$I$910,MATCH(GLM1차!$A14&amp;"_"&amp;GLM1차!O$3,전체모델결과!$A$2:$A$910,0),7)</f>
        <v>5460.7956633936928</v>
      </c>
      <c r="P14" s="8"/>
    </row>
    <row r="15" spans="1:18" x14ac:dyDescent="0.3">
      <c r="A15" s="1">
        <v>29</v>
      </c>
      <c r="B15" s="2">
        <v>0</v>
      </c>
      <c r="C15" s="2">
        <v>3109.9362463069506</v>
      </c>
      <c r="D15" s="2">
        <v>0</v>
      </c>
      <c r="E15" s="2">
        <v>1715.8544955387783</v>
      </c>
      <c r="F15" s="2">
        <v>4286.6328498964067</v>
      </c>
      <c r="G15" s="2">
        <v>1230.9207287050715</v>
      </c>
      <c r="H15" s="18">
        <v>5247.6910159529807</v>
      </c>
      <c r="I15" s="18">
        <v>2834.0654669122855</v>
      </c>
      <c r="J15" s="18">
        <v>4389.0449438202249</v>
      </c>
      <c r="K15" s="18">
        <v>4796.9996947363825</v>
      </c>
      <c r="L15" s="18">
        <v>4323.7294131519984</v>
      </c>
      <c r="M15" s="8">
        <f>INDEX(전체모델결과!$A$2:$I$910,MATCH(GLM1차!$A15&amp;"_"&amp;GLM1차!M$3,전체모델결과!$A$2:$A$910,0),7)</f>
        <v>6281.5700726670402</v>
      </c>
      <c r="N15" s="8">
        <f>INDEX(전체모델결과!$A$2:$I$910,MATCH(GLM1차!$A15&amp;"_"&amp;GLM1차!N$3,전체모델결과!$A$2:$A$910,0),7)</f>
        <v>7269.2887771378328</v>
      </c>
      <c r="O15" s="8">
        <f>INDEX(전체모델결과!$A$2:$I$910,MATCH(GLM1차!$A15&amp;"_"&amp;GLM1차!O$3,전체모델결과!$A$2:$A$910,0),7)</f>
        <v>8412.3170981332478</v>
      </c>
      <c r="P15" s="8"/>
    </row>
    <row r="16" spans="1:18" x14ac:dyDescent="0.3">
      <c r="A16" s="1">
        <v>30</v>
      </c>
      <c r="B16" s="2">
        <v>0</v>
      </c>
      <c r="C16" s="2">
        <v>1371.7421124828534</v>
      </c>
      <c r="D16" s="2">
        <v>3111.7104034851154</v>
      </c>
      <c r="E16" s="2">
        <v>3334.1668750520962</v>
      </c>
      <c r="F16" s="2">
        <v>694.4926731022988</v>
      </c>
      <c r="G16" s="2">
        <v>1150.9466536226046</v>
      </c>
      <c r="H16" s="18">
        <v>1982.1605550049553</v>
      </c>
      <c r="I16" s="18">
        <v>3968.0790088620433</v>
      </c>
      <c r="J16" s="18">
        <v>2069.0225937267232</v>
      </c>
      <c r="K16" s="18">
        <v>1175.2262310494771</v>
      </c>
      <c r="L16" s="18">
        <v>3179.0886612504414</v>
      </c>
      <c r="M16" s="8">
        <f>INDEX(전체모델결과!$A$2:$I$910,MATCH(GLM1차!$A16&amp;"_"&amp;GLM1차!M$3,전체모델결과!$A$2:$A$910,0),7)</f>
        <v>2921.540464849576</v>
      </c>
      <c r="N16" s="8">
        <f>INDEX(전체모델결과!$A$2:$I$910,MATCH(GLM1차!$A16&amp;"_"&amp;GLM1차!N$3,전체모델결과!$A$2:$A$910,0),7)</f>
        <v>3122.611202484723</v>
      </c>
      <c r="O16" s="8">
        <f>INDEX(전체모델결과!$A$2:$I$910,MATCH(GLM1차!$A16&amp;"_"&amp;GLM1차!O$3,전체모델결과!$A$2:$A$910,0),7)</f>
        <v>3337.5203387386273</v>
      </c>
      <c r="P16" s="8"/>
    </row>
    <row r="17" spans="1:16" x14ac:dyDescent="0.3">
      <c r="A17" s="1">
        <v>31</v>
      </c>
      <c r="B17" s="2">
        <v>0</v>
      </c>
      <c r="C17" s="2">
        <v>0</v>
      </c>
      <c r="D17" s="2">
        <v>3736.9207772795216</v>
      </c>
      <c r="E17" s="2">
        <v>2393.1078493937462</v>
      </c>
      <c r="F17" s="2">
        <v>4014.4520272982741</v>
      </c>
      <c r="G17" s="2">
        <v>2237.3867322966776</v>
      </c>
      <c r="H17" s="18">
        <v>2834.0654669122855</v>
      </c>
      <c r="I17" s="18">
        <v>3782.4661679414976</v>
      </c>
      <c r="J17" s="18">
        <v>3938.8687568930204</v>
      </c>
      <c r="K17" s="18">
        <v>3355.3293815009511</v>
      </c>
      <c r="L17" s="18">
        <v>3869.8442387693894</v>
      </c>
      <c r="M17" s="8">
        <f>INDEX(전체모델결과!$A$2:$I$910,MATCH(GLM1차!$A17&amp;"_"&amp;GLM1차!M$3,전체모델결과!$A$2:$A$910,0),7)</f>
        <v>5228.8468226249579</v>
      </c>
      <c r="N17" s="8">
        <f>INDEX(전체모델결과!$A$2:$I$910,MATCH(GLM1차!$A17&amp;"_"&amp;GLM1차!N$3,전체모델결과!$A$2:$A$910,0),7)</f>
        <v>5891.1986044898658</v>
      </c>
      <c r="O17" s="8">
        <f>INDEX(전체모델결과!$A$2:$I$910,MATCH(GLM1차!$A17&amp;"_"&amp;GLM1차!O$3,전체모델결과!$A$2:$A$910,0),7)</f>
        <v>6637.4522289259367</v>
      </c>
      <c r="P17" s="8"/>
    </row>
    <row r="18" spans="1:16" x14ac:dyDescent="0.3">
      <c r="A18" s="1">
        <v>32</v>
      </c>
      <c r="B18" s="2">
        <v>3167.0625494853525</v>
      </c>
      <c r="C18" s="2">
        <v>3320.0531208499333</v>
      </c>
      <c r="D18" s="2">
        <v>2627.890679747723</v>
      </c>
      <c r="E18" s="2">
        <v>2977.2981019724598</v>
      </c>
      <c r="F18" s="2">
        <v>9806.4853556485359</v>
      </c>
      <c r="G18" s="2">
        <v>3274.9304077288361</v>
      </c>
      <c r="H18" s="18">
        <v>5071.4615029967736</v>
      </c>
      <c r="I18" s="18">
        <v>3616.0552854674756</v>
      </c>
      <c r="J18" s="18">
        <v>3370.5340423938283</v>
      </c>
      <c r="K18" s="18">
        <v>3216.9281910140471</v>
      </c>
      <c r="L18" s="18">
        <v>5557.613931085587</v>
      </c>
      <c r="M18" s="8">
        <f>INDEX(전체모델결과!$A$2:$I$910,MATCH(GLM1차!$A18&amp;"_"&amp;GLM1차!M$3,전체모델결과!$A$2:$A$910,0),7)</f>
        <v>4772.9966671337224</v>
      </c>
      <c r="N18" s="8">
        <f>INDEX(전체모델결과!$A$2:$I$910,MATCH(GLM1차!$A18&amp;"_"&amp;GLM1차!N$3,전체모델결과!$A$2:$A$910,0),7)</f>
        <v>4881.2859839577186</v>
      </c>
      <c r="O18" s="8">
        <f>INDEX(전체모델결과!$A$2:$I$910,MATCH(GLM1차!$A18&amp;"_"&amp;GLM1차!O$3,전체모델결과!$A$2:$A$910,0),7)</f>
        <v>4992.0321590106614</v>
      </c>
      <c r="P18" s="8"/>
    </row>
    <row r="19" spans="1:16" x14ac:dyDescent="0.3">
      <c r="A19" s="1">
        <v>33</v>
      </c>
      <c r="B19" s="2">
        <v>2589.3319523562918</v>
      </c>
      <c r="C19" s="2">
        <v>4015.2579803252361</v>
      </c>
      <c r="D19" s="2">
        <v>3246.7532467532469</v>
      </c>
      <c r="E19" s="2">
        <v>1402.1312394840156</v>
      </c>
      <c r="F19" s="2">
        <v>3660.7687614399019</v>
      </c>
      <c r="G19" s="2">
        <v>2660.5651040280954</v>
      </c>
      <c r="H19" s="18">
        <v>4074.2417383431416</v>
      </c>
      <c r="I19" s="18">
        <v>3173.5956839098699</v>
      </c>
      <c r="J19" s="18">
        <v>3611.0208355902214</v>
      </c>
      <c r="K19" s="18">
        <v>2400.3840614498317</v>
      </c>
      <c r="L19" s="18">
        <v>6581.5059682292758</v>
      </c>
      <c r="M19" s="8">
        <f>INDEX(전체모델결과!$A$2:$I$910,MATCH(GLM1차!$A19&amp;"_"&amp;GLM1차!M$3,전체모델결과!$A$2:$A$910,0),7)</f>
        <v>4530.2874951166777</v>
      </c>
      <c r="N19" s="8">
        <f>INDEX(전체모델결과!$A$2:$I$910,MATCH(GLM1차!$A19&amp;"_"&amp;GLM1차!N$3,전체모델결과!$A$2:$A$910,0),7)</f>
        <v>4761.7490555065515</v>
      </c>
      <c r="O19" s="8">
        <f>INDEX(전체모델결과!$A$2:$I$910,MATCH(GLM1차!$A19&amp;"_"&amp;GLM1차!O$3,전체모델결과!$A$2:$A$910,0),7)</f>
        <v>5005.036455646371</v>
      </c>
      <c r="P19" s="8"/>
    </row>
    <row r="20" spans="1:16" x14ac:dyDescent="0.3">
      <c r="A20" s="1">
        <v>34</v>
      </c>
      <c r="B20" s="2">
        <v>4302.4631601591909</v>
      </c>
      <c r="C20" s="2">
        <v>8903.133903133903</v>
      </c>
      <c r="D20" s="2">
        <v>3834.6498964644529</v>
      </c>
      <c r="E20" s="2">
        <v>3954.1320680110716</v>
      </c>
      <c r="F20" s="2">
        <v>6416.9875160424681</v>
      </c>
      <c r="G20" s="2">
        <v>2543.23499491353</v>
      </c>
      <c r="H20" s="18">
        <v>2209.6517588828001</v>
      </c>
      <c r="I20" s="18">
        <v>2347.234175729599</v>
      </c>
      <c r="J20" s="18">
        <v>2838.3892141209867</v>
      </c>
      <c r="K20" s="18">
        <v>3327.0120105133583</v>
      </c>
      <c r="L20" s="18">
        <v>4089.262764341629</v>
      </c>
      <c r="M20" s="8">
        <f>INDEX(전체모델결과!$A$2:$I$910,MATCH(GLM1차!$A20&amp;"_"&amp;GLM1차!M$3,전체모델결과!$A$2:$A$910,0),7)</f>
        <v>2500.4809503560873</v>
      </c>
      <c r="N20" s="8">
        <f>INDEX(전체모델결과!$A$2:$I$910,MATCH(GLM1차!$A20&amp;"_"&amp;GLM1차!N$3,전체모델결과!$A$2:$A$910,0),7)</f>
        <v>2316.6759234404135</v>
      </c>
      <c r="O20" s="8">
        <f>INDEX(전체모델결과!$A$2:$I$910,MATCH(GLM1차!$A20&amp;"_"&amp;GLM1차!O$3,전체모델결과!$A$2:$A$910,0),7)</f>
        <v>2146.3820124221274</v>
      </c>
      <c r="P20" s="8"/>
    </row>
    <row r="21" spans="1:16" x14ac:dyDescent="0.3">
      <c r="A21" s="1">
        <v>35</v>
      </c>
      <c r="B21" s="2">
        <v>952.92548122736798</v>
      </c>
      <c r="C21" s="2">
        <v>5537.5365872953089</v>
      </c>
      <c r="D21" s="2">
        <v>4261.666311527807</v>
      </c>
      <c r="E21" s="2">
        <v>1902.4668653687615</v>
      </c>
      <c r="F21" s="2">
        <v>2780.8676307007786</v>
      </c>
      <c r="G21" s="2">
        <v>3427.0047978067173</v>
      </c>
      <c r="H21" s="18">
        <v>2553.734837199404</v>
      </c>
      <c r="I21" s="18">
        <v>3849.8556304138592</v>
      </c>
      <c r="J21" s="18">
        <v>4603.7254763085202</v>
      </c>
      <c r="K21" s="18">
        <v>3299.7855139415938</v>
      </c>
      <c r="L21" s="18">
        <v>3979.5338260375211</v>
      </c>
      <c r="M21" s="8">
        <f>INDEX(전체모델결과!$A$2:$I$910,MATCH(GLM1차!$A21&amp;"_"&amp;GLM1차!M$3,전체모델결과!$A$2:$A$910,0),7)</f>
        <v>4009.6823613706424</v>
      </c>
      <c r="N21" s="8">
        <f>INDEX(전체모델결과!$A$2:$I$910,MATCH(GLM1차!$A21&amp;"_"&amp;GLM1차!N$3,전체모델결과!$A$2:$A$910,0),7)</f>
        <v>4129.0172597224901</v>
      </c>
      <c r="O21" s="8">
        <f>INDEX(전체모델결과!$A$2:$I$910,MATCH(GLM1차!$A21&amp;"_"&amp;GLM1차!O$3,전체모델결과!$A$2:$A$910,0),7)</f>
        <v>4251.9037655786742</v>
      </c>
      <c r="P21" s="8"/>
    </row>
    <row r="22" spans="1:16" x14ac:dyDescent="0.3">
      <c r="A22" s="1">
        <v>36</v>
      </c>
      <c r="B22" s="2">
        <v>3450.0603760565809</v>
      </c>
      <c r="C22" s="2">
        <v>2943.9905792301461</v>
      </c>
      <c r="D22" s="2">
        <v>4492.0746967849582</v>
      </c>
      <c r="E22" s="2">
        <v>4190.6130268199231</v>
      </c>
      <c r="F22" s="2">
        <v>3782.3526233317125</v>
      </c>
      <c r="G22" s="2">
        <v>3285.7679309049945</v>
      </c>
      <c r="H22" s="18">
        <v>4573.8045738045739</v>
      </c>
      <c r="I22" s="18">
        <v>4049.9245241338681</v>
      </c>
      <c r="J22" s="18">
        <v>7985.2793111828623</v>
      </c>
      <c r="K22" s="18">
        <v>5530.4336510621688</v>
      </c>
      <c r="L22" s="18">
        <v>2823.5028376203518</v>
      </c>
      <c r="M22" s="8">
        <f>INDEX(전체모델결과!$A$2:$I$910,MATCH(GLM1차!$A22&amp;"_"&amp;GLM1차!M$3,전체모델결과!$A$2:$A$910,0),7)</f>
        <v>5363.3771272259364</v>
      </c>
      <c r="N22" s="8">
        <f>INDEX(전체모델결과!$A$2:$I$910,MATCH(GLM1차!$A22&amp;"_"&amp;GLM1차!N$3,전체모델결과!$A$2:$A$910,0),7)</f>
        <v>5575.3337284328036</v>
      </c>
      <c r="O22" s="8">
        <f>INDEX(전체모델결과!$A$2:$I$910,MATCH(GLM1차!$A22&amp;"_"&amp;GLM1차!O$3,전체모델결과!$A$2:$A$910,0),7)</f>
        <v>5795.6666939582556</v>
      </c>
      <c r="P22" s="8"/>
    </row>
    <row r="23" spans="1:16" x14ac:dyDescent="0.3">
      <c r="A23" s="1">
        <v>37</v>
      </c>
      <c r="B23" s="2">
        <v>1566.1707126076742</v>
      </c>
      <c r="C23" s="2">
        <v>4154.8369226507857</v>
      </c>
      <c r="D23" s="2">
        <v>6155.3613197094674</v>
      </c>
      <c r="E23" s="2">
        <v>2788.7779574990241</v>
      </c>
      <c r="F23" s="2">
        <v>6750.4413750129816</v>
      </c>
      <c r="G23" s="2">
        <v>4595.588235294118</v>
      </c>
      <c r="H23" s="18">
        <v>4840.8568316592036</v>
      </c>
      <c r="I23" s="18">
        <v>4376.3676148796503</v>
      </c>
      <c r="J23" s="18">
        <v>7398.6884143265506</v>
      </c>
      <c r="K23" s="18">
        <v>4472.98635739161</v>
      </c>
      <c r="L23" s="18">
        <v>3665.7925161435865</v>
      </c>
      <c r="M23" s="8">
        <f>INDEX(전체모델결과!$A$2:$I$910,MATCH(GLM1차!$A23&amp;"_"&amp;GLM1차!M$3,전체모델결과!$A$2:$A$910,0),7)</f>
        <v>5598.2726515016666</v>
      </c>
      <c r="N23" s="8">
        <f>INDEX(전체모델결과!$A$2:$I$910,MATCH(GLM1차!$A23&amp;"_"&amp;GLM1차!N$3,전체모델결과!$A$2:$A$910,0),7)</f>
        <v>5786.6774636073533</v>
      </c>
      <c r="O23" s="8">
        <f>INDEX(전체모델결과!$A$2:$I$910,MATCH(GLM1차!$A23&amp;"_"&amp;GLM1차!O$3,전체모델결과!$A$2:$A$910,0),7)</f>
        <v>5981.4228695773027</v>
      </c>
      <c r="P23" s="8"/>
    </row>
    <row r="24" spans="1:16" x14ac:dyDescent="0.3">
      <c r="A24" s="1">
        <v>38</v>
      </c>
      <c r="B24" s="2">
        <v>2124.0441801189463</v>
      </c>
      <c r="C24" s="2">
        <v>7718.5309062841707</v>
      </c>
      <c r="D24" s="2">
        <v>5348.2291419063467</v>
      </c>
      <c r="E24" s="2">
        <v>3247.6319350473614</v>
      </c>
      <c r="F24" s="2">
        <v>6392.2899149333725</v>
      </c>
      <c r="G24" s="2">
        <v>4041.4926579550047</v>
      </c>
      <c r="H24" s="18">
        <v>8376.545672118069</v>
      </c>
      <c r="I24" s="18">
        <v>7137.5040148460084</v>
      </c>
      <c r="J24" s="18">
        <v>5655.5440966100005</v>
      </c>
      <c r="K24" s="18">
        <v>4962.9330934582331</v>
      </c>
      <c r="L24" s="18">
        <v>3604.0032158797926</v>
      </c>
      <c r="M24" s="8">
        <f>INDEX(전체모델결과!$A$2:$I$910,MATCH(GLM1차!$A24&amp;"_"&amp;GLM1차!M$3,전체모델결과!$A$2:$A$910,0),7)</f>
        <v>5723.5756127573759</v>
      </c>
      <c r="N24" s="8">
        <f>INDEX(전체모델결과!$A$2:$I$910,MATCH(GLM1차!$A24&amp;"_"&amp;GLM1차!N$3,전체모델결과!$A$2:$A$910,0),7)</f>
        <v>5792.9923692691036</v>
      </c>
      <c r="O24" s="8">
        <f>INDEX(전체모델결과!$A$2:$I$910,MATCH(GLM1차!$A24&amp;"_"&amp;GLM1차!O$3,전체모델결과!$A$2:$A$910,0),7)</f>
        <v>5863.2510271394422</v>
      </c>
      <c r="P24" s="8"/>
    </row>
    <row r="25" spans="1:16" x14ac:dyDescent="0.3">
      <c r="A25" s="1">
        <v>39</v>
      </c>
      <c r="B25" s="2">
        <v>3158.1606872157658</v>
      </c>
      <c r="C25" s="2">
        <v>9005.763688760806</v>
      </c>
      <c r="D25" s="2">
        <v>12285.012285012284</v>
      </c>
      <c r="E25" s="2">
        <v>4704.6523784631472</v>
      </c>
      <c r="F25" s="2">
        <v>4315.0980486167718</v>
      </c>
      <c r="G25" s="2">
        <v>6077.1801883925855</v>
      </c>
      <c r="H25" s="18">
        <v>4717.7229124076111</v>
      </c>
      <c r="I25" s="18">
        <v>6723.2837933474875</v>
      </c>
      <c r="J25" s="18">
        <v>7888.2497945768282</v>
      </c>
      <c r="K25" s="18">
        <v>3084.2303303210683</v>
      </c>
      <c r="L25" s="18">
        <v>2716.2103433289872</v>
      </c>
      <c r="M25" s="8">
        <f>INDEX(전체모델결과!$A$2:$I$910,MATCH(GLM1차!$A25&amp;"_"&amp;GLM1차!M$3,전체모델결과!$A$2:$A$910,0),7)</f>
        <v>4194.2049358968497</v>
      </c>
      <c r="N25" s="8">
        <f>INDEX(전체모델결과!$A$2:$I$910,MATCH(GLM1차!$A25&amp;"_"&amp;GLM1차!N$3,전체모델결과!$A$2:$A$910,0),7)</f>
        <v>3974.1820053500987</v>
      </c>
      <c r="O25" s="8">
        <f>INDEX(전체모델결과!$A$2:$I$910,MATCH(GLM1차!$A25&amp;"_"&amp;GLM1차!O$3,전체모델결과!$A$2:$A$910,0),7)</f>
        <v>3765.7012122778556</v>
      </c>
      <c r="P25" s="8"/>
    </row>
    <row r="26" spans="1:16" x14ac:dyDescent="0.3">
      <c r="A26" s="1">
        <v>40</v>
      </c>
      <c r="B26" s="2">
        <v>2335.2209702843134</v>
      </c>
      <c r="C26" s="2">
        <v>6491.0477632931252</v>
      </c>
      <c r="D26" s="2">
        <v>7400.750647565681</v>
      </c>
      <c r="E26" s="2">
        <v>5008.7653393438513</v>
      </c>
      <c r="F26" s="2">
        <v>1412.9615674453655</v>
      </c>
      <c r="G26" s="2">
        <v>4238.0064417697913</v>
      </c>
      <c r="H26" s="18">
        <v>5742.2861955439857</v>
      </c>
      <c r="I26" s="18">
        <v>3523.9806885858266</v>
      </c>
      <c r="J26" s="18">
        <v>6160.2308465454071</v>
      </c>
      <c r="K26" s="18">
        <v>6110.788597268478</v>
      </c>
      <c r="L26" s="18">
        <v>6199.9622610992801</v>
      </c>
      <c r="M26" s="8">
        <f>INDEX(전체모델결과!$A$2:$I$910,MATCH(GLM1차!$A26&amp;"_"&amp;GLM1차!M$3,전체모델결과!$A$2:$A$910,0),7)</f>
        <v>5861.787696401173</v>
      </c>
      <c r="N26" s="8">
        <f>INDEX(전체모델결과!$A$2:$I$910,MATCH(GLM1차!$A26&amp;"_"&amp;GLM1차!N$3,전체모델결과!$A$2:$A$910,0),7)</f>
        <v>6030.1278841775393</v>
      </c>
      <c r="O26" s="8">
        <f>INDEX(전체모델결과!$A$2:$I$910,MATCH(GLM1차!$A26&amp;"_"&amp;GLM1차!O$3,전체모델결과!$A$2:$A$910,0),7)</f>
        <v>6203.30250477339</v>
      </c>
      <c r="P26" s="8"/>
    </row>
    <row r="27" spans="1:16" x14ac:dyDescent="0.3">
      <c r="A27" s="1">
        <v>41</v>
      </c>
      <c r="B27" s="2">
        <v>2224.9415952831237</v>
      </c>
      <c r="C27" s="2">
        <v>4535.3759322717196</v>
      </c>
      <c r="D27" s="2">
        <v>6347.9662092875633</v>
      </c>
      <c r="E27" s="2">
        <v>5716.4634146341459</v>
      </c>
      <c r="F27" s="2">
        <v>4529.1906336337697</v>
      </c>
      <c r="G27" s="2">
        <v>6710.2835094782749</v>
      </c>
      <c r="H27" s="18">
        <v>6366.5643022994527</v>
      </c>
      <c r="I27" s="18">
        <v>5165.6450168744404</v>
      </c>
      <c r="J27" s="18">
        <v>8459.686340860284</v>
      </c>
      <c r="K27" s="18">
        <v>6367.6885290639493</v>
      </c>
      <c r="L27" s="18">
        <v>6419.6870402567874</v>
      </c>
      <c r="M27" s="8">
        <f>INDEX(전체모델결과!$A$2:$I$910,MATCH(GLM1차!$A27&amp;"_"&amp;GLM1차!M$3,전체모델결과!$A$2:$A$910,0),7)</f>
        <v>7898.6071949263123</v>
      </c>
      <c r="N27" s="8">
        <f>INDEX(전체모델결과!$A$2:$I$910,MATCH(GLM1차!$A27&amp;"_"&amp;GLM1차!N$3,전체모델결과!$A$2:$A$910,0),7)</f>
        <v>8359.023909980102</v>
      </c>
      <c r="O27" s="8">
        <f>INDEX(전체모델결과!$A$2:$I$910,MATCH(GLM1차!$A27&amp;"_"&amp;GLM1차!O$3,전체모델결과!$A$2:$A$910,0),7)</f>
        <v>8846.2787176582588</v>
      </c>
      <c r="P27" s="8"/>
    </row>
    <row r="28" spans="1:16" x14ac:dyDescent="0.3">
      <c r="A28" s="1">
        <v>42</v>
      </c>
      <c r="B28" s="2">
        <v>2864.672854360032</v>
      </c>
      <c r="C28" s="2">
        <v>6401.4181603309034</v>
      </c>
      <c r="D28" s="2">
        <v>5904.2601507857207</v>
      </c>
      <c r="E28" s="2">
        <v>3140.2808308285857</v>
      </c>
      <c r="F28" s="2">
        <v>3045.7294522038028</v>
      </c>
      <c r="G28" s="2">
        <v>5312.4106084753384</v>
      </c>
      <c r="H28" s="18">
        <v>5273.0696798493409</v>
      </c>
      <c r="I28" s="18">
        <v>4783.5446065534561</v>
      </c>
      <c r="J28" s="18">
        <v>6368.2098961981792</v>
      </c>
      <c r="K28" s="18">
        <v>6409.2781931939562</v>
      </c>
      <c r="L28" s="18">
        <v>6694.3365912438085</v>
      </c>
      <c r="M28" s="8">
        <f>INDEX(전체모델결과!$A$2:$I$910,MATCH(GLM1차!$A28&amp;"_"&amp;GLM1차!M$3,전체모델결과!$A$2:$A$910,0),7)</f>
        <v>6684.9758463386361</v>
      </c>
      <c r="N28" s="8">
        <f>INDEX(전체모델결과!$A$2:$I$910,MATCH(GLM1차!$A28&amp;"_"&amp;GLM1차!N$3,전체모델결과!$A$2:$A$910,0),7)</f>
        <v>7004.0259351787181</v>
      </c>
      <c r="O28" s="8">
        <f>INDEX(전체모델결과!$A$2:$I$910,MATCH(GLM1차!$A28&amp;"_"&amp;GLM1차!O$3,전체모델결과!$A$2:$A$910,0),7)</f>
        <v>7338.3031484734993</v>
      </c>
      <c r="P28" s="8"/>
    </row>
    <row r="29" spans="1:16" x14ac:dyDescent="0.3">
      <c r="A29" s="1">
        <v>43</v>
      </c>
      <c r="B29" s="2">
        <v>2338.3608090728399</v>
      </c>
      <c r="C29" s="2">
        <v>7555.1526140828046</v>
      </c>
      <c r="D29" s="2">
        <v>7550.1865340202521</v>
      </c>
      <c r="E29" s="2">
        <v>6261.2180156113036</v>
      </c>
      <c r="F29" s="2">
        <v>6200.6531354636027</v>
      </c>
      <c r="G29" s="2">
        <v>7919.2239160562267</v>
      </c>
      <c r="H29" s="18">
        <v>7364.0413859125883</v>
      </c>
      <c r="I29" s="18">
        <v>7570.8042258852684</v>
      </c>
      <c r="J29" s="18">
        <v>9569.377990430623</v>
      </c>
      <c r="K29" s="18">
        <v>9610.7640557424311</v>
      </c>
      <c r="L29" s="18">
        <v>7065.985433199261</v>
      </c>
      <c r="M29" s="8">
        <f>INDEX(전체모델결과!$A$2:$I$910,MATCH(GLM1차!$A29&amp;"_"&amp;GLM1차!M$3,전체모델결과!$A$2:$A$910,0),7)</f>
        <v>9738.408613369209</v>
      </c>
      <c r="N29" s="8">
        <f>INDEX(전체모델결과!$A$2:$I$910,MATCH(GLM1차!$A29&amp;"_"&amp;GLM1차!N$3,전체모델결과!$A$2:$A$910,0),7)</f>
        <v>10269.324697856875</v>
      </c>
      <c r="O29" s="8">
        <f>INDEX(전체모델결과!$A$2:$I$910,MATCH(GLM1차!$A29&amp;"_"&amp;GLM1차!O$3,전체모델결과!$A$2:$A$910,0),7)</f>
        <v>10829.185130436561</v>
      </c>
      <c r="P29" s="8"/>
    </row>
    <row r="30" spans="1:16" x14ac:dyDescent="0.3">
      <c r="A30" s="1">
        <v>44</v>
      </c>
      <c r="B30" s="2">
        <v>2892.8488775746359</v>
      </c>
      <c r="C30" s="2">
        <v>7265.1790347690712</v>
      </c>
      <c r="D30" s="2">
        <v>5931.1981020166077</v>
      </c>
      <c r="E30" s="2">
        <v>8624.2299794661194</v>
      </c>
      <c r="F30" s="2">
        <v>5049.5241794523208</v>
      </c>
      <c r="G30" s="2">
        <v>5314.3030671120569</v>
      </c>
      <c r="H30" s="18">
        <v>9736.0450021635661</v>
      </c>
      <c r="I30" s="18">
        <v>4421.6183123023029</v>
      </c>
      <c r="J30" s="18">
        <v>6798.3166073162838</v>
      </c>
      <c r="K30" s="18">
        <v>9085.9531164819182</v>
      </c>
      <c r="L30" s="18">
        <v>9746.3248233478625</v>
      </c>
      <c r="M30" s="8">
        <f>INDEX(전체모델결과!$A$2:$I$910,MATCH(GLM1차!$A30&amp;"_"&amp;GLM1차!M$3,전체모델결과!$A$2:$A$910,0),7)</f>
        <v>9291.2145748398816</v>
      </c>
      <c r="N30" s="8">
        <f>INDEX(전체모델결과!$A$2:$I$910,MATCH(GLM1차!$A30&amp;"_"&amp;GLM1차!N$3,전체모델결과!$A$2:$A$910,0),7)</f>
        <v>9809.9806320065018</v>
      </c>
      <c r="O30" s="8">
        <f>INDEX(전체모델결과!$A$2:$I$910,MATCH(GLM1차!$A30&amp;"_"&amp;GLM1차!O$3,전체모델결과!$A$2:$A$910,0),7)</f>
        <v>10357.711494570935</v>
      </c>
      <c r="P30" s="8"/>
    </row>
    <row r="31" spans="1:16" x14ac:dyDescent="0.3">
      <c r="A31" s="1">
        <v>45</v>
      </c>
      <c r="B31" s="2">
        <v>5844.5353594389244</v>
      </c>
      <c r="C31" s="2">
        <v>8808.2901554404143</v>
      </c>
      <c r="D31" s="2">
        <v>8981.7528599792004</v>
      </c>
      <c r="E31" s="2">
        <v>9411.3620807665975</v>
      </c>
      <c r="F31" s="2">
        <v>9612.0573647583533</v>
      </c>
      <c r="G31" s="2">
        <v>5018.640665328363</v>
      </c>
      <c r="H31" s="18">
        <v>9039.7051665391828</v>
      </c>
      <c r="I31" s="18">
        <v>8407.3177293516273</v>
      </c>
      <c r="J31" s="18">
        <v>9926.0350292978128</v>
      </c>
      <c r="K31" s="18">
        <v>11709.241056296798</v>
      </c>
      <c r="L31" s="18">
        <v>8249.2369455825337</v>
      </c>
      <c r="M31" s="8">
        <f>INDEX(전체모델결과!$A$2:$I$910,MATCH(GLM1차!$A31&amp;"_"&amp;GLM1차!M$3,전체모델결과!$A$2:$A$910,0),7)</f>
        <v>10013.190522508881</v>
      </c>
      <c r="N31" s="8">
        <f>INDEX(전체모델결과!$A$2:$I$910,MATCH(GLM1차!$A31&amp;"_"&amp;GLM1차!N$3,전체모델결과!$A$2:$A$910,0),7)</f>
        <v>10268.387587433859</v>
      </c>
      <c r="O31" s="8">
        <f>INDEX(전체모델결과!$A$2:$I$910,MATCH(GLM1차!$A31&amp;"_"&amp;GLM1차!O$3,전체모델결과!$A$2:$A$910,0),7)</f>
        <v>10530.088627470535</v>
      </c>
      <c r="P31" s="8"/>
    </row>
    <row r="32" spans="1:16" x14ac:dyDescent="0.3">
      <c r="A32" s="1">
        <v>46</v>
      </c>
      <c r="B32" s="2">
        <v>2942.5612052730694</v>
      </c>
      <c r="C32" s="2">
        <v>9406.3545150501668</v>
      </c>
      <c r="D32" s="2">
        <v>4241.6815911018948</v>
      </c>
      <c r="E32" s="2">
        <v>6199.353495992561</v>
      </c>
      <c r="F32" s="2">
        <v>10787.917532363754</v>
      </c>
      <c r="G32" s="2">
        <v>5723.8936786749182</v>
      </c>
      <c r="H32" s="18">
        <v>8637.0129223001022</v>
      </c>
      <c r="I32" s="18">
        <v>12013.377057696678</v>
      </c>
      <c r="J32" s="18">
        <v>8879.8680705315237</v>
      </c>
      <c r="K32" s="18">
        <v>8548.8352212011105</v>
      </c>
      <c r="L32" s="18">
        <v>7293.3322112822234</v>
      </c>
      <c r="M32" s="8">
        <f>INDEX(전체모델결과!$A$2:$I$910,MATCH(GLM1차!$A32&amp;"_"&amp;GLM1차!M$3,전체모델결과!$A$2:$A$910,0),7)</f>
        <v>10234.402431324024</v>
      </c>
      <c r="N32" s="8">
        <f>INDEX(전체모델결과!$A$2:$I$910,MATCH(GLM1차!$A32&amp;"_"&amp;GLM1차!N$3,전체모델결과!$A$2:$A$910,0),7)</f>
        <v>10753.870744329619</v>
      </c>
      <c r="O32" s="8">
        <f>INDEX(전체모델결과!$A$2:$I$910,MATCH(GLM1차!$A32&amp;"_"&amp;GLM1차!O$3,전체모델결과!$A$2:$A$910,0),7)</f>
        <v>11299.705748505115</v>
      </c>
      <c r="P32" s="8"/>
    </row>
    <row r="33" spans="1:16" x14ac:dyDescent="0.3">
      <c r="A33" s="1">
        <v>47</v>
      </c>
      <c r="B33" s="2">
        <v>4107.017132128608</v>
      </c>
      <c r="C33" s="2">
        <v>9562.2609434764126</v>
      </c>
      <c r="D33" s="2">
        <v>13513.513513513515</v>
      </c>
      <c r="E33" s="2">
        <v>10653.882008256758</v>
      </c>
      <c r="F33" s="2">
        <v>11232.682947123185</v>
      </c>
      <c r="G33" s="2">
        <v>9686.3124953431197</v>
      </c>
      <c r="H33" s="18">
        <v>11732.761221548053</v>
      </c>
      <c r="I33" s="18">
        <v>6608.3453961860405</v>
      </c>
      <c r="J33" s="18">
        <v>12759.071388560404</v>
      </c>
      <c r="K33" s="18">
        <v>14024.817829811886</v>
      </c>
      <c r="L33" s="18">
        <v>9284.5285991615783</v>
      </c>
      <c r="M33" s="8">
        <f>INDEX(전체모델결과!$A$2:$I$910,MATCH(GLM1차!$A33&amp;"_"&amp;GLM1차!M$3,전체모델결과!$A$2:$A$910,0),7)</f>
        <v>12261.160360792604</v>
      </c>
      <c r="N33" s="8">
        <f>INDEX(전체모델결과!$A$2:$I$910,MATCH(GLM1차!$A33&amp;"_"&amp;GLM1차!N$3,전체모델결과!$A$2:$A$910,0),7)</f>
        <v>12634.521950267243</v>
      </c>
      <c r="O33" s="8">
        <f>INDEX(전체모델결과!$A$2:$I$910,MATCH(GLM1차!$A33&amp;"_"&amp;GLM1차!O$3,전체모델결과!$A$2:$A$910,0),7)</f>
        <v>13019.252682008353</v>
      </c>
      <c r="P33" s="8"/>
    </row>
    <row r="34" spans="1:16" x14ac:dyDescent="0.3">
      <c r="A34" s="1">
        <v>48</v>
      </c>
      <c r="B34" s="2">
        <v>7183.478000598624</v>
      </c>
      <c r="C34" s="2">
        <v>11684.104307185726</v>
      </c>
      <c r="D34" s="2">
        <v>11637.492120448043</v>
      </c>
      <c r="E34" s="2">
        <v>10037.41217264349</v>
      </c>
      <c r="F34" s="2">
        <v>13042.197820690815</v>
      </c>
      <c r="G34" s="2">
        <v>5060.7287449392716</v>
      </c>
      <c r="H34" s="18">
        <v>11497.45662323183</v>
      </c>
      <c r="I34" s="18">
        <v>11497.556769186547</v>
      </c>
      <c r="J34" s="18">
        <v>8783.088012599188</v>
      </c>
      <c r="K34" s="18">
        <v>10501.995379122034</v>
      </c>
      <c r="L34" s="18">
        <v>10175.527855507504</v>
      </c>
      <c r="M34" s="8">
        <f>INDEX(전체모델결과!$A$2:$I$910,MATCH(GLM1차!$A34&amp;"_"&amp;GLM1차!M$3,전체모델결과!$A$2:$A$910,0),7)</f>
        <v>10267.128395367117</v>
      </c>
      <c r="N34" s="8">
        <f>INDEX(전체모델결과!$A$2:$I$910,MATCH(GLM1차!$A34&amp;"_"&amp;GLM1차!N$3,전체모델결과!$A$2:$A$910,0),7)</f>
        <v>10295.299155835959</v>
      </c>
      <c r="O34" s="8">
        <f>INDEX(전체모델결과!$A$2:$I$910,MATCH(GLM1차!$A34&amp;"_"&amp;GLM1차!O$3,전체모델결과!$A$2:$A$910,0),7)</f>
        <v>10323.547210725857</v>
      </c>
      <c r="P34" s="8"/>
    </row>
    <row r="35" spans="1:16" x14ac:dyDescent="0.3">
      <c r="A35" s="1">
        <v>49</v>
      </c>
      <c r="B35" s="2">
        <v>3101.1598337778332</v>
      </c>
      <c r="C35" s="2">
        <v>11357.490535424553</v>
      </c>
      <c r="D35" s="2">
        <v>10786.428711512062</v>
      </c>
      <c r="E35" s="2">
        <v>18023.846935946021</v>
      </c>
      <c r="F35" s="2">
        <v>12582.982600772335</v>
      </c>
      <c r="G35" s="2">
        <v>13050.699992090485</v>
      </c>
      <c r="H35" s="18">
        <v>12373.985515158132</v>
      </c>
      <c r="I35" s="18">
        <v>11371.617779858858</v>
      </c>
      <c r="J35" s="18">
        <v>13498.588783899864</v>
      </c>
      <c r="K35" s="18">
        <v>12309.135136719322</v>
      </c>
      <c r="L35" s="18">
        <v>11993.417566172984</v>
      </c>
      <c r="M35" s="8">
        <f>INDEX(전체모델결과!$A$2:$I$910,MATCH(GLM1차!$A35&amp;"_"&amp;GLM1차!M$3,전체모델결과!$A$2:$A$910,0),7)</f>
        <v>14373.379558818639</v>
      </c>
      <c r="N35" s="8">
        <f>INDEX(전체모델결과!$A$2:$I$910,MATCH(GLM1차!$A35&amp;"_"&amp;GLM1차!N$3,전체모델결과!$A$2:$A$910,0),7)</f>
        <v>14854.899209513942</v>
      </c>
      <c r="O35" s="8">
        <f>INDEX(전체모델결과!$A$2:$I$910,MATCH(GLM1차!$A35&amp;"_"&amp;GLM1차!O$3,전체모델결과!$A$2:$A$910,0),7)</f>
        <v>15352.550151605046</v>
      </c>
      <c r="P35" s="8"/>
    </row>
    <row r="36" spans="1:16" x14ac:dyDescent="0.3">
      <c r="A36" s="1">
        <v>50</v>
      </c>
      <c r="B36" s="2">
        <v>5130.1782736950108</v>
      </c>
      <c r="C36" s="2">
        <v>9001.9129064926292</v>
      </c>
      <c r="D36" s="2">
        <v>14513.061755580022</v>
      </c>
      <c r="E36" s="2">
        <v>12915.724895059735</v>
      </c>
      <c r="F36" s="2">
        <v>11755.997735881918</v>
      </c>
      <c r="G36" s="2">
        <v>11442.115156716114</v>
      </c>
      <c r="H36" s="18">
        <v>9292.6439430546779</v>
      </c>
      <c r="I36" s="18">
        <v>13241.802278983867</v>
      </c>
      <c r="J36" s="18">
        <v>11991.573488899692</v>
      </c>
      <c r="K36" s="18">
        <v>11033.24884449083</v>
      </c>
      <c r="L36" s="18">
        <v>14315.998127907937</v>
      </c>
      <c r="M36" s="8">
        <f>INDEX(전체모델결과!$A$2:$I$910,MATCH(GLM1차!$A36&amp;"_"&amp;GLM1차!M$3,전체모델결과!$A$2:$A$910,0),7)</f>
        <v>13966.888187377675</v>
      </c>
      <c r="N36" s="8">
        <f>INDEX(전체모델결과!$A$2:$I$910,MATCH(GLM1차!$A36&amp;"_"&amp;GLM1차!N$3,전체모델결과!$A$2:$A$910,0),7)</f>
        <v>14478.016133289068</v>
      </c>
      <c r="O36" s="8">
        <f>INDEX(전체모델결과!$A$2:$I$910,MATCH(GLM1차!$A36&amp;"_"&amp;GLM1차!O$3,전체모델결과!$A$2:$A$910,0),7)</f>
        <v>15007.849160360245</v>
      </c>
      <c r="P36" s="8"/>
    </row>
    <row r="37" spans="1:16" x14ac:dyDescent="0.3">
      <c r="A37" s="1">
        <v>51</v>
      </c>
      <c r="B37" s="2">
        <v>4006.4102564102564</v>
      </c>
      <c r="C37" s="2">
        <v>17987.698735058606</v>
      </c>
      <c r="D37" s="2">
        <v>15590.894917368258</v>
      </c>
      <c r="E37" s="2">
        <v>12775.0177430802</v>
      </c>
      <c r="F37" s="2">
        <v>15239.919881564052</v>
      </c>
      <c r="G37" s="2">
        <v>17644.64505539598</v>
      </c>
      <c r="H37" s="18">
        <v>14601.905932984937</v>
      </c>
      <c r="I37" s="18">
        <v>15774.567095687091</v>
      </c>
      <c r="J37" s="18">
        <v>10805.335134222523</v>
      </c>
      <c r="K37" s="18">
        <v>12916.640413332494</v>
      </c>
      <c r="L37" s="18">
        <v>14805.709975696287</v>
      </c>
      <c r="M37" s="8">
        <f>INDEX(전체모델결과!$A$2:$I$910,MATCH(GLM1차!$A37&amp;"_"&amp;GLM1차!M$3,전체모델결과!$A$2:$A$910,0),7)</f>
        <v>15228.452465116354</v>
      </c>
      <c r="N37" s="8">
        <f>INDEX(전체모델결과!$A$2:$I$910,MATCH(GLM1차!$A37&amp;"_"&amp;GLM1차!N$3,전체모델결과!$A$2:$A$910,0),7)</f>
        <v>15477.995121908558</v>
      </c>
      <c r="O37" s="8">
        <f>INDEX(전체모델결과!$A$2:$I$910,MATCH(GLM1차!$A37&amp;"_"&amp;GLM1차!O$3,전체모델결과!$A$2:$A$910,0),7)</f>
        <v>15731.626936000446</v>
      </c>
      <c r="P37" s="8"/>
    </row>
    <row r="38" spans="1:16" x14ac:dyDescent="0.3">
      <c r="A38" s="1">
        <v>52</v>
      </c>
      <c r="B38" s="2">
        <v>9326.3505272975108</v>
      </c>
      <c r="C38" s="2">
        <v>14063.837593249358</v>
      </c>
      <c r="D38" s="2">
        <v>13494.548202526179</v>
      </c>
      <c r="E38" s="2">
        <v>9976.5550955255148</v>
      </c>
      <c r="F38" s="2">
        <v>18044.841430955927</v>
      </c>
      <c r="G38" s="2">
        <v>10337.413165729407</v>
      </c>
      <c r="H38" s="18">
        <v>14505.821931234563</v>
      </c>
      <c r="I38" s="18">
        <v>13108.123291262498</v>
      </c>
      <c r="J38" s="18">
        <v>16551.626989716864</v>
      </c>
      <c r="K38" s="18">
        <v>12990.47365265472</v>
      </c>
      <c r="L38" s="18">
        <v>11440.614180340208</v>
      </c>
      <c r="M38" s="8">
        <f>INDEX(전체모델결과!$A$2:$I$910,MATCH(GLM1차!$A38&amp;"_"&amp;GLM1차!M$3,전체모델결과!$A$2:$A$910,0),7)</f>
        <v>14095.275673255046</v>
      </c>
      <c r="N38" s="8">
        <f>INDEX(전체모델결과!$A$2:$I$910,MATCH(GLM1차!$A38&amp;"_"&amp;GLM1차!N$3,전체모델결과!$A$2:$A$910,0),7)</f>
        <v>14274.548041808717</v>
      </c>
      <c r="O38" s="8">
        <f>INDEX(전체모델결과!$A$2:$I$910,MATCH(GLM1차!$A38&amp;"_"&amp;GLM1차!O$3,전체모델결과!$A$2:$A$910,0),7)</f>
        <v>14456.100506394034</v>
      </c>
      <c r="P38" s="8"/>
    </row>
    <row r="39" spans="1:16" x14ac:dyDescent="0.3">
      <c r="A39" s="1">
        <v>53</v>
      </c>
      <c r="B39" s="2">
        <v>12269.938650306749</v>
      </c>
      <c r="C39" s="2">
        <v>21652.122564136214</v>
      </c>
      <c r="D39" s="2">
        <v>18804.490284346688</v>
      </c>
      <c r="E39" s="2">
        <v>13899.6138996139</v>
      </c>
      <c r="F39" s="2">
        <v>17943.148550382473</v>
      </c>
      <c r="G39" s="2">
        <v>11953.041622198505</v>
      </c>
      <c r="H39" s="18">
        <v>14893.200078385264</v>
      </c>
      <c r="I39" s="18">
        <v>16375.961611699293</v>
      </c>
      <c r="J39" s="18">
        <v>20051.039008384978</v>
      </c>
      <c r="K39" s="18">
        <v>11800.638622796056</v>
      </c>
      <c r="L39" s="18">
        <v>14899.822470200354</v>
      </c>
      <c r="M39" s="8">
        <f>INDEX(전체모델결과!$A$2:$I$910,MATCH(GLM1차!$A39&amp;"_"&amp;GLM1차!M$3,전체모델결과!$A$2:$A$910,0),7)</f>
        <v>14771.447477584992</v>
      </c>
      <c r="N39" s="8">
        <f>INDEX(전체모델결과!$A$2:$I$910,MATCH(GLM1차!$A39&amp;"_"&amp;GLM1차!N$3,전체모델결과!$A$2:$A$910,0),7)</f>
        <v>14597.968890562763</v>
      </c>
      <c r="O39" s="8">
        <f>INDEX(전체모델결과!$A$2:$I$910,MATCH(GLM1차!$A39&amp;"_"&amp;GLM1차!O$3,전체모델결과!$A$2:$A$910,0),7)</f>
        <v>14426.527667868007</v>
      </c>
      <c r="P39" s="8"/>
    </row>
    <row r="40" spans="1:16" x14ac:dyDescent="0.3">
      <c r="A40" s="1">
        <v>54</v>
      </c>
      <c r="B40" s="2">
        <v>8734.317929172621</v>
      </c>
      <c r="C40" s="2">
        <v>20386.643233743413</v>
      </c>
      <c r="D40" s="2">
        <v>16539.05053598775</v>
      </c>
      <c r="E40" s="2">
        <v>19595.035924232528</v>
      </c>
      <c r="F40" s="2">
        <v>18661.297451259637</v>
      </c>
      <c r="G40" s="2">
        <v>13952.651003690702</v>
      </c>
      <c r="H40" s="18">
        <v>18200.938359488755</v>
      </c>
      <c r="I40" s="18">
        <v>21833.224805607693</v>
      </c>
      <c r="J40" s="18">
        <v>14933.731566175098</v>
      </c>
      <c r="K40" s="18">
        <v>23369.526137916157</v>
      </c>
      <c r="L40" s="18">
        <v>18920.533758215497</v>
      </c>
      <c r="M40" s="8">
        <f>INDEX(전체모델결과!$A$2:$I$910,MATCH(GLM1차!$A40&amp;"_"&amp;GLM1차!M$3,전체모델결과!$A$2:$A$910,0),7)</f>
        <v>21368.393682334798</v>
      </c>
      <c r="N40" s="8">
        <f>INDEX(전체모델결과!$A$2:$I$910,MATCH(GLM1차!$A40&amp;"_"&amp;GLM1차!N$3,전체모델결과!$A$2:$A$910,0),7)</f>
        <v>22060.415392460003</v>
      </c>
      <c r="O40" s="8">
        <f>INDEX(전체모델결과!$A$2:$I$910,MATCH(GLM1차!$A40&amp;"_"&amp;GLM1차!O$3,전체모델결과!$A$2:$A$910,0),7)</f>
        <v>22774.848429070993</v>
      </c>
      <c r="P40" s="8"/>
    </row>
    <row r="41" spans="1:16" x14ac:dyDescent="0.3">
      <c r="A41" s="1">
        <v>55</v>
      </c>
      <c r="B41" s="2">
        <v>13082.155939298797</v>
      </c>
      <c r="C41" s="2">
        <v>16817.782977478793</v>
      </c>
      <c r="D41" s="2">
        <v>21796.56538969617</v>
      </c>
      <c r="E41" s="2">
        <v>24421.444353994651</v>
      </c>
      <c r="F41" s="2">
        <v>22316.794685488891</v>
      </c>
      <c r="G41" s="2">
        <v>18153.889121631059</v>
      </c>
      <c r="H41" s="18">
        <v>23112.480739599385</v>
      </c>
      <c r="I41" s="18">
        <v>21037.589806692336</v>
      </c>
      <c r="J41" s="18">
        <v>19630.79013930311</v>
      </c>
      <c r="K41" s="18">
        <v>20578.400029397711</v>
      </c>
      <c r="L41" s="18">
        <v>23538.371006265359</v>
      </c>
      <c r="M41" s="8">
        <f>INDEX(전체모델결과!$A$2:$I$910,MATCH(GLM1차!$A41&amp;"_"&amp;GLM1차!M$3,전체모델결과!$A$2:$A$910,0),7)</f>
        <v>23563.980575684185</v>
      </c>
      <c r="N41" s="8">
        <f>INDEX(전체모델결과!$A$2:$I$910,MATCH(GLM1차!$A41&amp;"_"&amp;GLM1차!N$3,전체모델결과!$A$2:$A$910,0),7)</f>
        <v>24147.587000902022</v>
      </c>
      <c r="O41" s="8">
        <f>INDEX(전체모델결과!$A$2:$I$910,MATCH(GLM1차!$A41&amp;"_"&amp;GLM1차!O$3,전체모델결과!$A$2:$A$910,0),7)</f>
        <v>24745.64754003604</v>
      </c>
      <c r="P41" s="8"/>
    </row>
    <row r="42" spans="1:16" x14ac:dyDescent="0.3">
      <c r="A42" s="1">
        <v>56</v>
      </c>
      <c r="B42" s="2">
        <v>10342.233922527264</v>
      </c>
      <c r="C42" s="2">
        <v>27150.043919188694</v>
      </c>
      <c r="D42" s="2">
        <v>26536.027760767502</v>
      </c>
      <c r="E42" s="2">
        <v>20804.438280166436</v>
      </c>
      <c r="F42" s="2">
        <v>17575.657714066019</v>
      </c>
      <c r="G42" s="2">
        <v>18712.759147092136</v>
      </c>
      <c r="H42" s="18">
        <v>16337.704773259153</v>
      </c>
      <c r="I42" s="18">
        <v>24230.271128378663</v>
      </c>
      <c r="J42" s="18">
        <v>16451.233842538189</v>
      </c>
      <c r="K42" s="18">
        <v>18154.872174879587</v>
      </c>
      <c r="L42" s="18">
        <v>20360.164285463547</v>
      </c>
      <c r="M42" s="8">
        <f>INDEX(전체모델결과!$A$2:$I$910,MATCH(GLM1차!$A42&amp;"_"&amp;GLM1차!M$3,전체모델결과!$A$2:$A$910,0),7)</f>
        <v>19127.499017029659</v>
      </c>
      <c r="N42" s="8">
        <f>INDEX(전체모델결과!$A$2:$I$910,MATCH(GLM1차!$A42&amp;"_"&amp;GLM1차!N$3,전체모델결과!$A$2:$A$910,0),7)</f>
        <v>19034.740672127227</v>
      </c>
      <c r="O42" s="8">
        <f>INDEX(전체모델결과!$A$2:$I$910,MATCH(GLM1차!$A42&amp;"_"&amp;GLM1차!O$3,전체모델결과!$A$2:$A$910,0),7)</f>
        <v>18942.43215657994</v>
      </c>
      <c r="P42" s="8"/>
    </row>
    <row r="43" spans="1:16" x14ac:dyDescent="0.3">
      <c r="A43" s="1">
        <v>57</v>
      </c>
      <c r="B43" s="2">
        <v>11267.028577281575</v>
      </c>
      <c r="C43" s="2">
        <v>26788.800553059107</v>
      </c>
      <c r="D43" s="2">
        <v>31667.04365528161</v>
      </c>
      <c r="E43" s="2">
        <v>16981.255306642284</v>
      </c>
      <c r="F43" s="2">
        <v>22243.597451003967</v>
      </c>
      <c r="G43" s="2">
        <v>23104.389834068475</v>
      </c>
      <c r="H43" s="18">
        <v>21765.874893536482</v>
      </c>
      <c r="I43" s="18">
        <v>21813.105313672455</v>
      </c>
      <c r="J43" s="18">
        <v>25018.76407305479</v>
      </c>
      <c r="K43" s="18">
        <v>24644.994718929702</v>
      </c>
      <c r="L43" s="18">
        <v>28034.36006181936</v>
      </c>
      <c r="M43" s="8">
        <f>INDEX(전체모델결과!$A$2:$I$910,MATCH(GLM1차!$A43&amp;"_"&amp;GLM1차!M$3,전체모델결과!$A$2:$A$910,0),7)</f>
        <v>26749.617588950448</v>
      </c>
      <c r="N43" s="8">
        <f>INDEX(전체모델결과!$A$2:$I$910,MATCH(GLM1차!$A43&amp;"_"&amp;GLM1차!N$3,전체모델결과!$A$2:$A$910,0),7)</f>
        <v>27440.383216161554</v>
      </c>
      <c r="O43" s="8">
        <f>INDEX(전체모델결과!$A$2:$I$910,MATCH(GLM1차!$A43&amp;"_"&amp;GLM1차!O$3,전체모델결과!$A$2:$A$910,0),7)</f>
        <v>28148.986748910716</v>
      </c>
      <c r="P43" s="8"/>
    </row>
    <row r="44" spans="1:16" x14ac:dyDescent="0.3">
      <c r="A44" s="1">
        <v>58</v>
      </c>
      <c r="B44" s="2">
        <v>19077.544607788128</v>
      </c>
      <c r="C44" s="2">
        <v>26467.530012288495</v>
      </c>
      <c r="D44" s="2">
        <v>27640.029265913337</v>
      </c>
      <c r="E44" s="2">
        <v>30085.959885386819</v>
      </c>
      <c r="F44" s="2">
        <v>25043.826696719258</v>
      </c>
      <c r="G44" s="2">
        <v>29753.390169937633</v>
      </c>
      <c r="H44" s="18">
        <v>22019.817836052451</v>
      </c>
      <c r="I44" s="18">
        <v>29373.368146214099</v>
      </c>
      <c r="J44" s="18">
        <v>23927.608109283912</v>
      </c>
      <c r="K44" s="18">
        <v>19796.263455272816</v>
      </c>
      <c r="L44" s="18">
        <v>26006.33197648123</v>
      </c>
      <c r="M44" s="8">
        <f>INDEX(전체모델결과!$A$2:$I$910,MATCH(GLM1차!$A44&amp;"_"&amp;GLM1차!M$3,전체모델결과!$A$2:$A$910,0),7)</f>
        <v>24967.464212534629</v>
      </c>
      <c r="N44" s="8">
        <f>INDEX(전체모델결과!$A$2:$I$910,MATCH(GLM1차!$A44&amp;"_"&amp;GLM1차!N$3,전체모델결과!$A$2:$A$910,0),7)</f>
        <v>24899.344546191409</v>
      </c>
      <c r="O44" s="8">
        <f>INDEX(전체모델결과!$A$2:$I$910,MATCH(GLM1차!$A44&amp;"_"&amp;GLM1차!O$3,전체모델결과!$A$2:$A$910,0),7)</f>
        <v>24831.410733281409</v>
      </c>
      <c r="P44" s="8"/>
    </row>
    <row r="45" spans="1:16" x14ac:dyDescent="0.3">
      <c r="A45" s="1">
        <v>59</v>
      </c>
      <c r="B45" s="2">
        <v>16528.92561983471</v>
      </c>
      <c r="C45" s="2">
        <v>26101.482564209648</v>
      </c>
      <c r="D45" s="2">
        <v>22285.612408628989</v>
      </c>
      <c r="E45" s="2">
        <v>29627.319507250893</v>
      </c>
      <c r="F45" s="2">
        <v>29446.004245702938</v>
      </c>
      <c r="G45" s="2">
        <v>28277.480296011068</v>
      </c>
      <c r="H45" s="18">
        <v>23995.200959808037</v>
      </c>
      <c r="I45" s="18">
        <v>20771.513353115726</v>
      </c>
      <c r="J45" s="18">
        <v>26563.519433311583</v>
      </c>
      <c r="K45" s="18">
        <v>24619.903248099519</v>
      </c>
      <c r="L45" s="18">
        <v>24374.650363621833</v>
      </c>
      <c r="M45" s="8">
        <f>INDEX(전체모델결과!$A$2:$I$910,MATCH(GLM1차!$A45&amp;"_"&amp;GLM1차!M$3,전체모델결과!$A$2:$A$910,0),7)</f>
        <v>26057.318251338638</v>
      </c>
      <c r="N45" s="8">
        <f>INDEX(전체모델결과!$A$2:$I$910,MATCH(GLM1차!$A45&amp;"_"&amp;GLM1차!N$3,전체모델결과!$A$2:$A$910,0),7)</f>
        <v>26277.885424553548</v>
      </c>
      <c r="O45" s="8">
        <f>INDEX(전체모델결과!$A$2:$I$910,MATCH(GLM1차!$A45&amp;"_"&amp;GLM1차!O$3,전체모델결과!$A$2:$A$910,0),7)</f>
        <v>26500.319630954036</v>
      </c>
      <c r="P45" s="8"/>
    </row>
    <row r="46" spans="1:16" x14ac:dyDescent="0.3">
      <c r="A46" s="1">
        <v>60</v>
      </c>
      <c r="B46" s="2">
        <v>21156.558533145278</v>
      </c>
      <c r="C46" s="2">
        <v>32883.147386964178</v>
      </c>
      <c r="D46" s="2">
        <v>33767.007647234088</v>
      </c>
      <c r="E46" s="2">
        <v>33456.292356523976</v>
      </c>
      <c r="F46" s="2">
        <v>24896.265560165972</v>
      </c>
      <c r="G46" s="2">
        <v>26872.9107950449</v>
      </c>
      <c r="H46" s="18">
        <v>31802.937434948537</v>
      </c>
      <c r="I46" s="18">
        <v>23890.970299180106</v>
      </c>
      <c r="J46" s="18">
        <v>23648.815095826969</v>
      </c>
      <c r="K46" s="18">
        <v>27069.915056473445</v>
      </c>
      <c r="L46" s="18">
        <v>27458.600878675228</v>
      </c>
      <c r="M46" s="8">
        <f>INDEX(전체모델결과!$A$2:$I$910,MATCH(GLM1차!$A46&amp;"_"&amp;GLM1차!M$3,전체모델결과!$A$2:$A$910,0),7)</f>
        <v>26072.906674559294</v>
      </c>
      <c r="N46" s="8">
        <f>INDEX(전체모델결과!$A$2:$I$910,MATCH(GLM1차!$A46&amp;"_"&amp;GLM1차!N$3,전체모델결과!$A$2:$A$910,0),7)</f>
        <v>25782.882114270597</v>
      </c>
      <c r="O46" s="8">
        <f>INDEX(전체모델결과!$A$2:$I$910,MATCH(GLM1차!$A46&amp;"_"&amp;GLM1차!O$3,전체모델결과!$A$2:$A$910,0),7)</f>
        <v>25496.083670909349</v>
      </c>
      <c r="P46" s="8"/>
    </row>
    <row r="47" spans="1:16" x14ac:dyDescent="0.3">
      <c r="A47" s="1">
        <v>61</v>
      </c>
      <c r="B47" s="2">
        <v>21655.065738592421</v>
      </c>
      <c r="C47" s="2">
        <v>31458.906802988597</v>
      </c>
      <c r="D47" s="2">
        <v>32460.264159391092</v>
      </c>
      <c r="E47" s="2">
        <v>32517.214996174447</v>
      </c>
      <c r="F47" s="2">
        <v>35402.60167956529</v>
      </c>
      <c r="G47" s="2">
        <v>32281.205164992825</v>
      </c>
      <c r="H47" s="18">
        <v>28497.245266290924</v>
      </c>
      <c r="I47" s="18">
        <v>32625.493675233243</v>
      </c>
      <c r="J47" s="18">
        <v>32740.368874822656</v>
      </c>
      <c r="K47" s="18">
        <v>26141.856565058693</v>
      </c>
      <c r="L47" s="18">
        <v>40337.367070040338</v>
      </c>
      <c r="M47" s="8">
        <f>INDEX(전체모델결과!$A$2:$I$910,MATCH(GLM1차!$A47&amp;"_"&amp;GLM1차!M$3,전체모델결과!$A$2:$A$910,0),7)</f>
        <v>35235.559518767128</v>
      </c>
      <c r="N47" s="8">
        <f>INDEX(전체모델결과!$A$2:$I$910,MATCH(GLM1차!$A47&amp;"_"&amp;GLM1차!N$3,전체모델결과!$A$2:$A$910,0),7)</f>
        <v>35917.474596651191</v>
      </c>
      <c r="O47" s="8">
        <f>INDEX(전체모델결과!$A$2:$I$910,MATCH(GLM1차!$A47&amp;"_"&amp;GLM1차!O$3,전체모델결과!$A$2:$A$910,0),7)</f>
        <v>36612.586802090642</v>
      </c>
      <c r="P47" s="8"/>
    </row>
    <row r="48" spans="1:16" x14ac:dyDescent="0.3">
      <c r="A48" s="1">
        <v>62</v>
      </c>
      <c r="B48" s="2">
        <v>34482.758620689652</v>
      </c>
      <c r="C48" s="2">
        <v>23467.292461132296</v>
      </c>
      <c r="D48" s="2">
        <v>38226.299694189598</v>
      </c>
      <c r="E48" s="2">
        <v>31014.621178555604</v>
      </c>
      <c r="F48" s="2">
        <v>41482.040162157064</v>
      </c>
      <c r="G48" s="2">
        <v>33311.667208319792</v>
      </c>
      <c r="H48" s="18">
        <v>31964.76772268788</v>
      </c>
      <c r="I48" s="18">
        <v>28859.103443853011</v>
      </c>
      <c r="J48" s="18">
        <v>26895.866222300181</v>
      </c>
      <c r="K48" s="18">
        <v>34810.476295723282</v>
      </c>
      <c r="L48" s="18">
        <v>36552.235119782665</v>
      </c>
      <c r="M48" s="8">
        <f>INDEX(전체모델결과!$A$2:$I$910,MATCH(GLM1차!$A48&amp;"_"&amp;GLM1차!M$3,전체모델결과!$A$2:$A$910,0),7)</f>
        <v>33257.270563623562</v>
      </c>
      <c r="N48" s="8">
        <f>INDEX(전체모델결과!$A$2:$I$910,MATCH(GLM1차!$A48&amp;"_"&amp;GLM1차!N$3,전체모델결과!$A$2:$A$910,0),7)</f>
        <v>33330.121176744062</v>
      </c>
      <c r="O48" s="8">
        <f>INDEX(전체모델결과!$A$2:$I$910,MATCH(GLM1차!$A48&amp;"_"&amp;GLM1차!O$3,전체모델결과!$A$2:$A$910,0),7)</f>
        <v>33403.131370363502</v>
      </c>
      <c r="P48" s="8"/>
    </row>
    <row r="49" spans="1:16" x14ac:dyDescent="0.3">
      <c r="A49" s="1">
        <v>63</v>
      </c>
      <c r="B49" s="2">
        <v>15612.802498048399</v>
      </c>
      <c r="C49" s="2">
        <v>43866.774979691305</v>
      </c>
      <c r="D49" s="2">
        <v>31139.419674451521</v>
      </c>
      <c r="E49" s="2">
        <v>38514.101130575225</v>
      </c>
      <c r="F49" s="2">
        <v>44967.880085653109</v>
      </c>
      <c r="G49" s="2">
        <v>35918.216982869773</v>
      </c>
      <c r="H49" s="18">
        <v>33251.524028184627</v>
      </c>
      <c r="I49" s="18">
        <v>30795.674282031079</v>
      </c>
      <c r="J49" s="18">
        <v>36217.824343551933</v>
      </c>
      <c r="K49" s="18">
        <v>31981.048267693222</v>
      </c>
      <c r="L49" s="18">
        <v>43636.765355722491</v>
      </c>
      <c r="M49" s="8">
        <f>INDEX(전체모델결과!$A$2:$I$910,MATCH(GLM1차!$A49&amp;"_"&amp;GLM1차!M$3,전체모델결과!$A$2:$A$910,0),7)</f>
        <v>39686.891188172318</v>
      </c>
      <c r="N49" s="8">
        <f>INDEX(전체모델결과!$A$2:$I$910,MATCH(GLM1차!$A49&amp;"_"&amp;GLM1차!N$3,전체모델결과!$A$2:$A$910,0),7)</f>
        <v>40525.885788220905</v>
      </c>
      <c r="O49" s="8">
        <f>INDEX(전체모델결과!$A$2:$I$910,MATCH(GLM1차!$A49&amp;"_"&amp;GLM1차!O$3,전체모델결과!$A$2:$A$910,0),7)</f>
        <v>41382.617024167346</v>
      </c>
      <c r="P49" s="8"/>
    </row>
    <row r="50" spans="1:16" x14ac:dyDescent="0.3">
      <c r="A50" s="1">
        <v>64</v>
      </c>
      <c r="B50" s="2">
        <v>22462.732285072492</v>
      </c>
      <c r="C50" s="2">
        <v>60795.87324981577</v>
      </c>
      <c r="D50" s="2">
        <v>37783.375314861463</v>
      </c>
      <c r="E50" s="2">
        <v>40305.767894371085</v>
      </c>
      <c r="F50" s="2">
        <v>44675.199227239791</v>
      </c>
      <c r="G50" s="2">
        <v>35639.412997903564</v>
      </c>
      <c r="H50" s="18">
        <v>44955.943175687826</v>
      </c>
      <c r="I50" s="18">
        <v>34284.803061712642</v>
      </c>
      <c r="J50" s="18">
        <v>39728.402195897135</v>
      </c>
      <c r="K50" s="18">
        <v>41163.018621365569</v>
      </c>
      <c r="L50" s="18">
        <v>51032.518395442676</v>
      </c>
      <c r="M50" s="8">
        <f>INDEX(전체모델결과!$A$2:$I$910,MATCH(GLM1차!$A50&amp;"_"&amp;GLM1차!M$3,전체모델결과!$A$2:$A$910,0),7)</f>
        <v>44441.712469603975</v>
      </c>
      <c r="N50" s="8">
        <f>INDEX(전체모델결과!$A$2:$I$910,MATCH(GLM1차!$A50&amp;"_"&amp;GLM1차!N$3,전체모델결과!$A$2:$A$910,0),7)</f>
        <v>45018.689196024214</v>
      </c>
      <c r="O50" s="8">
        <f>INDEX(전체모델결과!$A$2:$I$910,MATCH(GLM1차!$A50&amp;"_"&amp;GLM1차!O$3,전체모델결과!$A$2:$A$910,0),7)</f>
        <v>45603.156681110835</v>
      </c>
      <c r="P50" s="8"/>
    </row>
    <row r="51" spans="1:16" x14ac:dyDescent="0.3">
      <c r="A51" s="1">
        <v>65</v>
      </c>
      <c r="B51" s="2">
        <v>45271.629778672032</v>
      </c>
      <c r="C51" s="2">
        <v>61863.8994212732</v>
      </c>
      <c r="D51" s="2">
        <v>57512.580877066859</v>
      </c>
      <c r="E51" s="2">
        <v>68269.976726144305</v>
      </c>
      <c r="F51" s="2">
        <v>58344.640434192675</v>
      </c>
      <c r="G51" s="2">
        <v>58277.830637488107</v>
      </c>
      <c r="H51" s="18">
        <v>44508.850015526346</v>
      </c>
      <c r="I51" s="18">
        <v>26505.803857051458</v>
      </c>
      <c r="J51" s="18">
        <v>46492.65905383361</v>
      </c>
      <c r="K51" s="18">
        <v>30100.579986785109</v>
      </c>
      <c r="L51" s="18">
        <v>44928.97258011232</v>
      </c>
      <c r="M51" s="8">
        <f>INDEX(전체모델결과!$A$2:$I$910,MATCH(GLM1차!$A51&amp;"_"&amp;GLM1차!M$3,전체모델결과!$A$2:$A$910,0),7)</f>
        <v>36516.817906130796</v>
      </c>
      <c r="N51" s="8">
        <f>INDEX(전체모델결과!$A$2:$I$910,MATCH(GLM1차!$A51&amp;"_"&amp;GLM1차!N$3,전체모델결과!$A$2:$A$910,0),7)</f>
        <v>34804.083107353916</v>
      </c>
      <c r="O51" s="8">
        <f>INDEX(전체모델결과!$A$2:$I$910,MATCH(GLM1차!$A51&amp;"_"&amp;GLM1차!O$3,전체모델결과!$A$2:$A$910,0),7)</f>
        <v>33171.68007512085</v>
      </c>
      <c r="P51" s="8"/>
    </row>
    <row r="52" spans="1:16" x14ac:dyDescent="0.3">
      <c r="A52" s="1">
        <v>66</v>
      </c>
      <c r="B52" s="2">
        <v>35633.300939423389</v>
      </c>
      <c r="C52" s="2">
        <v>65581.734272528542</v>
      </c>
      <c r="D52" s="2">
        <v>40016.006402561026</v>
      </c>
      <c r="E52" s="2">
        <v>56017.347307553311</v>
      </c>
      <c r="F52" s="2">
        <v>60549.604098742428</v>
      </c>
      <c r="G52" s="2">
        <v>59580.230196343939</v>
      </c>
      <c r="H52" s="18">
        <v>57272.401861353057</v>
      </c>
      <c r="I52" s="18">
        <v>61422.413793103449</v>
      </c>
      <c r="J52" s="18">
        <v>52341.07346783403</v>
      </c>
      <c r="K52" s="18">
        <v>57724.957555178269</v>
      </c>
      <c r="L52" s="18">
        <v>54508.289802407446</v>
      </c>
      <c r="M52" s="8">
        <f>INDEX(전체모델결과!$A$2:$I$910,MATCH(GLM1차!$A52&amp;"_"&amp;GLM1차!M$3,전체모델결과!$A$2:$A$910,0),7)</f>
        <v>60698.62147704426</v>
      </c>
      <c r="N52" s="8">
        <f>INDEX(전체모델결과!$A$2:$I$910,MATCH(GLM1차!$A52&amp;"_"&amp;GLM1차!N$3,전체모델결과!$A$2:$A$910,0),7)</f>
        <v>61795.013150687933</v>
      </c>
      <c r="O52" s="8">
        <f>INDEX(전체모델결과!$A$2:$I$910,MATCH(GLM1차!$A52&amp;"_"&amp;GLM1차!O$3,전체모델결과!$A$2:$A$910,0),7)</f>
        <v>62911.208811189244</v>
      </c>
      <c r="P52" s="8"/>
    </row>
    <row r="53" spans="1:16" x14ac:dyDescent="0.3">
      <c r="A53" s="1">
        <v>67</v>
      </c>
      <c r="B53" s="2">
        <v>30874.785591766722</v>
      </c>
      <c r="C53" s="2">
        <v>84745.762711864401</v>
      </c>
      <c r="D53" s="2">
        <v>53789.731051344745</v>
      </c>
      <c r="E53" s="2">
        <v>59232.026143790848</v>
      </c>
      <c r="F53" s="2">
        <v>53830.970751839224</v>
      </c>
      <c r="G53" s="2">
        <v>56382.145653876272</v>
      </c>
      <c r="H53" s="18">
        <v>53490.604855301055</v>
      </c>
      <c r="I53" s="18">
        <v>54495.912806539505</v>
      </c>
      <c r="J53" s="18">
        <v>56255.625562556255</v>
      </c>
      <c r="K53" s="18">
        <v>46255.289833677787</v>
      </c>
      <c r="L53" s="18">
        <v>44367.116137451063</v>
      </c>
      <c r="M53" s="8">
        <f>INDEX(전체모델결과!$A$2:$I$910,MATCH(GLM1차!$A53&amp;"_"&amp;GLM1차!M$3,전체모델결과!$A$2:$A$910,0),7)</f>
        <v>49278.7866152434</v>
      </c>
      <c r="N53" s="8">
        <f>INDEX(전체모델결과!$A$2:$I$910,MATCH(GLM1차!$A53&amp;"_"&amp;GLM1차!N$3,전체모델결과!$A$2:$A$910,0),7)</f>
        <v>48545.957277035392</v>
      </c>
      <c r="O53" s="8">
        <f>INDEX(전체모델결과!$A$2:$I$910,MATCH(GLM1차!$A53&amp;"_"&amp;GLM1차!O$3,전체모델결과!$A$2:$A$910,0),7)</f>
        <v>47824.025910872086</v>
      </c>
      <c r="P53" s="8"/>
    </row>
    <row r="54" spans="1:16" x14ac:dyDescent="0.3">
      <c r="A54" s="1">
        <v>68</v>
      </c>
      <c r="B54" s="2">
        <v>38109.756097560974</v>
      </c>
      <c r="C54" s="2">
        <v>93302.23258913694</v>
      </c>
      <c r="D54" s="2">
        <v>78789.788843365895</v>
      </c>
      <c r="E54" s="2">
        <v>52750.565184626976</v>
      </c>
      <c r="F54" s="2">
        <v>57003.257328990228</v>
      </c>
      <c r="G54" s="2">
        <v>61338.625293162542</v>
      </c>
      <c r="H54" s="18">
        <v>57921.102066374457</v>
      </c>
      <c r="I54" s="18">
        <v>62464.508801817145</v>
      </c>
      <c r="J54" s="18">
        <v>64028.684850813159</v>
      </c>
      <c r="K54" s="18">
        <v>67504.655493482307</v>
      </c>
      <c r="L54" s="18">
        <v>66251.7566753664</v>
      </c>
      <c r="M54" s="8">
        <f>INDEX(전체모델결과!$A$2:$I$910,MATCH(GLM1차!$A54&amp;"_"&amp;GLM1차!M$3,전체모델결과!$A$2:$A$910,0),7)</f>
        <v>64331.689191632475</v>
      </c>
      <c r="N54" s="8">
        <f>INDEX(전체모델결과!$A$2:$I$910,MATCH(GLM1차!$A54&amp;"_"&amp;GLM1차!N$3,전체모델결과!$A$2:$A$910,0),7)</f>
        <v>64456.729907240122</v>
      </c>
      <c r="O54" s="8">
        <f>INDEX(전체모델결과!$A$2:$I$910,MATCH(GLM1차!$A54&amp;"_"&amp;GLM1차!O$3,전체모델결과!$A$2:$A$910,0),7)</f>
        <v>64582.01366295365</v>
      </c>
      <c r="P54" s="8"/>
    </row>
    <row r="55" spans="1:16" x14ac:dyDescent="0.3">
      <c r="A55" s="1">
        <v>69</v>
      </c>
      <c r="B55" s="2">
        <v>40214.477211796249</v>
      </c>
      <c r="C55" s="2">
        <v>75018.754688672168</v>
      </c>
      <c r="D55" s="2">
        <v>63887.020847343643</v>
      </c>
      <c r="E55" s="2">
        <v>90614.886731391583</v>
      </c>
      <c r="F55" s="2">
        <v>63645.62118126273</v>
      </c>
      <c r="G55" s="2">
        <v>49638.055842812821</v>
      </c>
      <c r="H55" s="18">
        <v>73059.360730593602</v>
      </c>
      <c r="I55" s="18">
        <v>66666.666666666672</v>
      </c>
      <c r="J55" s="18">
        <v>75044.143613890526</v>
      </c>
      <c r="K55" s="18">
        <v>51958.433253397285</v>
      </c>
      <c r="L55" s="18">
        <v>66547.831253713608</v>
      </c>
      <c r="M55" s="8">
        <f>INDEX(전체모델결과!$A$2:$I$910,MATCH(GLM1차!$A55&amp;"_"&amp;GLM1차!M$3,전체모델결과!$A$2:$A$910,0),7)</f>
        <v>67014.558765768699</v>
      </c>
      <c r="N55" s="8">
        <f>INDEX(전체모델결과!$A$2:$I$910,MATCH(GLM1차!$A55&amp;"_"&amp;GLM1차!N$3,전체모델결과!$A$2:$A$910,0),7)</f>
        <v>67337.317714803299</v>
      </c>
      <c r="O55" s="8">
        <f>INDEX(전체모델결과!$A$2:$I$910,MATCH(GLM1차!$A55&amp;"_"&amp;GLM1차!O$3,전체모델결과!$A$2:$A$910,0),7)</f>
        <v>67661.631152013433</v>
      </c>
      <c r="P55" s="8"/>
    </row>
    <row r="56" spans="1:16" x14ac:dyDescent="0.3">
      <c r="A56" s="1">
        <v>70</v>
      </c>
      <c r="B56" s="2">
        <v>50847.457627118638</v>
      </c>
      <c r="C56" s="2">
        <v>92715.231788079473</v>
      </c>
      <c r="D56" s="2">
        <v>61871.616395978352</v>
      </c>
      <c r="E56" s="2">
        <v>98626.276858048615</v>
      </c>
      <c r="F56" s="2">
        <v>96731.154102735163</v>
      </c>
      <c r="G56" s="2">
        <v>85293.357456707148</v>
      </c>
      <c r="H56" s="18">
        <v>70063.694267515923</v>
      </c>
      <c r="I56" s="18">
        <v>66755.674232309742</v>
      </c>
      <c r="J56" s="18">
        <v>91587.516960651294</v>
      </c>
      <c r="K56" s="18">
        <v>68712.780577187354</v>
      </c>
      <c r="L56" s="18">
        <v>65897.858319604609</v>
      </c>
      <c r="M56" s="8">
        <f>INDEX(전체모델결과!$A$2:$I$910,MATCH(GLM1차!$A56&amp;"_"&amp;GLM1차!M$3,전체모델결과!$A$2:$A$910,0),7)</f>
        <v>75996.847252804451</v>
      </c>
      <c r="N56" s="8">
        <f>INDEX(전체모델결과!$A$2:$I$910,MATCH(GLM1차!$A56&amp;"_"&amp;GLM1차!N$3,전체모델결과!$A$2:$A$910,0),7)</f>
        <v>75800.026314518327</v>
      </c>
      <c r="O56" s="8">
        <f>INDEX(전체모델결과!$A$2:$I$910,MATCH(GLM1차!$A56&amp;"_"&amp;GLM1차!O$3,전체모델결과!$A$2:$A$910,0),7)</f>
        <v>75603.715114243052</v>
      </c>
      <c r="P56" s="8"/>
    </row>
    <row r="57" spans="1:16" x14ac:dyDescent="0.3">
      <c r="A57" s="1">
        <v>71</v>
      </c>
      <c r="B57" s="2">
        <v>21582.733812949638</v>
      </c>
      <c r="C57" s="2">
        <v>111436.95014662757</v>
      </c>
      <c r="D57" s="2">
        <v>121438.58010275573</v>
      </c>
      <c r="E57" s="2">
        <v>110921.50170648465</v>
      </c>
      <c r="F57" s="2">
        <v>100185.52875695733</v>
      </c>
      <c r="G57" s="2">
        <v>92067.988668555234</v>
      </c>
      <c r="H57" s="18">
        <v>63747.22838137472</v>
      </c>
      <c r="I57" s="18">
        <v>92293.493308721736</v>
      </c>
      <c r="J57" s="18">
        <v>110406.86976078512</v>
      </c>
      <c r="K57" s="18">
        <v>58907.533023920034</v>
      </c>
      <c r="L57" s="18">
        <v>64475.546469570691</v>
      </c>
      <c r="M57" s="8">
        <f>INDEX(전체모델결과!$A$2:$I$910,MATCH(GLM1차!$A57&amp;"_"&amp;GLM1차!M$3,전체모델결과!$A$2:$A$910,0),7)</f>
        <v>80674.246022781197</v>
      </c>
      <c r="N57" s="8">
        <f>INDEX(전체모델결과!$A$2:$I$910,MATCH(GLM1차!$A57&amp;"_"&amp;GLM1차!N$3,전체모델결과!$A$2:$A$910,0),7)</f>
        <v>79806.461922392074</v>
      </c>
      <c r="O57" s="8">
        <f>INDEX(전체모델결과!$A$2:$I$910,MATCH(GLM1차!$A57&amp;"_"&amp;GLM1차!O$3,전체모델결과!$A$2:$A$910,0),7)</f>
        <v>78948.012266165897</v>
      </c>
      <c r="P57" s="8"/>
    </row>
    <row r="58" spans="1:16" x14ac:dyDescent="0.3">
      <c r="A58" s="1">
        <v>72</v>
      </c>
      <c r="B58" s="2">
        <v>54298.642533936647</v>
      </c>
      <c r="C58" s="2">
        <v>94191.522762951325</v>
      </c>
      <c r="D58" s="2">
        <v>139906.72884743506</v>
      </c>
      <c r="E58" s="2">
        <v>77841.20394395433</v>
      </c>
      <c r="F58" s="2">
        <v>78813.166434863248</v>
      </c>
      <c r="G58" s="2">
        <v>73740.270380991395</v>
      </c>
      <c r="H58" s="18">
        <v>143577.8036476523</v>
      </c>
      <c r="I58" s="18">
        <v>71229.482812016096</v>
      </c>
      <c r="J58" s="18">
        <v>98609.355246523381</v>
      </c>
      <c r="K58" s="18">
        <v>79435.127978817298</v>
      </c>
      <c r="L58" s="18">
        <v>77220.077220077219</v>
      </c>
      <c r="M58" s="8">
        <f>INDEX(전체모델결과!$A$2:$I$910,MATCH(GLM1차!$A58&amp;"_"&amp;GLM1차!M$3,전체모델결과!$A$2:$A$910,0),7)</f>
        <v>88985.333132424974</v>
      </c>
      <c r="N58" s="8">
        <f>INDEX(전체모델결과!$A$2:$I$910,MATCH(GLM1차!$A58&amp;"_"&amp;GLM1차!N$3,전체모델결과!$A$2:$A$910,0),7)</f>
        <v>88834.557126605374</v>
      </c>
      <c r="O58" s="8">
        <f>INDEX(전체모델결과!$A$2:$I$910,MATCH(GLM1차!$A58&amp;"_"&amp;GLM1차!O$3,전체모델결과!$A$2:$A$910,0),7)</f>
        <v>88684.036594391713</v>
      </c>
      <c r="P58" s="8"/>
    </row>
    <row r="59" spans="1:16" x14ac:dyDescent="0.3">
      <c r="A59" s="1">
        <v>73</v>
      </c>
      <c r="B59" s="2">
        <v>64102.564102564102</v>
      </c>
      <c r="C59" s="2">
        <v>176297.7473065622</v>
      </c>
      <c r="D59" s="2">
        <v>139130.4347826087</v>
      </c>
      <c r="E59" s="2">
        <v>141263.94052044611</v>
      </c>
      <c r="F59" s="2">
        <v>100671.1409395973</v>
      </c>
      <c r="G59" s="2">
        <v>111167.25618999495</v>
      </c>
      <c r="H59" s="18">
        <v>108108.10810810812</v>
      </c>
      <c r="I59" s="18">
        <v>109565.95027391487</v>
      </c>
      <c r="J59" s="18">
        <v>108880.57162300101</v>
      </c>
      <c r="K59" s="18">
        <v>87407.812073204041</v>
      </c>
      <c r="L59" s="18">
        <v>87449.775466792722</v>
      </c>
      <c r="M59" s="8">
        <f>INDEX(전체모델결과!$A$2:$I$910,MATCH(GLM1차!$A59&amp;"_"&amp;GLM1차!M$3,전체모델결과!$A$2:$A$910,0),7)</f>
        <v>92521.563845210476</v>
      </c>
      <c r="N59" s="8">
        <f>INDEX(전체모델결과!$A$2:$I$910,MATCH(GLM1차!$A59&amp;"_"&amp;GLM1차!N$3,전체모델결과!$A$2:$A$910,0),7)</f>
        <v>89670.173857135364</v>
      </c>
      <c r="O59" s="8">
        <f>INDEX(전체모델결과!$A$2:$I$910,MATCH(GLM1차!$A59&amp;"_"&amp;GLM1차!O$3,전체모델결과!$A$2:$A$910,0),7)</f>
        <v>86906.659868192248</v>
      </c>
      <c r="P59" s="8"/>
    </row>
    <row r="60" spans="1:16" x14ac:dyDescent="0.3">
      <c r="A60" s="1">
        <v>74</v>
      </c>
      <c r="B60" s="2">
        <v>93209.05459387484</v>
      </c>
      <c r="C60" s="2">
        <v>115606.93641618497</v>
      </c>
      <c r="D60" s="2">
        <v>85744.908896034292</v>
      </c>
      <c r="E60" s="2">
        <v>77972.70955165691</v>
      </c>
      <c r="F60" s="2">
        <v>120288.69286287088</v>
      </c>
      <c r="G60" s="2">
        <v>90854.027861901865</v>
      </c>
      <c r="H60" s="18">
        <v>133481.64627363739</v>
      </c>
      <c r="I60" s="18">
        <v>180270.40560841264</v>
      </c>
      <c r="J60" s="18">
        <v>156106.51974288336</v>
      </c>
      <c r="K60" s="18">
        <v>122176.97149203997</v>
      </c>
      <c r="L60" s="18">
        <v>108060.7476635514</v>
      </c>
      <c r="M60" s="8">
        <f>INDEX(전체모델결과!$A$2:$I$910,MATCH(GLM1차!$A60&amp;"_"&amp;GLM1차!M$3,전체모델결과!$A$2:$A$910,0),7)</f>
        <v>148325.38168006454</v>
      </c>
      <c r="N60" s="8">
        <f>INDEX(전체모델결과!$A$2:$I$910,MATCH(GLM1차!$A60&amp;"_"&amp;GLM1차!N$3,전체모델결과!$A$2:$A$910,0),7)</f>
        <v>154592.17536676905</v>
      </c>
      <c r="O60" s="8">
        <f>INDEX(전체모델결과!$A$2:$I$910,MATCH(GLM1차!$A60&amp;"_"&amp;GLM1차!O$3,전체모델결과!$A$2:$A$910,0),7)</f>
        <v>161123.74304337701</v>
      </c>
      <c r="P60" s="8"/>
    </row>
    <row r="61" spans="1:16" x14ac:dyDescent="0.3">
      <c r="A61" s="1">
        <v>75</v>
      </c>
      <c r="B61" s="2">
        <v>147783.25123152707</v>
      </c>
      <c r="C61" s="2">
        <v>73206.442166910696</v>
      </c>
      <c r="D61" s="2">
        <v>166028.09706257982</v>
      </c>
      <c r="E61" s="2">
        <v>208333.33333333331</v>
      </c>
      <c r="F61" s="2">
        <v>105152.47108307046</v>
      </c>
      <c r="G61" s="2">
        <v>223413.76228775692</v>
      </c>
      <c r="H61" s="18">
        <v>155721.05619498985</v>
      </c>
      <c r="I61" s="18">
        <v>156445.55694618274</v>
      </c>
      <c r="J61" s="18">
        <v>139043.38153503893</v>
      </c>
      <c r="K61" s="18">
        <v>194319.88041853512</v>
      </c>
      <c r="L61" s="18">
        <v>108259.8235765838</v>
      </c>
      <c r="M61" s="8">
        <f>INDEX(전체모델결과!$A$2:$I$910,MATCH(GLM1차!$A61&amp;"_"&amp;GLM1차!M$3,전체모델결과!$A$2:$A$910,0),7)</f>
        <v>161012.90650487784</v>
      </c>
      <c r="N61" s="8">
        <f>INDEX(전체모델결과!$A$2:$I$910,MATCH(GLM1차!$A61&amp;"_"&amp;GLM1차!N$3,전체모델결과!$A$2:$A$910,0),7)</f>
        <v>162485.10029200214</v>
      </c>
      <c r="O61" s="8">
        <f>INDEX(전체모델결과!$A$2:$I$910,MATCH(GLM1차!$A61&amp;"_"&amp;GLM1차!O$3,전체모델결과!$A$2:$A$910,0),7)</f>
        <v>163970.75482953389</v>
      </c>
      <c r="P61" s="8"/>
    </row>
    <row r="62" spans="1:16" x14ac:dyDescent="0.3">
      <c r="A62" s="1">
        <v>76</v>
      </c>
      <c r="B62" s="2">
        <v>56285.178236397747</v>
      </c>
      <c r="C62" s="2">
        <v>95602.29445506692</v>
      </c>
      <c r="D62" s="2">
        <v>188034.18803418803</v>
      </c>
      <c r="E62" s="2">
        <v>224215.24663677128</v>
      </c>
      <c r="F62" s="2">
        <v>241477.27272727274</v>
      </c>
      <c r="G62" s="2">
        <v>161892.901618929</v>
      </c>
      <c r="H62" s="18">
        <v>175438.59649122806</v>
      </c>
      <c r="I62" s="18">
        <v>173501.57728706623</v>
      </c>
      <c r="J62" s="18">
        <v>163004.96102055279</v>
      </c>
      <c r="K62" s="18">
        <v>197775.03090234858</v>
      </c>
      <c r="L62" s="18">
        <v>221741.48188209845</v>
      </c>
      <c r="M62" s="8">
        <f>INDEX(전체모델결과!$A$2:$I$910,MATCH(GLM1차!$A62&amp;"_"&amp;GLM1차!M$3,전체모델결과!$A$2:$A$910,0),7)</f>
        <v>233461.17750178018</v>
      </c>
      <c r="N62" s="8">
        <f>INDEX(전체모델결과!$A$2:$I$910,MATCH(GLM1차!$A62&amp;"_"&amp;GLM1차!N$3,전체모델결과!$A$2:$A$910,0),7)</f>
        <v>246071.73251625343</v>
      </c>
      <c r="O62" s="8">
        <f>INDEX(전체모델결과!$A$2:$I$910,MATCH(GLM1차!$A62&amp;"_"&amp;GLM1차!O$3,전체모델결과!$A$2:$A$910,0),7)</f>
        <v>259363.45473580444</v>
      </c>
      <c r="P62" s="8"/>
    </row>
    <row r="63" spans="1:16" x14ac:dyDescent="0.3">
      <c r="A63" s="1">
        <v>77</v>
      </c>
      <c r="B63" s="2">
        <v>89887.640449438215</v>
      </c>
      <c r="C63" s="2">
        <v>171306.20985010709</v>
      </c>
      <c r="D63" s="2">
        <v>132158.59030837004</v>
      </c>
      <c r="E63" s="2">
        <v>189873.41772151898</v>
      </c>
      <c r="F63" s="2">
        <v>221843.00341296929</v>
      </c>
      <c r="G63" s="2">
        <v>160513.64365971106</v>
      </c>
      <c r="H63" s="18">
        <v>241477.27272727274</v>
      </c>
      <c r="I63" s="18">
        <v>168471.72081829121</v>
      </c>
      <c r="J63" s="18">
        <v>160284.95102404273</v>
      </c>
      <c r="K63" s="18">
        <v>233281.49300155521</v>
      </c>
      <c r="L63" s="18">
        <v>201207.24346076458</v>
      </c>
      <c r="M63" s="8">
        <f>INDEX(전체모델결과!$A$2:$I$910,MATCH(GLM1차!$A63&amp;"_"&amp;GLM1차!M$3,전체모델결과!$A$2:$A$910,0),7)</f>
        <v>231136.11767940907</v>
      </c>
      <c r="N63" s="8">
        <f>INDEX(전체모델결과!$A$2:$I$910,MATCH(GLM1차!$A63&amp;"_"&amp;GLM1차!N$3,전체모델결과!$A$2:$A$910,0),7)</f>
        <v>241560.06590616467</v>
      </c>
      <c r="O63" s="8">
        <f>INDEX(전체모델결과!$A$2:$I$910,MATCH(GLM1차!$A63&amp;"_"&amp;GLM1차!O$3,전체모델결과!$A$2:$A$910,0),7)</f>
        <v>252454.12108861451</v>
      </c>
      <c r="P63" s="8"/>
    </row>
    <row r="64" spans="1:16" x14ac:dyDescent="0.3">
      <c r="A64" s="1">
        <v>78</v>
      </c>
      <c r="B64" s="2">
        <v>83798.882681564239</v>
      </c>
      <c r="C64" s="2">
        <v>225000</v>
      </c>
      <c r="D64" s="2">
        <v>123456.79012345678</v>
      </c>
      <c r="E64" s="2">
        <v>249307.47922437676</v>
      </c>
      <c r="F64" s="2">
        <v>294840.29484029487</v>
      </c>
      <c r="G64" s="2">
        <v>213592.23300970873</v>
      </c>
      <c r="H64" s="18">
        <v>346715.3284671533</v>
      </c>
      <c r="I64" s="18">
        <v>198019.80198019801</v>
      </c>
      <c r="J64" s="18">
        <v>280112.04481792718</v>
      </c>
      <c r="K64" s="18">
        <v>165692.00779727096</v>
      </c>
      <c r="L64" s="18">
        <v>195911.41396933561</v>
      </c>
      <c r="M64" s="8">
        <f>INDEX(전체모델결과!$A$2:$I$910,MATCH(GLM1차!$A64&amp;"_"&amp;GLM1차!M$3,전체모델결과!$A$2:$A$910,0),7)</f>
        <v>259415.71872639126</v>
      </c>
      <c r="N64" s="8">
        <f>INDEX(전체모델결과!$A$2:$I$910,MATCH(GLM1차!$A64&amp;"_"&amp;GLM1차!N$3,전체모델결과!$A$2:$A$910,0),7)</f>
        <v>267666.62789013941</v>
      </c>
      <c r="O64" s="8">
        <f>INDEX(전체모델결과!$A$2:$I$910,MATCH(GLM1차!$A64&amp;"_"&amp;GLM1차!O$3,전체모델결과!$A$2:$A$910,0),7)</f>
        <v>276179.96333384718</v>
      </c>
      <c r="P64" s="8"/>
    </row>
    <row r="65" spans="1:16" x14ac:dyDescent="0.3">
      <c r="A65" s="1">
        <v>79</v>
      </c>
      <c r="B65" s="2">
        <v>0</v>
      </c>
      <c r="C65" s="2">
        <v>191082.8025477707</v>
      </c>
      <c r="D65" s="2">
        <v>146198.83040935671</v>
      </c>
      <c r="E65" s="2">
        <v>178041.54302670623</v>
      </c>
      <c r="F65" s="2">
        <v>349206.34920634923</v>
      </c>
      <c r="G65" s="2">
        <v>311614.73087818694</v>
      </c>
      <c r="H65" s="18">
        <v>224215.24663677128</v>
      </c>
      <c r="I65" s="18">
        <v>281385.28138528141</v>
      </c>
      <c r="J65" s="18">
        <v>300601.20240480959</v>
      </c>
      <c r="K65" s="18">
        <v>218408.73634945397</v>
      </c>
      <c r="L65" s="18">
        <v>180658.87353878852</v>
      </c>
      <c r="M65" s="8">
        <f>INDEX(전체모델결과!$A$2:$I$910,MATCH(GLM1차!$A65&amp;"_"&amp;GLM1차!M$3,전체모델결과!$A$2:$A$910,0),7)</f>
        <v>314743.70595370186</v>
      </c>
      <c r="N65" s="8">
        <f>INDEX(전체모델결과!$A$2:$I$910,MATCH(GLM1차!$A65&amp;"_"&amp;GLM1차!N$3,전체모델결과!$A$2:$A$910,0),7)</f>
        <v>336210.6392704841</v>
      </c>
      <c r="O65" s="8">
        <f>INDEX(전체모델결과!$A$2:$I$910,MATCH(GLM1차!$A65&amp;"_"&amp;GLM1차!O$3,전체모델결과!$A$2:$A$910,0),7)</f>
        <v>359141.71378313494</v>
      </c>
      <c r="P65" s="8"/>
    </row>
    <row r="66" spans="1:16" x14ac:dyDescent="0.3">
      <c r="A66" s="1">
        <v>80</v>
      </c>
      <c r="B66" s="2">
        <v>59880.239520958086</v>
      </c>
      <c r="C66" s="2">
        <v>285714.28571428568</v>
      </c>
      <c r="D66" s="2">
        <v>231660.23166023166</v>
      </c>
      <c r="E66" s="2">
        <v>224719.10112359549</v>
      </c>
      <c r="F66" s="2">
        <v>240549.82817869418</v>
      </c>
      <c r="G66" s="2">
        <v>177935.94306049825</v>
      </c>
      <c r="H66" s="18">
        <v>192307.69230769231</v>
      </c>
      <c r="I66" s="18">
        <v>322580.6451612903</v>
      </c>
      <c r="J66" s="18">
        <v>284237.72609819123</v>
      </c>
      <c r="K66" s="18">
        <v>273348.51936218678</v>
      </c>
      <c r="L66" s="18">
        <v>158172.23198594025</v>
      </c>
      <c r="M66" s="8">
        <f>INDEX(전체모델결과!$A$2:$I$910,MATCH(GLM1차!$A66&amp;"_"&amp;GLM1차!M$3,전체모델결과!$A$2:$A$910,0),7)</f>
        <v>266398.71322990762</v>
      </c>
      <c r="N66" s="8">
        <f>INDEX(전체모델결과!$A$2:$I$910,MATCH(GLM1차!$A66&amp;"_"&amp;GLM1차!N$3,전체모델결과!$A$2:$A$910,0),7)</f>
        <v>274660.69481152436</v>
      </c>
      <c r="O66" s="8">
        <f>INDEX(전체모델결과!$A$2:$I$910,MATCH(GLM1차!$A66&amp;"_"&amp;GLM1차!O$3,전체모델결과!$A$2:$A$910,0),7)</f>
        <v>283178.91013701836</v>
      </c>
      <c r="P66" s="8"/>
    </row>
    <row r="67" spans="1:16" x14ac:dyDescent="0.3">
      <c r="A67" s="1">
        <v>81</v>
      </c>
      <c r="B67" s="2">
        <v>135135.13513513515</v>
      </c>
      <c r="C67" s="2">
        <v>595238.09523809515</v>
      </c>
      <c r="D67" s="2">
        <v>423728.81355932204</v>
      </c>
      <c r="E67" s="2">
        <v>472440.94488188974</v>
      </c>
      <c r="F67" s="2">
        <v>372670.80745341617</v>
      </c>
      <c r="G67" s="2">
        <v>526315.78947368416</v>
      </c>
      <c r="H67" s="18">
        <v>479041.91616766469</v>
      </c>
      <c r="I67" s="18">
        <v>376344.08602150541</v>
      </c>
      <c r="J67" s="18">
        <v>370370.37037037034</v>
      </c>
      <c r="K67" s="18">
        <v>283018.86792452831</v>
      </c>
      <c r="L67" s="18">
        <v>423076.92307692312</v>
      </c>
      <c r="M67" s="8">
        <f>INDEX(전체모델결과!$A$2:$I$910,MATCH(GLM1차!$A67&amp;"_"&amp;GLM1차!M$3,전체모델결과!$A$2:$A$910,0),7)</f>
        <v>402220.95342451916</v>
      </c>
      <c r="N67" s="8">
        <f>INDEX(전체모델결과!$A$2:$I$910,MATCH(GLM1차!$A67&amp;"_"&amp;GLM1차!N$3,전체모델결과!$A$2:$A$910,0),7)</f>
        <v>401724.36020560155</v>
      </c>
      <c r="O67" s="8">
        <f>INDEX(전체모델결과!$A$2:$I$910,MATCH(GLM1차!$A67&amp;"_"&amp;GLM1차!O$3,전체모델결과!$A$2:$A$910,0),7)</f>
        <v>401228.38009453664</v>
      </c>
      <c r="P67" s="8"/>
    </row>
    <row r="68" spans="1:16" x14ac:dyDescent="0.3">
      <c r="A68" s="1">
        <v>82</v>
      </c>
      <c r="B68" s="2">
        <v>144927.53623188406</v>
      </c>
      <c r="C68" s="2">
        <v>714285.7142857142</v>
      </c>
      <c r="D68" s="2">
        <v>379746.83544303797</v>
      </c>
      <c r="E68" s="2">
        <v>396039.60396039602</v>
      </c>
      <c r="F68" s="2">
        <v>188679.24528301886</v>
      </c>
      <c r="G68" s="2">
        <v>0</v>
      </c>
      <c r="H68" s="18">
        <v>692307.69230769237</v>
      </c>
      <c r="I68" s="18">
        <v>500000</v>
      </c>
      <c r="J68" s="18">
        <v>503144.65408805036</v>
      </c>
      <c r="K68" s="18">
        <v>559006.2111801242</v>
      </c>
      <c r="L68" s="18">
        <v>427807.48663101601</v>
      </c>
      <c r="M68" s="8">
        <f>INDEX(전체모델결과!$A$2:$I$910,MATCH(GLM1차!$A68&amp;"_"&amp;GLM1차!M$3,전체모델결과!$A$2:$A$910,0),7)</f>
        <v>521709.61954430485</v>
      </c>
      <c r="N68" s="8">
        <f>INDEX(전체모델결과!$A$2:$I$910,MATCH(GLM1차!$A68&amp;"_"&amp;GLM1차!N$3,전체모델결과!$A$2:$A$910,0),7)</f>
        <v>543957.2816225203</v>
      </c>
      <c r="O68" s="8">
        <f>INDEX(전체모델결과!$A$2:$I$910,MATCH(GLM1차!$A68&amp;"_"&amp;GLM1차!O$3,전체모델결과!$A$2:$A$910,0),7)</f>
        <v>567153.66775988392</v>
      </c>
      <c r="P68" s="8"/>
    </row>
    <row r="69" spans="1:16" x14ac:dyDescent="0.3">
      <c r="A69" s="1">
        <v>83</v>
      </c>
      <c r="B69" s="2">
        <v>263157.89473684208</v>
      </c>
      <c r="C69" s="2">
        <v>172413.79310344826</v>
      </c>
      <c r="D69" s="2">
        <v>303030.30303030304</v>
      </c>
      <c r="E69" s="2">
        <v>447761.19402985071</v>
      </c>
      <c r="F69" s="2">
        <v>329670.32967032969</v>
      </c>
      <c r="G69" s="2">
        <v>312500</v>
      </c>
      <c r="H69" s="18">
        <v>476190.47619047615</v>
      </c>
      <c r="I69" s="18">
        <v>689655.17241379304</v>
      </c>
      <c r="J69" s="18">
        <v>413223.14049586776</v>
      </c>
      <c r="K69" s="18">
        <v>500000</v>
      </c>
      <c r="L69" s="18">
        <v>544217.68707482994</v>
      </c>
      <c r="M69" s="8">
        <f>INDEX(전체모델결과!$A$2:$I$910,MATCH(GLM1차!$A69&amp;"_"&amp;GLM1차!M$3,전체모델결과!$A$2:$A$910,0),7)</f>
        <v>646052.09620065184</v>
      </c>
      <c r="N69" s="8">
        <f>INDEX(전체모델결과!$A$2:$I$910,MATCH(GLM1차!$A69&amp;"_"&amp;GLM1차!N$3,전체모델결과!$A$2:$A$910,0),7)</f>
        <v>702493.44828531693</v>
      </c>
      <c r="O69" s="8">
        <f>INDEX(전체모델결과!$A$2:$I$910,MATCH(GLM1차!$A69&amp;"_"&amp;GLM1차!O$3,전체모델결과!$A$2:$A$910,0),7)</f>
        <v>763865.71266620921</v>
      </c>
      <c r="P69" s="8"/>
    </row>
    <row r="70" spans="1:16" x14ac:dyDescent="0.3">
      <c r="A70" s="1">
        <v>84</v>
      </c>
      <c r="B70" s="2">
        <v>0</v>
      </c>
      <c r="C70" s="2">
        <v>0</v>
      </c>
      <c r="D70" s="2">
        <v>175438.59649122806</v>
      </c>
      <c r="E70" s="2">
        <v>327868.85245901643</v>
      </c>
      <c r="F70" s="2">
        <v>819672.13114754087</v>
      </c>
      <c r="G70" s="2">
        <v>750000</v>
      </c>
      <c r="H70" s="18">
        <v>617283.95061728393</v>
      </c>
      <c r="I70" s="18">
        <v>370370.37037037034</v>
      </c>
      <c r="J70" s="18">
        <v>721649.48453608237</v>
      </c>
      <c r="K70" s="18">
        <v>194174.75728155338</v>
      </c>
      <c r="L70" s="18">
        <v>409836.06557377044</v>
      </c>
      <c r="M70" s="8">
        <f>INDEX(전체모델결과!$A$2:$I$910,MATCH(GLM1차!$A70&amp;"_"&amp;GLM1차!M$3,전체모델결과!$A$2:$A$910,0),7)</f>
        <v>695489.76014162996</v>
      </c>
      <c r="N70" s="8">
        <f>INDEX(전체모델결과!$A$2:$I$910,MATCH(GLM1차!$A70&amp;"_"&amp;GLM1차!N$3,전체모델결과!$A$2:$A$910,0),7)</f>
        <v>769520.45800594927</v>
      </c>
      <c r="O70" s="8">
        <f>INDEX(전체모델결과!$A$2:$I$910,MATCH(GLM1차!$A70&amp;"_"&amp;GLM1차!O$3,전체모델결과!$A$2:$A$910,0),7)</f>
        <v>851431.27796606882</v>
      </c>
      <c r="P70" s="8"/>
    </row>
    <row r="71" spans="1:16" x14ac:dyDescent="0.3">
      <c r="A71" s="1">
        <v>85</v>
      </c>
      <c r="B71" s="2">
        <v>0</v>
      </c>
      <c r="C71" s="2">
        <v>0</v>
      </c>
      <c r="D71" s="2">
        <v>0</v>
      </c>
      <c r="E71" s="2">
        <v>731707.31707317068</v>
      </c>
      <c r="F71" s="2">
        <v>888888.88888888888</v>
      </c>
      <c r="G71" s="2">
        <v>961538.46153846162</v>
      </c>
      <c r="H71" s="18">
        <v>294117.64705882355</v>
      </c>
      <c r="I71" s="18">
        <v>645161.29032258061</v>
      </c>
      <c r="J71" s="18">
        <v>319148.93617021275</v>
      </c>
      <c r="K71" s="18">
        <v>722891.56626506022</v>
      </c>
      <c r="L71" s="18">
        <v>549450.54945054941</v>
      </c>
      <c r="M71" s="8">
        <f>INDEX(전체모델결과!$A$2:$I$910,MATCH(GLM1차!$A71&amp;"_"&amp;GLM1차!M$3,전체모델결과!$A$2:$A$910,0),7)</f>
        <v>877241.23304136959</v>
      </c>
      <c r="N71" s="8">
        <f>INDEX(전체모델결과!$A$2:$I$910,MATCH(GLM1차!$A71&amp;"_"&amp;GLM1차!N$3,전체모델결과!$A$2:$A$910,0),7)</f>
        <v>986260.07069204282</v>
      </c>
      <c r="O71" s="8">
        <f>INDEX(전체모델결과!$A$2:$I$910,MATCH(GLM1차!$A71&amp;"_"&amp;GLM1차!O$3,전체모델결과!$A$2:$A$910,0),7)</f>
        <v>1108827.1850481995</v>
      </c>
      <c r="P71" s="8"/>
    </row>
    <row r="72" spans="1:16" x14ac:dyDescent="0.3">
      <c r="A72" s="1">
        <v>86</v>
      </c>
      <c r="B72" s="2">
        <v>0</v>
      </c>
      <c r="C72" s="2">
        <v>0</v>
      </c>
      <c r="D72" s="2">
        <v>0</v>
      </c>
      <c r="E72" s="2">
        <v>689655.17241379304</v>
      </c>
      <c r="F72" s="2">
        <v>0</v>
      </c>
      <c r="G72" s="2">
        <v>500000</v>
      </c>
      <c r="H72" s="18">
        <v>1063829.7872340425</v>
      </c>
      <c r="I72" s="18">
        <v>862068.96551724139</v>
      </c>
      <c r="J72" s="18">
        <v>1176470.5882352942</v>
      </c>
      <c r="K72" s="18">
        <v>240963.85542168675</v>
      </c>
      <c r="L72" s="18">
        <v>857142.85714285716</v>
      </c>
      <c r="M72" s="8">
        <f>INDEX(전체모델결과!$A$2:$I$910,MATCH(GLM1차!$A72&amp;"_"&amp;GLM1차!M$3,전체모델결과!$A$2:$A$910,0),7)</f>
        <v>1367510.5883761167</v>
      </c>
      <c r="N72" s="8">
        <f>INDEX(전체모델결과!$A$2:$I$910,MATCH(GLM1차!$A72&amp;"_"&amp;GLM1차!N$3,전체모델결과!$A$2:$A$910,0),7)</f>
        <v>1677888.3041108863</v>
      </c>
      <c r="O72" s="8">
        <f>INDEX(전체모델결과!$A$2:$I$910,MATCH(GLM1차!$A72&amp;"_"&amp;GLM1차!O$3,전체모델결과!$A$2:$A$910,0),7)</f>
        <v>2058711.0513089721</v>
      </c>
      <c r="P72" s="8"/>
    </row>
    <row r="73" spans="1:16" x14ac:dyDescent="0.3">
      <c r="A73" s="1">
        <v>87</v>
      </c>
      <c r="B73" s="2">
        <v>0</v>
      </c>
      <c r="C73" s="2">
        <v>0</v>
      </c>
      <c r="D73" s="2">
        <v>0</v>
      </c>
      <c r="E73" s="2">
        <v>0</v>
      </c>
      <c r="F73" s="2">
        <v>370370.37037037034</v>
      </c>
      <c r="G73" s="2">
        <v>333333.33333333331</v>
      </c>
      <c r="H73" s="18">
        <v>540540.54054054059</v>
      </c>
      <c r="I73" s="18">
        <v>769230.76923076925</v>
      </c>
      <c r="J73" s="18">
        <v>392156.86274509801</v>
      </c>
      <c r="K73" s="18">
        <v>1333333.3333333333</v>
      </c>
      <c r="L73" s="18">
        <v>285714.28571428568</v>
      </c>
      <c r="M73" s="8">
        <f>INDEX(전체모델결과!$A$2:$I$910,MATCH(GLM1차!$A73&amp;"_"&amp;GLM1차!M$3,전체모델결과!$A$2:$A$910,0),7)</f>
        <v>1335203.3646353246</v>
      </c>
      <c r="N73" s="8">
        <f>INDEX(전체모델결과!$A$2:$I$910,MATCH(GLM1차!$A73&amp;"_"&amp;GLM1차!N$3,전체모델결과!$A$2:$A$910,0),7)</f>
        <v>1756468.2639269682</v>
      </c>
      <c r="O73" s="8">
        <f>INDEX(전체모델결과!$A$2:$I$910,MATCH(GLM1차!$A73&amp;"_"&amp;GLM1차!O$3,전체모델결과!$A$2:$A$910,0),7)</f>
        <v>2310644.8380060839</v>
      </c>
      <c r="P73" s="8"/>
    </row>
    <row r="74" spans="1:16" x14ac:dyDescent="0.3">
      <c r="A74" s="1">
        <v>88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18">
        <v>0</v>
      </c>
      <c r="I74" s="18">
        <v>967741.93548387091</v>
      </c>
      <c r="J74" s="18">
        <v>285714.28571428568</v>
      </c>
      <c r="K74" s="18">
        <v>454545.45454545453</v>
      </c>
      <c r="L74" s="18">
        <v>810810.81081081089</v>
      </c>
      <c r="M74" s="8">
        <f>INDEX(전체모델결과!$A$2:$I$910,MATCH(GLM1차!$A74&amp;"_"&amp;GLM1차!M$3,전체모델결과!$A$2:$A$910,0),7)</f>
        <v>1567387.7761262408</v>
      </c>
      <c r="N74" s="8">
        <f>INDEX(전체모델결과!$A$2:$I$910,MATCH(GLM1차!$A74&amp;"_"&amp;GLM1차!N$3,전체모델결과!$A$2:$A$910,0),7)</f>
        <v>2537866.6920956154</v>
      </c>
      <c r="O74" s="8">
        <f>INDEX(전체모델결과!$A$2:$I$910,MATCH(GLM1차!$A74&amp;"_"&amp;GLM1차!O$3,전체모델결과!$A$2:$A$910,0),7)</f>
        <v>4109236.6834495375</v>
      </c>
      <c r="P74" s="8"/>
    </row>
    <row r="75" spans="1:16" x14ac:dyDescent="0.3">
      <c r="A75" s="1">
        <v>89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18">
        <v>500000</v>
      </c>
      <c r="I75" s="18">
        <v>1500000</v>
      </c>
      <c r="J75" s="18">
        <v>0</v>
      </c>
      <c r="K75" s="18">
        <v>689655.17241379304</v>
      </c>
      <c r="L75" s="18">
        <v>1250000</v>
      </c>
      <c r="M75" s="8">
        <f>INDEX(전체모델결과!$A$2:$I$910,MATCH(GLM1차!$A75&amp;"_"&amp;GLM1차!M$3,전체모델결과!$A$2:$A$910,0),7)</f>
        <v>2052289.8162818477</v>
      </c>
      <c r="N75" s="8">
        <f>INDEX(전체모델결과!$A$2:$I$910,MATCH(GLM1차!$A75&amp;"_"&amp;GLM1차!N$3,전체모델결과!$A$2:$A$910,0),7)</f>
        <v>3110357.9381067925</v>
      </c>
      <c r="O75" s="8">
        <f>INDEX(전체모델결과!$A$2:$I$910,MATCH(GLM1차!$A75&amp;"_"&amp;GLM1차!O$3,전체모델결과!$A$2:$A$910,0),7)</f>
        <v>4713918.2908732668</v>
      </c>
      <c r="P75" s="8"/>
    </row>
    <row r="76" spans="1:16" x14ac:dyDescent="0.3">
      <c r="A76" s="1">
        <v>90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18">
        <v>0</v>
      </c>
      <c r="I76" s="18">
        <v>714285.7142857142</v>
      </c>
      <c r="J76" s="18">
        <v>0</v>
      </c>
      <c r="K76" s="18">
        <v>869565.21739130432</v>
      </c>
      <c r="L76" s="18">
        <v>384615.38461538462</v>
      </c>
      <c r="M76" s="8">
        <f>INDEX(전체모델결과!$A$2:$I$910,MATCH(GLM1차!$A76&amp;"_"&amp;GLM1차!M$3,전체모델결과!$A$2:$A$910,0),7)</f>
        <v>1251058.1841686666</v>
      </c>
      <c r="N76" s="8">
        <f>INDEX(전체모델결과!$A$2:$I$910,MATCH(GLM1차!$A76&amp;"_"&amp;GLM1차!N$3,전체모델결과!$A$2:$A$910,0),7)</f>
        <v>2042548.8927830302</v>
      </c>
      <c r="O76" s="8">
        <f>INDEX(전체모델결과!$A$2:$I$910,MATCH(GLM1차!$A76&amp;"_"&amp;GLM1차!O$3,전체모델결과!$A$2:$A$910,0),7)</f>
        <v>3334781.7329387427</v>
      </c>
      <c r="P76" s="8"/>
    </row>
    <row r="77" spans="1:16" x14ac:dyDescent="0.3">
      <c r="A77" s="1">
        <v>91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18">
        <v>0</v>
      </c>
      <c r="I77" s="18">
        <v>0</v>
      </c>
      <c r="J77" s="18">
        <v>0</v>
      </c>
      <c r="K77" s="18">
        <v>2222222.222222222</v>
      </c>
      <c r="L77" s="18">
        <v>769230.76923076925</v>
      </c>
      <c r="M77" s="8">
        <f>INDEX(전체모델결과!$A$2:$I$910,MATCH(GLM1차!$A77&amp;"_"&amp;GLM1차!M$3,전체모델결과!$A$2:$A$910,0),7)</f>
        <v>4022234.0677430308</v>
      </c>
      <c r="N77" s="8">
        <f>INDEX(전체모델결과!$A$2:$I$910,MATCH(GLM1차!$A77&amp;"_"&amp;GLM1차!N$3,전체모델결과!$A$2:$A$910,0),7)</f>
        <v>9429971.1906066872</v>
      </c>
      <c r="O77" s="8">
        <f>INDEX(전체모델결과!$A$2:$I$910,MATCH(GLM1차!$A77&amp;"_"&amp;GLM1차!O$3,전체모델결과!$A$2:$A$910,0),7)</f>
        <v>22108200.357804988</v>
      </c>
      <c r="P77" s="8"/>
    </row>
    <row r="78" spans="1:16" x14ac:dyDescent="0.3">
      <c r="A78" s="1">
        <v>92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18">
        <v>0</v>
      </c>
      <c r="I78" s="18">
        <v>0</v>
      </c>
      <c r="J78" s="18">
        <v>0</v>
      </c>
      <c r="K78" s="18">
        <v>0</v>
      </c>
      <c r="L78" s="18">
        <v>2222222.222222222</v>
      </c>
      <c r="M78" s="8">
        <f>INDEX(전체모델결과!$A$2:$I$910,MATCH(GLM1차!$A78&amp;"_"&amp;GLM1차!M$3,전체모델결과!$A$2:$A$910,0),7)</f>
        <v>5.9404262637554445E+17</v>
      </c>
      <c r="N78" s="8">
        <f>INDEX(전체모델결과!$A$2:$I$910,MATCH(GLM1차!$A78&amp;"_"&amp;GLM1차!N$3,전체모델결과!$A$2:$A$910,0),7)</f>
        <v>1.5879898887742443E+29</v>
      </c>
      <c r="O78" s="8">
        <f>INDEX(전체모델결과!$A$2:$I$910,MATCH(GLM1차!$A78&amp;"_"&amp;GLM1차!O$3,전체모델결과!$A$2:$A$910,0),7)</f>
        <v>4.2450015788486491E+40</v>
      </c>
      <c r="P78" s="8"/>
    </row>
    <row r="79" spans="1:16" x14ac:dyDescent="0.3">
      <c r="A79" s="1">
        <v>93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8">
        <f>INDEX(전체모델결과!$A$2:$I$910,MATCH(GLM1차!$A79&amp;"_"&amp;GLM1차!M$3,전체모델결과!$A$2:$A$910,0),7)</f>
        <v>1.0261879631701769E-11</v>
      </c>
      <c r="N79" s="8">
        <f>INDEX(전체모델결과!$A$2:$I$910,MATCH(GLM1차!$A79&amp;"_"&amp;GLM1차!N$3,전체모델결과!$A$2:$A$910,0),7)</f>
        <v>1.0261879631701769E-11</v>
      </c>
      <c r="O79" s="8">
        <f>INDEX(전체모델결과!$A$2:$I$910,MATCH(GLM1차!$A79&amp;"_"&amp;GLM1차!O$3,전체모델결과!$A$2:$A$910,0),7)</f>
        <v>1.0261879631701806E-11</v>
      </c>
      <c r="P79" s="8"/>
    </row>
    <row r="80" spans="1:16" x14ac:dyDescent="0.3">
      <c r="A80" s="1">
        <v>94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8">
        <f>INDEX(전체모델결과!$A$2:$I$910,MATCH(GLM1차!$A80&amp;"_"&amp;GLM1차!M$3,전체모델결과!$A$2:$A$910,0),7)</f>
        <v>1.0261879631701769E-11</v>
      </c>
      <c r="N80" s="8">
        <f>INDEX(전체모델결과!$A$2:$I$910,MATCH(GLM1차!$A80&amp;"_"&amp;GLM1차!N$3,전체모델결과!$A$2:$A$910,0),7)</f>
        <v>1.0261879631701769E-11</v>
      </c>
      <c r="O80" s="8">
        <f>INDEX(전체모델결과!$A$2:$I$910,MATCH(GLM1차!$A80&amp;"_"&amp;GLM1차!O$3,전체모델결과!$A$2:$A$910,0),7)</f>
        <v>1.0261879631701806E-11</v>
      </c>
      <c r="P80" s="8"/>
    </row>
    <row r="81" spans="1:16" x14ac:dyDescent="0.3">
      <c r="A81" s="1">
        <v>95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8">
        <f>INDEX(전체모델결과!$A$2:$I$910,MATCH(GLM1차!$A81&amp;"_"&amp;GLM1차!M$3,전체모델결과!$A$2:$A$910,0),7)</f>
        <v>1.0261879631701769E-11</v>
      </c>
      <c r="N81" s="8">
        <f>INDEX(전체모델결과!$A$2:$I$910,MATCH(GLM1차!$A81&amp;"_"&amp;GLM1차!N$3,전체모델결과!$A$2:$A$910,0),7)</f>
        <v>1.0261879631701769E-11</v>
      </c>
      <c r="O81" s="8">
        <f>INDEX(전체모델결과!$A$2:$I$910,MATCH(GLM1차!$A81&amp;"_"&amp;GLM1차!O$3,전체모델결과!$A$2:$A$910,0),7)</f>
        <v>1.0261879631701806E-11</v>
      </c>
      <c r="P81" s="8"/>
    </row>
    <row r="82" spans="1:16" x14ac:dyDescent="0.3">
      <c r="A82" s="1">
        <v>96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8">
        <f>INDEX(전체모델결과!$A$2:$I$910,MATCH(GLM1차!$A82&amp;"_"&amp;GLM1차!M$3,전체모델결과!$A$2:$A$910,0),7)</f>
        <v>1.0261879631701769E-11</v>
      </c>
      <c r="N82" s="8">
        <f>INDEX(전체모델결과!$A$2:$I$910,MATCH(GLM1차!$A82&amp;"_"&amp;GLM1차!N$3,전체모델결과!$A$2:$A$910,0),7)</f>
        <v>1.0261879631701769E-11</v>
      </c>
      <c r="O82" s="8">
        <f>INDEX(전체모델결과!$A$2:$I$910,MATCH(GLM1차!$A82&amp;"_"&amp;GLM1차!O$3,전체모델결과!$A$2:$A$910,0),7)</f>
        <v>1.0261879631701806E-11</v>
      </c>
      <c r="P82" s="8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6B87-7E3C-4357-A26B-004554F078D4}">
  <dimension ref="A3:R82"/>
  <sheetViews>
    <sheetView zoomScale="85" zoomScaleNormal="85" workbookViewId="0">
      <selection activeCell="A4" sqref="A4:A82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7">
        <v>2021</v>
      </c>
      <c r="N3" s="7">
        <v>2022</v>
      </c>
      <c r="O3" s="7">
        <v>2023</v>
      </c>
      <c r="P3" s="7">
        <v>2024</v>
      </c>
      <c r="R3" s="9"/>
    </row>
    <row r="4" spans="1:18" x14ac:dyDescent="0.3">
      <c r="A4" s="1">
        <v>18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2500000</v>
      </c>
      <c r="H4" s="18">
        <v>0</v>
      </c>
      <c r="I4" s="18">
        <v>0</v>
      </c>
      <c r="J4" s="18">
        <v>0</v>
      </c>
      <c r="K4" s="18">
        <v>0</v>
      </c>
      <c r="L4" s="18">
        <v>1666666.6666666665</v>
      </c>
      <c r="M4" s="8">
        <f>INDEX(전체모델결과!$A$2:$I$910,MATCH(GLM2차!$A4&amp;"_"&amp;GLM2차!M$3,전체모델결과!$A$2:$A$910,0),8)</f>
        <v>662809.39042300999</v>
      </c>
      <c r="N4" s="8">
        <f>INDEX(전체모델결과!$A$2:$I$910,MATCH(GLM2차!$A4&amp;"_"&amp;GLM2차!N$3,전체모델결과!$A$2:$A$910,0),8)</f>
        <v>590478.8523323168</v>
      </c>
      <c r="O4" s="8">
        <f>INDEX(전체모델결과!$A$2:$I$910,MATCH(GLM2차!$A4&amp;"_"&amp;GLM2차!O$3,전체모델결과!$A$2:$A$910,0),8)</f>
        <v>495061.93660392595</v>
      </c>
      <c r="P4" s="8"/>
    </row>
    <row r="5" spans="1:18" x14ac:dyDescent="0.3">
      <c r="A5" s="1">
        <v>19</v>
      </c>
      <c r="B5" s="2">
        <v>0</v>
      </c>
      <c r="C5" s="2">
        <v>21834.061135371179</v>
      </c>
      <c r="D5" s="2">
        <v>19120.458891013383</v>
      </c>
      <c r="E5" s="2">
        <v>41152.263374485599</v>
      </c>
      <c r="F5" s="2">
        <v>0</v>
      </c>
      <c r="G5" s="2">
        <v>0</v>
      </c>
      <c r="H5" s="18">
        <v>14064.697609001407</v>
      </c>
      <c r="I5" s="18">
        <v>24906.600249066003</v>
      </c>
      <c r="J5" s="18">
        <v>11792.452830188678</v>
      </c>
      <c r="K5" s="18">
        <v>0</v>
      </c>
      <c r="L5" s="18">
        <v>0</v>
      </c>
      <c r="M5" s="8">
        <f>INDEX(전체모델결과!$A$2:$I$910,MATCH(GLM2차!$A5&amp;"_"&amp;GLM2차!M$3,전체모델결과!$A$2:$A$910,0),8)</f>
        <v>838.08934505113632</v>
      </c>
      <c r="N5" s="8">
        <f>INDEX(전체모델결과!$A$2:$I$910,MATCH(GLM2차!$A5&amp;"_"&amp;GLM2차!N$3,전체모델결과!$A$2:$A$910,0),8)</f>
        <v>333.53677776683998</v>
      </c>
      <c r="O5" s="8">
        <f>INDEX(전체모델결과!$A$2:$I$910,MATCH(GLM2차!$A5&amp;"_"&amp;GLM2차!O$3,전체모델결과!$A$2:$A$910,0),8)</f>
        <v>118.01949858098928</v>
      </c>
      <c r="P5" s="8"/>
    </row>
    <row r="6" spans="1:18" x14ac:dyDescent="0.3">
      <c r="A6" s="1">
        <v>20</v>
      </c>
      <c r="B6" s="2">
        <v>0</v>
      </c>
      <c r="C6" s="2">
        <v>0</v>
      </c>
      <c r="D6" s="2">
        <v>0</v>
      </c>
      <c r="E6" s="2">
        <v>0</v>
      </c>
      <c r="F6" s="2">
        <v>7686.3950807071487</v>
      </c>
      <c r="G6" s="2">
        <v>6309.1482649842274</v>
      </c>
      <c r="H6" s="18">
        <v>0</v>
      </c>
      <c r="I6" s="18">
        <v>8795.0747581354444</v>
      </c>
      <c r="J6" s="18">
        <v>18373.909049150207</v>
      </c>
      <c r="K6" s="18">
        <v>0</v>
      </c>
      <c r="L6" s="18">
        <v>8120.1786439301668</v>
      </c>
      <c r="M6" s="8">
        <f>INDEX(전체모델결과!$A$2:$I$910,MATCH(GLM2차!$A6&amp;"_"&amp;GLM2차!M$3,전체모델결과!$A$2:$A$910,0),8)</f>
        <v>3280.6616514222578</v>
      </c>
      <c r="N6" s="8">
        <f>INDEX(전체모델결과!$A$2:$I$910,MATCH(GLM2차!$A6&amp;"_"&amp;GLM2차!N$3,전체모델결과!$A$2:$A$910,0),8)</f>
        <v>1597.3817469624867</v>
      </c>
      <c r="O6" s="8">
        <f>INDEX(전체모델결과!$A$2:$I$910,MATCH(GLM2차!$A6&amp;"_"&amp;GLM2차!O$3,전체모델결과!$A$2:$A$910,0),8)</f>
        <v>646.13626892035768</v>
      </c>
      <c r="P6" s="8"/>
    </row>
    <row r="7" spans="1:18" x14ac:dyDescent="0.3">
      <c r="A7" s="1">
        <v>21</v>
      </c>
      <c r="B7" s="2">
        <v>0</v>
      </c>
      <c r="C7" s="2">
        <v>0</v>
      </c>
      <c r="D7" s="2">
        <v>4506.5344749887336</v>
      </c>
      <c r="E7" s="2">
        <v>13140.604467805519</v>
      </c>
      <c r="F7" s="2">
        <v>8771.9298245614045</v>
      </c>
      <c r="G7" s="2">
        <v>7892.6598263614842</v>
      </c>
      <c r="H7" s="18">
        <v>6493.5064935064938</v>
      </c>
      <c r="I7" s="18">
        <v>5540.1662049861498</v>
      </c>
      <c r="J7" s="18">
        <v>7892.6598263614842</v>
      </c>
      <c r="K7" s="18">
        <v>2847.380410022779</v>
      </c>
      <c r="L7" s="18">
        <v>16895.969104513639</v>
      </c>
      <c r="M7" s="8">
        <f>INDEX(전체모델결과!$A$2:$I$910,MATCH(GLM2차!$A7&amp;"_"&amp;GLM2차!M$3,전체모델결과!$A$2:$A$910,0),8)</f>
        <v>8121.3081411847988</v>
      </c>
      <c r="N7" s="8">
        <f>INDEX(전체모델결과!$A$2:$I$910,MATCH(GLM2차!$A7&amp;"_"&amp;GLM2차!N$3,전체모델결과!$A$2:$A$910,0),8)</f>
        <v>7011.4086237128276</v>
      </c>
      <c r="O7" s="8">
        <f>INDEX(전체모델결과!$A$2:$I$910,MATCH(GLM2차!$A7&amp;"_"&amp;GLM2차!O$3,전체모델결과!$A$2:$A$910,0),8)</f>
        <v>5784.7518548963835</v>
      </c>
      <c r="P7" s="8"/>
    </row>
    <row r="8" spans="1:18" x14ac:dyDescent="0.3">
      <c r="A8" s="1">
        <v>22</v>
      </c>
      <c r="B8" s="2">
        <v>0</v>
      </c>
      <c r="C8" s="2">
        <v>0</v>
      </c>
      <c r="D8" s="2">
        <v>6668.8896298766249</v>
      </c>
      <c r="E8" s="2">
        <v>3034.9013657056144</v>
      </c>
      <c r="F8" s="2">
        <v>0</v>
      </c>
      <c r="G8" s="2">
        <v>2618.4865147944488</v>
      </c>
      <c r="H8" s="18">
        <v>4621.0720887245843</v>
      </c>
      <c r="I8" s="18">
        <v>6156.3718448594291</v>
      </c>
      <c r="J8" s="18">
        <v>3819.7097020626434</v>
      </c>
      <c r="K8" s="18">
        <v>0</v>
      </c>
      <c r="L8" s="18">
        <v>6968.6411149825781</v>
      </c>
      <c r="M8" s="8">
        <f>INDEX(전체모델결과!$A$2:$I$910,MATCH(GLM2차!$A8&amp;"_"&amp;GLM2차!M$3,전체모델결과!$A$2:$A$910,0),8)</f>
        <v>3754.8715231965598</v>
      </c>
      <c r="N8" s="8">
        <f>INDEX(전체모델결과!$A$2:$I$910,MATCH(GLM2차!$A8&amp;"_"&amp;GLM2차!N$3,전체모델결과!$A$2:$A$910,0),8)</f>
        <v>3330.2864027704645</v>
      </c>
      <c r="O8" s="8">
        <f>INDEX(전체모델결과!$A$2:$I$910,MATCH(GLM2차!$A8&amp;"_"&amp;GLM2차!O$3,전체모델결과!$A$2:$A$910,0),8)</f>
        <v>2841.7440137913768</v>
      </c>
      <c r="P8" s="8"/>
    </row>
    <row r="9" spans="1:18" x14ac:dyDescent="0.3">
      <c r="A9" s="1">
        <v>23</v>
      </c>
      <c r="B9" s="2">
        <v>0</v>
      </c>
      <c r="C9" s="2">
        <v>10291.595197255574</v>
      </c>
      <c r="D9" s="2">
        <v>0</v>
      </c>
      <c r="E9" s="2">
        <v>9315.3237074988356</v>
      </c>
      <c r="F9" s="2">
        <v>2093.3640360058616</v>
      </c>
      <c r="G9" s="2">
        <v>3797.2280235428134</v>
      </c>
      <c r="H9" s="18">
        <v>1666.6666666666665</v>
      </c>
      <c r="I9" s="18">
        <v>1531.8627450980391</v>
      </c>
      <c r="J9" s="18">
        <v>1528.584530724549</v>
      </c>
      <c r="K9" s="18">
        <v>1508.0681646810435</v>
      </c>
      <c r="L9" s="18">
        <v>1309.7576948264571</v>
      </c>
      <c r="M9" s="8">
        <f>INDEX(전체모델결과!$A$2:$I$910,MATCH(GLM2차!$A9&amp;"_"&amp;GLM2차!M$3,전체모델결과!$A$2:$A$910,0),8)</f>
        <v>441.92803392003088</v>
      </c>
      <c r="N9" s="8">
        <f>INDEX(전체모델결과!$A$2:$I$910,MATCH(GLM2차!$A9&amp;"_"&amp;GLM2차!N$3,전체모델결과!$A$2:$A$910,0),8)</f>
        <v>250.08847331426597</v>
      </c>
      <c r="O9" s="8">
        <f>INDEX(전체모델결과!$A$2:$I$910,MATCH(GLM2차!$A9&amp;"_"&amp;GLM2차!O$3,전체모델결과!$A$2:$A$910,0),8)</f>
        <v>132.90250214781832</v>
      </c>
      <c r="P9" s="8"/>
    </row>
    <row r="10" spans="1:18" x14ac:dyDescent="0.3">
      <c r="A10" s="1">
        <v>24</v>
      </c>
      <c r="B10" s="2">
        <v>0</v>
      </c>
      <c r="C10" s="2">
        <v>2866.9724770642201</v>
      </c>
      <c r="D10" s="2">
        <v>6222.7753578095826</v>
      </c>
      <c r="E10" s="2">
        <v>5157.2975760701393</v>
      </c>
      <c r="F10" s="2">
        <v>4932.5879644853667</v>
      </c>
      <c r="G10" s="2">
        <v>2844.9502133712663</v>
      </c>
      <c r="H10" s="18">
        <v>1280.4097311139565</v>
      </c>
      <c r="I10" s="18">
        <v>5837.7116170461177</v>
      </c>
      <c r="J10" s="18">
        <v>2316.1551823972204</v>
      </c>
      <c r="K10" s="18">
        <v>4861.4487117160916</v>
      </c>
      <c r="L10" s="18">
        <v>7255.3897180762851</v>
      </c>
      <c r="M10" s="8">
        <f>INDEX(전체모델결과!$A$2:$I$910,MATCH(GLM2차!$A10&amp;"_"&amp;GLM2차!M$3,전체모델결과!$A$2:$A$910,0),8)</f>
        <v>5415.5907254465383</v>
      </c>
      <c r="N10" s="8">
        <f>INDEX(전체모델결과!$A$2:$I$910,MATCH(GLM2차!$A10&amp;"_"&amp;GLM2차!N$3,전체모델결과!$A$2:$A$910,0),8)</f>
        <v>5552.2897225539718</v>
      </c>
      <c r="O10" s="8">
        <f>INDEX(전체모델결과!$A$2:$I$910,MATCH(GLM2차!$A10&amp;"_"&amp;GLM2차!O$3,전체모델결과!$A$2:$A$910,0),8)</f>
        <v>5651.2596603802331</v>
      </c>
      <c r="P10" s="8"/>
    </row>
    <row r="11" spans="1:18" x14ac:dyDescent="0.3">
      <c r="A11" s="1">
        <v>25</v>
      </c>
      <c r="B11" s="2">
        <v>5927.6822762299935</v>
      </c>
      <c r="C11" s="2">
        <v>4744.9584816132856</v>
      </c>
      <c r="D11" s="2">
        <v>5087.3325419704934</v>
      </c>
      <c r="E11" s="2">
        <v>1439.4702749388225</v>
      </c>
      <c r="F11" s="2">
        <v>2543.23499491353</v>
      </c>
      <c r="G11" s="2">
        <v>2260.1423889705052</v>
      </c>
      <c r="H11" s="18">
        <v>4979.0878311093411</v>
      </c>
      <c r="I11" s="18">
        <v>4655.0600502746483</v>
      </c>
      <c r="J11" s="18">
        <v>2726.5291284195223</v>
      </c>
      <c r="K11" s="18">
        <v>3760.8123354644604</v>
      </c>
      <c r="L11" s="18">
        <v>4202.3869557908893</v>
      </c>
      <c r="M11" s="8">
        <f>INDEX(전체모델결과!$A$2:$I$910,MATCH(GLM2차!$A11&amp;"_"&amp;GLM2차!M$3,전체모델결과!$A$2:$A$910,0),8)</f>
        <v>5510.2523019499013</v>
      </c>
      <c r="N11" s="8">
        <f>INDEX(전체모델결과!$A$2:$I$910,MATCH(GLM2차!$A11&amp;"_"&amp;GLM2차!N$3,전체모델결과!$A$2:$A$910,0),8)</f>
        <v>6953.4983603632636</v>
      </c>
      <c r="O11" s="8">
        <f>INDEX(전체모델결과!$A$2:$I$910,MATCH(GLM2차!$A11&amp;"_"&amp;GLM2차!O$3,전체모델결과!$A$2:$A$910,0),8)</f>
        <v>9125.3190965376489</v>
      </c>
      <c r="P11" s="8"/>
    </row>
    <row r="12" spans="1:18" x14ac:dyDescent="0.3">
      <c r="A12" s="1">
        <v>26</v>
      </c>
      <c r="B12" s="2">
        <v>4420.8664898320067</v>
      </c>
      <c r="C12" s="2">
        <v>0</v>
      </c>
      <c r="D12" s="2">
        <v>1271.2941774726671</v>
      </c>
      <c r="E12" s="2">
        <v>4350.1903208265367</v>
      </c>
      <c r="F12" s="2">
        <v>3804.8130885570245</v>
      </c>
      <c r="G12" s="2">
        <v>2466.6995559940801</v>
      </c>
      <c r="H12" s="18">
        <v>3708.9236703508641</v>
      </c>
      <c r="I12" s="18">
        <v>2723.6824186299873</v>
      </c>
      <c r="J12" s="18">
        <v>3344.9290875033453</v>
      </c>
      <c r="K12" s="18">
        <v>3411.106562969027</v>
      </c>
      <c r="L12" s="18">
        <v>3089.8529230008648</v>
      </c>
      <c r="M12" s="8">
        <f>INDEX(전체모델결과!$A$2:$I$910,MATCH(GLM2차!$A12&amp;"_"&amp;GLM2차!M$3,전체모델결과!$A$2:$A$910,0),8)</f>
        <v>3289.6082151928367</v>
      </c>
      <c r="N12" s="8">
        <f>INDEX(전체모델결과!$A$2:$I$910,MATCH(GLM2차!$A12&amp;"_"&amp;GLM2차!N$3,전체모델결과!$A$2:$A$910,0),8)</f>
        <v>3265.9092569197355</v>
      </c>
      <c r="O12" s="8">
        <f>INDEX(전체모델결과!$A$2:$I$910,MATCH(GLM2차!$A12&amp;"_"&amp;GLM2차!O$3,전체모델결과!$A$2:$A$910,0),8)</f>
        <v>3223.3568185629747</v>
      </c>
      <c r="P12" s="8"/>
    </row>
    <row r="13" spans="1:18" x14ac:dyDescent="0.3">
      <c r="A13" s="1">
        <v>27</v>
      </c>
      <c r="B13" s="2">
        <v>0</v>
      </c>
      <c r="C13" s="2">
        <v>0</v>
      </c>
      <c r="D13" s="2">
        <v>1154.7344110854503</v>
      </c>
      <c r="E13" s="2">
        <v>2834.1993386868212</v>
      </c>
      <c r="F13" s="2">
        <v>3354.0164346805295</v>
      </c>
      <c r="G13" s="2">
        <v>2882.2596915982131</v>
      </c>
      <c r="H13" s="18">
        <v>2486.479766270902</v>
      </c>
      <c r="I13" s="18">
        <v>5764.6855364039893</v>
      </c>
      <c r="J13" s="18">
        <v>1115.137998327293</v>
      </c>
      <c r="K13" s="18">
        <v>4537.205081669691</v>
      </c>
      <c r="L13" s="18">
        <v>3061.0683128411815</v>
      </c>
      <c r="M13" s="8">
        <f>INDEX(전체모델결과!$A$2:$I$910,MATCH(GLM2차!$A13&amp;"_"&amp;GLM2차!M$3,전체모델결과!$A$2:$A$910,0),8)</f>
        <v>1816.1703975626237</v>
      </c>
      <c r="N13" s="8">
        <f>INDEX(전체모델결과!$A$2:$I$910,MATCH(GLM2차!$A13&amp;"_"&amp;GLM2차!N$3,전체모델결과!$A$2:$A$910,0),8)</f>
        <v>1128.6046986590293</v>
      </c>
      <c r="O13" s="8">
        <f>INDEX(전체모델결과!$A$2:$I$910,MATCH(GLM2차!$A13&amp;"_"&amp;GLM2차!O$3,전체모델결과!$A$2:$A$910,0),8)</f>
        <v>629.44877188370526</v>
      </c>
      <c r="P13" s="8"/>
    </row>
    <row r="14" spans="1:18" x14ac:dyDescent="0.3">
      <c r="A14" s="1">
        <v>28</v>
      </c>
      <c r="B14" s="2">
        <v>0</v>
      </c>
      <c r="C14" s="2">
        <v>4876.4629388816647</v>
      </c>
      <c r="D14" s="2">
        <v>1118.0679785330949</v>
      </c>
      <c r="E14" s="2">
        <v>3522.9874933943984</v>
      </c>
      <c r="F14" s="2">
        <v>1517.2204521316946</v>
      </c>
      <c r="G14" s="2">
        <v>3945.8108641325794</v>
      </c>
      <c r="H14" s="18">
        <v>1709.7914054485354</v>
      </c>
      <c r="I14" s="18">
        <v>3022.6700251889165</v>
      </c>
      <c r="J14" s="18">
        <v>3432.3820731587725</v>
      </c>
      <c r="K14" s="18">
        <v>5428.3458349782868</v>
      </c>
      <c r="L14" s="18">
        <v>3556.6620726448232</v>
      </c>
      <c r="M14" s="8">
        <f>INDEX(전체모델결과!$A$2:$I$910,MATCH(GLM2차!$A14&amp;"_"&amp;GLM2차!M$3,전체모델결과!$A$2:$A$910,0),8)</f>
        <v>4399.1417616798399</v>
      </c>
      <c r="N14" s="8">
        <f>INDEX(전체모델결과!$A$2:$I$910,MATCH(GLM2차!$A14&amp;"_"&amp;GLM2차!N$3,전체모델결과!$A$2:$A$910,0),8)</f>
        <v>4644.1087346178065</v>
      </c>
      <c r="O14" s="8">
        <f>INDEX(전체모델결과!$A$2:$I$910,MATCH(GLM2차!$A14&amp;"_"&amp;GLM2차!O$3,전체모델결과!$A$2:$A$910,0),8)</f>
        <v>4880.3443299211494</v>
      </c>
      <c r="P14" s="8"/>
    </row>
    <row r="15" spans="1:18" x14ac:dyDescent="0.3">
      <c r="A15" s="1">
        <v>29</v>
      </c>
      <c r="B15" s="2">
        <v>0</v>
      </c>
      <c r="C15" s="2">
        <v>3109.9362463069506</v>
      </c>
      <c r="D15" s="2">
        <v>0</v>
      </c>
      <c r="E15" s="2">
        <v>1715.8544955387783</v>
      </c>
      <c r="F15" s="2">
        <v>4286.6328498964067</v>
      </c>
      <c r="G15" s="2">
        <v>1230.9207287050715</v>
      </c>
      <c r="H15" s="18">
        <v>5247.6910159529807</v>
      </c>
      <c r="I15" s="18">
        <v>2834.0654669122855</v>
      </c>
      <c r="J15" s="18">
        <v>4389.0449438202249</v>
      </c>
      <c r="K15" s="18">
        <v>4796.9996947363825</v>
      </c>
      <c r="L15" s="18">
        <v>4323.7294131519984</v>
      </c>
      <c r="M15" s="8">
        <f>INDEX(전체모델결과!$A$2:$I$910,MATCH(GLM2차!$A15&amp;"_"&amp;GLM2차!M$3,전체모델결과!$A$2:$A$910,0),8)</f>
        <v>4169.1652248927267</v>
      </c>
      <c r="N15" s="8">
        <f>INDEX(전체모델결과!$A$2:$I$910,MATCH(GLM2차!$A15&amp;"_"&amp;GLM2차!N$3,전체모델결과!$A$2:$A$910,0),8)</f>
        <v>3796.6104192528815</v>
      </c>
      <c r="O15" s="8">
        <f>INDEX(전체모델결과!$A$2:$I$910,MATCH(GLM2차!$A15&amp;"_"&amp;GLM2차!O$3,전체모델결과!$A$2:$A$910,0),8)</f>
        <v>3318.9501488273231</v>
      </c>
      <c r="P15" s="8"/>
    </row>
    <row r="16" spans="1:18" x14ac:dyDescent="0.3">
      <c r="A16" s="1">
        <v>30</v>
      </c>
      <c r="B16" s="2">
        <v>0</v>
      </c>
      <c r="C16" s="2">
        <v>1371.7421124828534</v>
      </c>
      <c r="D16" s="2">
        <v>3111.7104034851154</v>
      </c>
      <c r="E16" s="2">
        <v>3334.1668750520962</v>
      </c>
      <c r="F16" s="2">
        <v>694.4926731022988</v>
      </c>
      <c r="G16" s="2">
        <v>1150.9466536226046</v>
      </c>
      <c r="H16" s="18">
        <v>1982.1605550049553</v>
      </c>
      <c r="I16" s="18">
        <v>3968.0790088620433</v>
      </c>
      <c r="J16" s="18">
        <v>2069.0225937267232</v>
      </c>
      <c r="K16" s="18">
        <v>1175.2262310494771</v>
      </c>
      <c r="L16" s="18">
        <v>3179.0886612504414</v>
      </c>
      <c r="M16" s="8">
        <f>INDEX(전체모델결과!$A$2:$I$910,MATCH(GLM2차!$A16&amp;"_"&amp;GLM2차!M$3,전체모델결과!$A$2:$A$910,0),8)</f>
        <v>2017.6034066351092</v>
      </c>
      <c r="N16" s="8">
        <f>INDEX(전체모델결과!$A$2:$I$910,MATCH(GLM2차!$A16&amp;"_"&amp;GLM2차!N$3,전체모델결과!$A$2:$A$910,0),8)</f>
        <v>1771.3597917172842</v>
      </c>
      <c r="O16" s="8">
        <f>INDEX(전체모델결과!$A$2:$I$910,MATCH(GLM2차!$A16&amp;"_"&amp;GLM2차!O$3,전체모델결과!$A$2:$A$910,0),8)</f>
        <v>1506.738343367399</v>
      </c>
      <c r="P16" s="8"/>
    </row>
    <row r="17" spans="1:16" x14ac:dyDescent="0.3">
      <c r="A17" s="1">
        <v>31</v>
      </c>
      <c r="B17" s="2">
        <v>0</v>
      </c>
      <c r="C17" s="2">
        <v>0</v>
      </c>
      <c r="D17" s="2">
        <v>3736.9207772795216</v>
      </c>
      <c r="E17" s="2">
        <v>2393.1078493937462</v>
      </c>
      <c r="F17" s="2">
        <v>4014.4520272982741</v>
      </c>
      <c r="G17" s="2">
        <v>2237.3867322966776</v>
      </c>
      <c r="H17" s="18">
        <v>2834.0654669122855</v>
      </c>
      <c r="I17" s="18">
        <v>3782.4661679414976</v>
      </c>
      <c r="J17" s="18">
        <v>3938.8687568930204</v>
      </c>
      <c r="K17" s="18">
        <v>3355.3293815009511</v>
      </c>
      <c r="L17" s="18">
        <v>3869.8442387693894</v>
      </c>
      <c r="M17" s="8">
        <f>INDEX(전체모델결과!$A$2:$I$910,MATCH(GLM2차!$A17&amp;"_"&amp;GLM2차!M$3,전체모델결과!$A$2:$A$910,0),8)</f>
        <v>2524.5389949629457</v>
      </c>
      <c r="N17" s="8">
        <f>INDEX(전체모델결과!$A$2:$I$910,MATCH(GLM2차!$A17&amp;"_"&amp;GLM2차!N$3,전체모델결과!$A$2:$A$910,0),8)</f>
        <v>1892.9337687441653</v>
      </c>
      <c r="O17" s="8">
        <f>INDEX(전체모델결과!$A$2:$I$910,MATCH(GLM2차!$A17&amp;"_"&amp;GLM2차!O$3,전체모델결과!$A$2:$A$910,0),8)</f>
        <v>1325.42378937238</v>
      </c>
      <c r="P17" s="8"/>
    </row>
    <row r="18" spans="1:16" x14ac:dyDescent="0.3">
      <c r="A18" s="1">
        <v>32</v>
      </c>
      <c r="B18" s="2">
        <v>3167.0625494853525</v>
      </c>
      <c r="C18" s="2">
        <v>3320.0531208499333</v>
      </c>
      <c r="D18" s="2">
        <v>2627.890679747723</v>
      </c>
      <c r="E18" s="2">
        <v>2977.2981019724598</v>
      </c>
      <c r="F18" s="2">
        <v>9806.4853556485359</v>
      </c>
      <c r="G18" s="2">
        <v>3274.9304077288361</v>
      </c>
      <c r="H18" s="18">
        <v>5071.4615029967736</v>
      </c>
      <c r="I18" s="18">
        <v>3616.0552854674756</v>
      </c>
      <c r="J18" s="18">
        <v>3370.5340423938283</v>
      </c>
      <c r="K18" s="18">
        <v>3216.9281910140471</v>
      </c>
      <c r="L18" s="18">
        <v>5557.613931085587</v>
      </c>
      <c r="M18" s="8">
        <f>INDEX(전체모델결과!$A$2:$I$910,MATCH(GLM2차!$A18&amp;"_"&amp;GLM2차!M$3,전체모델결과!$A$2:$A$910,0),8)</f>
        <v>3481.6234757476068</v>
      </c>
      <c r="N18" s="8">
        <f>INDEX(전체모델결과!$A$2:$I$910,MATCH(GLM2차!$A18&amp;"_"&amp;GLM2차!N$3,전체모델결과!$A$2:$A$910,0),8)</f>
        <v>3036.2732970549337</v>
      </c>
      <c r="O18" s="8">
        <f>INDEX(전체모델결과!$A$2:$I$910,MATCH(GLM2차!$A18&amp;"_"&amp;GLM2차!O$3,전체모델결과!$A$2:$A$910,0),8)</f>
        <v>2582.8613890538468</v>
      </c>
      <c r="P18" s="8"/>
    </row>
    <row r="19" spans="1:16" x14ac:dyDescent="0.3">
      <c r="A19" s="1">
        <v>33</v>
      </c>
      <c r="B19" s="2">
        <v>2589.3319523562918</v>
      </c>
      <c r="C19" s="2">
        <v>4015.2579803252361</v>
      </c>
      <c r="D19" s="2">
        <v>3246.7532467532469</v>
      </c>
      <c r="E19" s="2">
        <v>1402.1312394840156</v>
      </c>
      <c r="F19" s="2">
        <v>3660.7687614399019</v>
      </c>
      <c r="G19" s="2">
        <v>2660.5651040280954</v>
      </c>
      <c r="H19" s="18">
        <v>4074.2417383431416</v>
      </c>
      <c r="I19" s="18">
        <v>3173.5956839098699</v>
      </c>
      <c r="J19" s="18">
        <v>3611.0208355902214</v>
      </c>
      <c r="K19" s="18">
        <v>2400.3840614498317</v>
      </c>
      <c r="L19" s="18">
        <v>6581.5059682292758</v>
      </c>
      <c r="M19" s="8">
        <f>INDEX(전체모델결과!$A$2:$I$910,MATCH(GLM2차!$A19&amp;"_"&amp;GLM2차!M$3,전체모델결과!$A$2:$A$910,0),8)</f>
        <v>6296.433154706172</v>
      </c>
      <c r="N19" s="8">
        <f>INDEX(전체모델결과!$A$2:$I$910,MATCH(GLM2차!$A19&amp;"_"&amp;GLM2차!N$3,전체모델결과!$A$2:$A$910,0),8)</f>
        <v>7908.1880956228206</v>
      </c>
      <c r="O19" s="8">
        <f>INDEX(전체모델결과!$A$2:$I$910,MATCH(GLM2차!$A19&amp;"_"&amp;GLM2차!O$3,전체모델결과!$A$2:$A$910,0),8)</f>
        <v>10216.392918534266</v>
      </c>
      <c r="P19" s="8"/>
    </row>
    <row r="20" spans="1:16" x14ac:dyDescent="0.3">
      <c r="A20" s="1">
        <v>34</v>
      </c>
      <c r="B20" s="2">
        <v>4302.4631601591909</v>
      </c>
      <c r="C20" s="2">
        <v>8903.133903133903</v>
      </c>
      <c r="D20" s="2">
        <v>3834.6498964644529</v>
      </c>
      <c r="E20" s="2">
        <v>3954.1320680110716</v>
      </c>
      <c r="F20" s="2">
        <v>6416.9875160424681</v>
      </c>
      <c r="G20" s="2">
        <v>2543.23499491353</v>
      </c>
      <c r="H20" s="18">
        <v>2209.6517588828001</v>
      </c>
      <c r="I20" s="18">
        <v>2347.234175729599</v>
      </c>
      <c r="J20" s="18">
        <v>2838.3892141209867</v>
      </c>
      <c r="K20" s="18">
        <v>3327.0120105133583</v>
      </c>
      <c r="L20" s="18">
        <v>4089.262764341629</v>
      </c>
      <c r="M20" s="8">
        <f>INDEX(전체모델결과!$A$2:$I$910,MATCH(GLM2차!$A20&amp;"_"&amp;GLM2차!M$3,전체모델결과!$A$2:$A$910,0),8)</f>
        <v>3541.2668593546091</v>
      </c>
      <c r="N20" s="8">
        <f>INDEX(전체모델결과!$A$2:$I$910,MATCH(GLM2차!$A20&amp;"_"&amp;GLM2차!N$3,전체모델결과!$A$2:$A$910,0),8)</f>
        <v>3858.6628105168184</v>
      </c>
      <c r="O20" s="8">
        <f>INDEX(전체모델결과!$A$2:$I$910,MATCH(GLM2차!$A20&amp;"_"&amp;GLM2차!O$3,전체모델결과!$A$2:$A$910,0),8)</f>
        <v>4306.2990708202124</v>
      </c>
      <c r="P20" s="8"/>
    </row>
    <row r="21" spans="1:16" x14ac:dyDescent="0.3">
      <c r="A21" s="1">
        <v>35</v>
      </c>
      <c r="B21" s="2">
        <v>952.92548122736798</v>
      </c>
      <c r="C21" s="2">
        <v>5537.5365872953089</v>
      </c>
      <c r="D21" s="2">
        <v>4261.666311527807</v>
      </c>
      <c r="E21" s="2">
        <v>1902.4668653687615</v>
      </c>
      <c r="F21" s="2">
        <v>2780.8676307007786</v>
      </c>
      <c r="G21" s="2">
        <v>3427.0047978067173</v>
      </c>
      <c r="H21" s="18">
        <v>2553.734837199404</v>
      </c>
      <c r="I21" s="18">
        <v>3849.8556304138592</v>
      </c>
      <c r="J21" s="18">
        <v>4603.7254763085202</v>
      </c>
      <c r="K21" s="18">
        <v>3299.7855139415938</v>
      </c>
      <c r="L21" s="18">
        <v>3979.5338260375211</v>
      </c>
      <c r="M21" s="8">
        <f>INDEX(전체모델결과!$A$2:$I$910,MATCH(GLM2차!$A21&amp;"_"&amp;GLM2차!M$3,전체모델결과!$A$2:$A$910,0),8)</f>
        <v>4013.3523362457781</v>
      </c>
      <c r="N21" s="8">
        <f>INDEX(전체모델결과!$A$2:$I$910,MATCH(GLM2차!$A21&amp;"_"&amp;GLM2차!N$3,전체모델결과!$A$2:$A$910,0),8)</f>
        <v>4134.7550784435743</v>
      </c>
      <c r="O21" s="8">
        <f>INDEX(전체모델결과!$A$2:$I$910,MATCH(GLM2차!$A21&amp;"_"&amp;GLM2차!O$3,전체모델결과!$A$2:$A$910,0),8)</f>
        <v>4260.1463066590441</v>
      </c>
      <c r="P21" s="8"/>
    </row>
    <row r="22" spans="1:16" x14ac:dyDescent="0.3">
      <c r="A22" s="1">
        <v>36</v>
      </c>
      <c r="B22" s="2">
        <v>3450.0603760565809</v>
      </c>
      <c r="C22" s="2">
        <v>2943.9905792301461</v>
      </c>
      <c r="D22" s="2">
        <v>4492.0746967849582</v>
      </c>
      <c r="E22" s="2">
        <v>4190.6130268199231</v>
      </c>
      <c r="F22" s="2">
        <v>3782.3526233317125</v>
      </c>
      <c r="G22" s="2">
        <v>3285.7679309049945</v>
      </c>
      <c r="H22" s="18">
        <v>4573.8045738045739</v>
      </c>
      <c r="I22" s="18">
        <v>4049.9245241338681</v>
      </c>
      <c r="J22" s="18">
        <v>7985.2793111828623</v>
      </c>
      <c r="K22" s="18">
        <v>5530.4336510621688</v>
      </c>
      <c r="L22" s="18">
        <v>2823.5028376203518</v>
      </c>
      <c r="M22" s="8">
        <f>INDEX(전체모델결과!$A$2:$I$910,MATCH(GLM2차!$A22&amp;"_"&amp;GLM2차!M$3,전체모델결과!$A$2:$A$910,0),8)</f>
        <v>4433.5129323803458</v>
      </c>
      <c r="N22" s="8">
        <f>INDEX(전체모델결과!$A$2:$I$910,MATCH(GLM2차!$A22&amp;"_"&amp;GLM2차!N$3,전체모델결과!$A$2:$A$910,0),8)</f>
        <v>4175.5641194740292</v>
      </c>
      <c r="O22" s="8">
        <f>INDEX(전체모델결과!$A$2:$I$910,MATCH(GLM2차!$A22&amp;"_"&amp;GLM2차!O$3,전체모델결과!$A$2:$A$910,0),8)</f>
        <v>3871.8978489929464</v>
      </c>
      <c r="P22" s="8"/>
    </row>
    <row r="23" spans="1:16" x14ac:dyDescent="0.3">
      <c r="A23" s="1">
        <v>37</v>
      </c>
      <c r="B23" s="2">
        <v>1566.1707126076742</v>
      </c>
      <c r="C23" s="2">
        <v>4154.8369226507857</v>
      </c>
      <c r="D23" s="2">
        <v>6155.3613197094674</v>
      </c>
      <c r="E23" s="2">
        <v>2788.7779574990241</v>
      </c>
      <c r="F23" s="2">
        <v>6750.4413750129816</v>
      </c>
      <c r="G23" s="2">
        <v>4595.588235294118</v>
      </c>
      <c r="H23" s="18">
        <v>4840.8568316592036</v>
      </c>
      <c r="I23" s="18">
        <v>4376.3676148796503</v>
      </c>
      <c r="J23" s="18">
        <v>7398.6884143265506</v>
      </c>
      <c r="K23" s="18">
        <v>4472.98635739161</v>
      </c>
      <c r="L23" s="18">
        <v>3665.7925161435865</v>
      </c>
      <c r="M23" s="8">
        <f>INDEX(전체모델결과!$A$2:$I$910,MATCH(GLM2차!$A23&amp;"_"&amp;GLM2차!M$3,전체모델결과!$A$2:$A$910,0),8)</f>
        <v>3282.5987191512063</v>
      </c>
      <c r="N23" s="8">
        <f>INDEX(전체모델결과!$A$2:$I$910,MATCH(GLM2차!$A23&amp;"_"&amp;GLM2차!N$3,전체모델결과!$A$2:$A$910,0),8)</f>
        <v>2589.7377935419004</v>
      </c>
      <c r="O23" s="8">
        <f>INDEX(전체모델결과!$A$2:$I$910,MATCH(GLM2차!$A23&amp;"_"&amp;GLM2차!O$3,전체모델결과!$A$2:$A$910,0),8)</f>
        <v>1958.0906460016931</v>
      </c>
      <c r="P23" s="8"/>
    </row>
    <row r="24" spans="1:16" x14ac:dyDescent="0.3">
      <c r="A24" s="1">
        <v>38</v>
      </c>
      <c r="B24" s="2">
        <v>2124.0441801189463</v>
      </c>
      <c r="C24" s="2">
        <v>7718.5309062841707</v>
      </c>
      <c r="D24" s="2">
        <v>5348.2291419063467</v>
      </c>
      <c r="E24" s="2">
        <v>3247.6319350473614</v>
      </c>
      <c r="F24" s="2">
        <v>6392.2899149333725</v>
      </c>
      <c r="G24" s="2">
        <v>4041.4926579550047</v>
      </c>
      <c r="H24" s="18">
        <v>8376.545672118069</v>
      </c>
      <c r="I24" s="18">
        <v>7137.5040148460084</v>
      </c>
      <c r="J24" s="18">
        <v>5655.5440966100005</v>
      </c>
      <c r="K24" s="18">
        <v>4962.9330934582331</v>
      </c>
      <c r="L24" s="18">
        <v>3604.0032158797926</v>
      </c>
      <c r="M24" s="8">
        <f>INDEX(전체모델결과!$A$2:$I$910,MATCH(GLM2차!$A24&amp;"_"&amp;GLM2차!M$3,전체모델결과!$A$2:$A$910,0),8)</f>
        <v>3424.8674972597778</v>
      </c>
      <c r="N24" s="8">
        <f>INDEX(전체모델결과!$A$2:$I$910,MATCH(GLM2차!$A24&amp;"_"&amp;GLM2차!N$3,전체모델결과!$A$2:$A$910,0),8)</f>
        <v>2690.1408777422798</v>
      </c>
      <c r="O24" s="8">
        <f>INDEX(전체모델결과!$A$2:$I$910,MATCH(GLM2차!$A24&amp;"_"&amp;GLM2차!O$3,전체모델결과!$A$2:$A$910,0),8)</f>
        <v>2031.5636683320467</v>
      </c>
      <c r="P24" s="8"/>
    </row>
    <row r="25" spans="1:16" x14ac:dyDescent="0.3">
      <c r="A25" s="1">
        <v>39</v>
      </c>
      <c r="B25" s="2">
        <v>3158.1606872157658</v>
      </c>
      <c r="C25" s="2">
        <v>9005.763688760806</v>
      </c>
      <c r="D25" s="2">
        <v>12285.012285012284</v>
      </c>
      <c r="E25" s="2">
        <v>4704.6523784631472</v>
      </c>
      <c r="F25" s="2">
        <v>4315.0980486167718</v>
      </c>
      <c r="G25" s="2">
        <v>6077.1801883925855</v>
      </c>
      <c r="H25" s="18">
        <v>4717.7229124076111</v>
      </c>
      <c r="I25" s="18">
        <v>6723.2837933474875</v>
      </c>
      <c r="J25" s="18">
        <v>7888.2497945768282</v>
      </c>
      <c r="K25" s="18">
        <v>3084.2303303210683</v>
      </c>
      <c r="L25" s="18">
        <v>2716.2103433289872</v>
      </c>
      <c r="M25" s="8">
        <f>INDEX(전체모델결과!$A$2:$I$910,MATCH(GLM2차!$A25&amp;"_"&amp;GLM2차!M$3,전체모델결과!$A$2:$A$910,0),8)</f>
        <v>2592.040134273273</v>
      </c>
      <c r="N25" s="8">
        <f>INDEX(전체모델결과!$A$2:$I$910,MATCH(GLM2차!$A25&amp;"_"&amp;GLM2차!N$3,전체모델결과!$A$2:$A$910,0),8)</f>
        <v>1971.7421590726008</v>
      </c>
      <c r="O25" s="8">
        <f>INDEX(전체모델결과!$A$2:$I$910,MATCH(GLM2차!$A25&amp;"_"&amp;GLM2차!O$3,전체모델결과!$A$2:$A$910,0),8)</f>
        <v>1451.7179242817338</v>
      </c>
      <c r="P25" s="8"/>
    </row>
    <row r="26" spans="1:16" x14ac:dyDescent="0.3">
      <c r="A26" s="1">
        <v>40</v>
      </c>
      <c r="B26" s="2">
        <v>2335.2209702843134</v>
      </c>
      <c r="C26" s="2">
        <v>6491.0477632931252</v>
      </c>
      <c r="D26" s="2">
        <v>7400.750647565681</v>
      </c>
      <c r="E26" s="2">
        <v>5008.7653393438513</v>
      </c>
      <c r="F26" s="2">
        <v>1412.9615674453655</v>
      </c>
      <c r="G26" s="2">
        <v>4238.0064417697913</v>
      </c>
      <c r="H26" s="18">
        <v>5742.2861955439857</v>
      </c>
      <c r="I26" s="18">
        <v>3523.9806885858266</v>
      </c>
      <c r="J26" s="18">
        <v>6160.2308465454071</v>
      </c>
      <c r="K26" s="18">
        <v>6110.788597268478</v>
      </c>
      <c r="L26" s="18">
        <v>6199.9622610992801</v>
      </c>
      <c r="M26" s="8">
        <f>INDEX(전체모델결과!$A$2:$I$910,MATCH(GLM2차!$A26&amp;"_"&amp;GLM2차!M$3,전체모델결과!$A$2:$A$910,0),8)</f>
        <v>6964.9895322471157</v>
      </c>
      <c r="N26" s="8">
        <f>INDEX(전체모델결과!$A$2:$I$910,MATCH(GLM2차!$A26&amp;"_"&amp;GLM2차!N$3,전체모델결과!$A$2:$A$910,0),8)</f>
        <v>7840.4881604994389</v>
      </c>
      <c r="O26" s="8">
        <f>INDEX(전체모델결과!$A$2:$I$910,MATCH(GLM2차!$A26&amp;"_"&amp;GLM2차!O$3,전체모델결과!$A$2:$A$910,0),8)</f>
        <v>8951.283241376892</v>
      </c>
      <c r="P26" s="8"/>
    </row>
    <row r="27" spans="1:16" x14ac:dyDescent="0.3">
      <c r="A27" s="1">
        <v>41</v>
      </c>
      <c r="B27" s="2">
        <v>2224.9415952831237</v>
      </c>
      <c r="C27" s="2">
        <v>4535.3759322717196</v>
      </c>
      <c r="D27" s="2">
        <v>6347.9662092875633</v>
      </c>
      <c r="E27" s="2">
        <v>5716.4634146341459</v>
      </c>
      <c r="F27" s="2">
        <v>4529.1906336337697</v>
      </c>
      <c r="G27" s="2">
        <v>6710.2835094782749</v>
      </c>
      <c r="H27" s="18">
        <v>6366.5643022994527</v>
      </c>
      <c r="I27" s="18">
        <v>5165.6450168744404</v>
      </c>
      <c r="J27" s="18">
        <v>8459.686340860284</v>
      </c>
      <c r="K27" s="18">
        <v>6367.6885290639493</v>
      </c>
      <c r="L27" s="18">
        <v>6419.6870402567874</v>
      </c>
      <c r="M27" s="8">
        <f>INDEX(전체모델결과!$A$2:$I$910,MATCH(GLM2차!$A27&amp;"_"&amp;GLM2차!M$3,전체모델결과!$A$2:$A$910,0),8)</f>
        <v>5874.2839790406033</v>
      </c>
      <c r="N27" s="8">
        <f>INDEX(전체모델결과!$A$2:$I$910,MATCH(GLM2차!$A27&amp;"_"&amp;GLM2차!N$3,전체모델결과!$A$2:$A$910,0),8)</f>
        <v>5318.6764201782917</v>
      </c>
      <c r="O27" s="8">
        <f>INDEX(전체모델결과!$A$2:$I$910,MATCH(GLM2차!$A27&amp;"_"&amp;GLM2차!O$3,전체모델결과!$A$2:$A$910,0),8)</f>
        <v>4697.161996395771</v>
      </c>
      <c r="P27" s="8"/>
    </row>
    <row r="28" spans="1:16" x14ac:dyDescent="0.3">
      <c r="A28" s="1">
        <v>42</v>
      </c>
      <c r="B28" s="2">
        <v>2864.672854360032</v>
      </c>
      <c r="C28" s="2">
        <v>6401.4181603309034</v>
      </c>
      <c r="D28" s="2">
        <v>5904.2601507857207</v>
      </c>
      <c r="E28" s="2">
        <v>3140.2808308285857</v>
      </c>
      <c r="F28" s="2">
        <v>3045.7294522038028</v>
      </c>
      <c r="G28" s="2">
        <v>5312.4106084753384</v>
      </c>
      <c r="H28" s="18">
        <v>5273.0696798493409</v>
      </c>
      <c r="I28" s="18">
        <v>4783.5446065534561</v>
      </c>
      <c r="J28" s="18">
        <v>6368.2098961981792</v>
      </c>
      <c r="K28" s="18">
        <v>6409.2781931939562</v>
      </c>
      <c r="L28" s="18">
        <v>6694.3365912438085</v>
      </c>
      <c r="M28" s="8">
        <f>INDEX(전체모델결과!$A$2:$I$910,MATCH(GLM2차!$A28&amp;"_"&amp;GLM2차!M$3,전체모델결과!$A$2:$A$910,0),8)</f>
        <v>7761.8902744855022</v>
      </c>
      <c r="N28" s="8">
        <f>INDEX(전체모델결과!$A$2:$I$910,MATCH(GLM2차!$A28&amp;"_"&amp;GLM2차!N$3,전체모델결과!$A$2:$A$910,0),8)</f>
        <v>8806.448004292426</v>
      </c>
      <c r="O28" s="8">
        <f>INDEX(전체모델결과!$A$2:$I$910,MATCH(GLM2차!$A28&amp;"_"&amp;GLM2차!O$3,전체모델결과!$A$2:$A$910,0),8)</f>
        <v>10118.191700497167</v>
      </c>
      <c r="P28" s="8"/>
    </row>
    <row r="29" spans="1:16" x14ac:dyDescent="0.3">
      <c r="A29" s="1">
        <v>43</v>
      </c>
      <c r="B29" s="2">
        <v>2338.3608090728399</v>
      </c>
      <c r="C29" s="2">
        <v>7555.1526140828046</v>
      </c>
      <c r="D29" s="2">
        <v>7550.1865340202521</v>
      </c>
      <c r="E29" s="2">
        <v>6261.2180156113036</v>
      </c>
      <c r="F29" s="2">
        <v>6200.6531354636027</v>
      </c>
      <c r="G29" s="2">
        <v>7919.2239160562267</v>
      </c>
      <c r="H29" s="18">
        <v>7364.0413859125883</v>
      </c>
      <c r="I29" s="18">
        <v>7570.8042258852684</v>
      </c>
      <c r="J29" s="18">
        <v>9569.377990430623</v>
      </c>
      <c r="K29" s="18">
        <v>9610.7640557424311</v>
      </c>
      <c r="L29" s="18">
        <v>7065.985433199261</v>
      </c>
      <c r="M29" s="8">
        <f>INDEX(전체모델결과!$A$2:$I$910,MATCH(GLM2차!$A29&amp;"_"&amp;GLM2차!M$3,전체모델결과!$A$2:$A$910,0),8)</f>
        <v>7450.4836152997341</v>
      </c>
      <c r="N29" s="8">
        <f>INDEX(전체모델결과!$A$2:$I$910,MATCH(GLM2차!$A29&amp;"_"&amp;GLM2차!N$3,전체모델결과!$A$2:$A$910,0),8)</f>
        <v>6825.5530785011324</v>
      </c>
      <c r="O29" s="8">
        <f>INDEX(전체모델결과!$A$2:$I$910,MATCH(GLM2차!$A29&amp;"_"&amp;GLM2차!O$3,전체모델결과!$A$2:$A$910,0),8)</f>
        <v>6114.5209562391146</v>
      </c>
      <c r="P29" s="8"/>
    </row>
    <row r="30" spans="1:16" x14ac:dyDescent="0.3">
      <c r="A30" s="1">
        <v>44</v>
      </c>
      <c r="B30" s="2">
        <v>2892.8488775746359</v>
      </c>
      <c r="C30" s="2">
        <v>7265.1790347690712</v>
      </c>
      <c r="D30" s="2">
        <v>5931.1981020166077</v>
      </c>
      <c r="E30" s="2">
        <v>8624.2299794661194</v>
      </c>
      <c r="F30" s="2">
        <v>5049.5241794523208</v>
      </c>
      <c r="G30" s="2">
        <v>5314.3030671120569</v>
      </c>
      <c r="H30" s="18">
        <v>9736.0450021635661</v>
      </c>
      <c r="I30" s="18">
        <v>4421.6183123023029</v>
      </c>
      <c r="J30" s="18">
        <v>6798.3166073162838</v>
      </c>
      <c r="K30" s="18">
        <v>9085.9531164819182</v>
      </c>
      <c r="L30" s="18">
        <v>9746.3248233478625</v>
      </c>
      <c r="M30" s="8">
        <f>INDEX(전체모델결과!$A$2:$I$910,MATCH(GLM2차!$A30&amp;"_"&amp;GLM2차!M$3,전체모델결과!$A$2:$A$910,0),8)</f>
        <v>9364.9895312475328</v>
      </c>
      <c r="N30" s="8">
        <f>INDEX(전체모델결과!$A$2:$I$910,MATCH(GLM2차!$A30&amp;"_"&amp;GLM2차!N$3,전체모델결과!$A$2:$A$910,0),8)</f>
        <v>9929.7059610554716</v>
      </c>
      <c r="O30" s="8">
        <f>INDEX(전체모델결과!$A$2:$I$910,MATCH(GLM2차!$A30&amp;"_"&amp;GLM2차!O$3,전체모델결과!$A$2:$A$910,0),8)</f>
        <v>10535.545861855588</v>
      </c>
      <c r="P30" s="8"/>
    </row>
    <row r="31" spans="1:16" x14ac:dyDescent="0.3">
      <c r="A31" s="1">
        <v>45</v>
      </c>
      <c r="B31" s="2">
        <v>5844.5353594389244</v>
      </c>
      <c r="C31" s="2">
        <v>8808.2901554404143</v>
      </c>
      <c r="D31" s="2">
        <v>8981.7528599792004</v>
      </c>
      <c r="E31" s="2">
        <v>9411.3620807665975</v>
      </c>
      <c r="F31" s="2">
        <v>9612.0573647583533</v>
      </c>
      <c r="G31" s="2">
        <v>5018.640665328363</v>
      </c>
      <c r="H31" s="18">
        <v>9039.7051665391828</v>
      </c>
      <c r="I31" s="18">
        <v>8407.3177293516273</v>
      </c>
      <c r="J31" s="18">
        <v>9926.0350292978128</v>
      </c>
      <c r="K31" s="18">
        <v>11709.241056296798</v>
      </c>
      <c r="L31" s="18">
        <v>8249.2369455825337</v>
      </c>
      <c r="M31" s="8">
        <f>INDEX(전체모델결과!$A$2:$I$910,MATCH(GLM2차!$A31&amp;"_"&amp;GLM2차!M$3,전체모델결과!$A$2:$A$910,0),8)</f>
        <v>9624.2991027912922</v>
      </c>
      <c r="N31" s="8">
        <f>INDEX(전체모델결과!$A$2:$I$910,MATCH(GLM2차!$A31&amp;"_"&amp;GLM2차!N$3,전체모델결과!$A$2:$A$910,0),8)</f>
        <v>9670.6036349831356</v>
      </c>
      <c r="O31" s="8">
        <f>INDEX(전체모델결과!$A$2:$I$910,MATCH(GLM2차!$A31&amp;"_"&amp;GLM2차!O$3,전체모델결과!$A$2:$A$910,0),8)</f>
        <v>9686.2615948941566</v>
      </c>
      <c r="P31" s="8"/>
    </row>
    <row r="32" spans="1:16" x14ac:dyDescent="0.3">
      <c r="A32" s="1">
        <v>46</v>
      </c>
      <c r="B32" s="2">
        <v>2942.5612052730694</v>
      </c>
      <c r="C32" s="2">
        <v>9406.3545150501668</v>
      </c>
      <c r="D32" s="2">
        <v>4241.6815911018948</v>
      </c>
      <c r="E32" s="2">
        <v>6199.353495992561</v>
      </c>
      <c r="F32" s="2">
        <v>10787.917532363754</v>
      </c>
      <c r="G32" s="2">
        <v>5723.8936786749182</v>
      </c>
      <c r="H32" s="18">
        <v>8637.0129223001022</v>
      </c>
      <c r="I32" s="18">
        <v>12013.377057696678</v>
      </c>
      <c r="J32" s="18">
        <v>8879.8680705315237</v>
      </c>
      <c r="K32" s="18">
        <v>8548.8352212011105</v>
      </c>
      <c r="L32" s="18">
        <v>7293.3322112822234</v>
      </c>
      <c r="M32" s="8">
        <f>INDEX(전체모델결과!$A$2:$I$910,MATCH(GLM2차!$A32&amp;"_"&amp;GLM2차!M$3,전체모델결과!$A$2:$A$910,0),8)</f>
        <v>6906.0546599716836</v>
      </c>
      <c r="N32" s="8">
        <f>INDEX(전체모델결과!$A$2:$I$910,MATCH(GLM2차!$A32&amp;"_"&amp;GLM2차!N$3,전체모델결과!$A$2:$A$910,0),8)</f>
        <v>5914.542105175592</v>
      </c>
      <c r="O32" s="8">
        <f>INDEX(전체모델결과!$A$2:$I$910,MATCH(GLM2차!$A32&amp;"_"&amp;GLM2차!O$3,전체모델결과!$A$2:$A$910,0),8)</f>
        <v>4903.3448871681348</v>
      </c>
      <c r="P32" s="8"/>
    </row>
    <row r="33" spans="1:16" x14ac:dyDescent="0.3">
      <c r="A33" s="1">
        <v>47</v>
      </c>
      <c r="B33" s="2">
        <v>4107.017132128608</v>
      </c>
      <c r="C33" s="2">
        <v>9562.2609434764126</v>
      </c>
      <c r="D33" s="2">
        <v>13513.513513513515</v>
      </c>
      <c r="E33" s="2">
        <v>10653.882008256758</v>
      </c>
      <c r="F33" s="2">
        <v>11232.682947123185</v>
      </c>
      <c r="G33" s="2">
        <v>9686.3124953431197</v>
      </c>
      <c r="H33" s="18">
        <v>11732.761221548053</v>
      </c>
      <c r="I33" s="18">
        <v>6608.3453961860405</v>
      </c>
      <c r="J33" s="18">
        <v>12759.071388560404</v>
      </c>
      <c r="K33" s="18">
        <v>14024.817829811886</v>
      </c>
      <c r="L33" s="18">
        <v>9284.5285991615783</v>
      </c>
      <c r="M33" s="8">
        <f>INDEX(전체모델결과!$A$2:$I$910,MATCH(GLM2차!$A33&amp;"_"&amp;GLM2차!M$3,전체모델결과!$A$2:$A$910,0),8)</f>
        <v>9283.18950960451</v>
      </c>
      <c r="N33" s="8">
        <f>INDEX(전체모델결과!$A$2:$I$910,MATCH(GLM2차!$A33&amp;"_"&amp;GLM2차!N$3,전체모델결과!$A$2:$A$910,0),8)</f>
        <v>8299.0371880177427</v>
      </c>
      <c r="O33" s="8">
        <f>INDEX(전체모델결과!$A$2:$I$910,MATCH(GLM2차!$A33&amp;"_"&amp;GLM2차!O$3,전체모델결과!$A$2:$A$910,0),8)</f>
        <v>7255.7409491581038</v>
      </c>
      <c r="P33" s="8"/>
    </row>
    <row r="34" spans="1:16" x14ac:dyDescent="0.3">
      <c r="A34" s="1">
        <v>48</v>
      </c>
      <c r="B34" s="2">
        <v>7183.478000598624</v>
      </c>
      <c r="C34" s="2">
        <v>11684.104307185726</v>
      </c>
      <c r="D34" s="2">
        <v>11637.492120448043</v>
      </c>
      <c r="E34" s="2">
        <v>10037.41217264349</v>
      </c>
      <c r="F34" s="2">
        <v>13042.197820690815</v>
      </c>
      <c r="G34" s="2">
        <v>5060.7287449392716</v>
      </c>
      <c r="H34" s="18">
        <v>11497.45662323183</v>
      </c>
      <c r="I34" s="18">
        <v>11497.556769186547</v>
      </c>
      <c r="J34" s="18">
        <v>8783.088012599188</v>
      </c>
      <c r="K34" s="18">
        <v>10501.995379122034</v>
      </c>
      <c r="L34" s="18">
        <v>10175.527855507504</v>
      </c>
      <c r="M34" s="8">
        <f>INDEX(전체모델결과!$A$2:$I$910,MATCH(GLM2차!$A34&amp;"_"&amp;GLM2차!M$3,전체모델결과!$A$2:$A$910,0),8)</f>
        <v>9444.1414340313695</v>
      </c>
      <c r="N34" s="8">
        <f>INDEX(전체모델결과!$A$2:$I$910,MATCH(GLM2차!$A34&amp;"_"&amp;GLM2차!N$3,전체모델결과!$A$2:$A$910,0),8)</f>
        <v>9083.134427887011</v>
      </c>
      <c r="O34" s="8">
        <f>INDEX(전체모델결과!$A$2:$I$910,MATCH(GLM2차!$A34&amp;"_"&amp;GLM2차!O$3,전체모델결과!$A$2:$A$910,0),8)</f>
        <v>8679.9484340040926</v>
      </c>
      <c r="P34" s="8"/>
    </row>
    <row r="35" spans="1:16" x14ac:dyDescent="0.3">
      <c r="A35" s="1">
        <v>49</v>
      </c>
      <c r="B35" s="2">
        <v>3101.1598337778332</v>
      </c>
      <c r="C35" s="2">
        <v>11357.490535424553</v>
      </c>
      <c r="D35" s="2">
        <v>10786.428711512062</v>
      </c>
      <c r="E35" s="2">
        <v>18023.846935946021</v>
      </c>
      <c r="F35" s="2">
        <v>12582.982600772335</v>
      </c>
      <c r="G35" s="2">
        <v>13050.699992090485</v>
      </c>
      <c r="H35" s="18">
        <v>12373.985515158132</v>
      </c>
      <c r="I35" s="18">
        <v>11371.617779858858</v>
      </c>
      <c r="J35" s="18">
        <v>13498.588783899864</v>
      </c>
      <c r="K35" s="18">
        <v>12309.135136719322</v>
      </c>
      <c r="L35" s="18">
        <v>11993.417566172984</v>
      </c>
      <c r="M35" s="8">
        <f>INDEX(전체모델결과!$A$2:$I$910,MATCH(GLM2차!$A35&amp;"_"&amp;GLM2차!M$3,전체모델결과!$A$2:$A$910,0),8)</f>
        <v>8659.8422902427901</v>
      </c>
      <c r="N35" s="8">
        <f>INDEX(전체모델결과!$A$2:$I$910,MATCH(GLM2차!$A35&amp;"_"&amp;GLM2차!N$3,전체모델결과!$A$2:$A$910,0),8)</f>
        <v>6923.5152363814987</v>
      </c>
      <c r="O35" s="8">
        <f>INDEX(전체모델결과!$A$2:$I$910,MATCH(GLM2차!$A35&amp;"_"&amp;GLM2차!O$3,전체모델결과!$A$2:$A$910,0),8)</f>
        <v>5316.2513168767664</v>
      </c>
      <c r="P35" s="8"/>
    </row>
    <row r="36" spans="1:16" x14ac:dyDescent="0.3">
      <c r="A36" s="1">
        <v>50</v>
      </c>
      <c r="B36" s="2">
        <v>5130.1782736950108</v>
      </c>
      <c r="C36" s="2">
        <v>9001.9129064926292</v>
      </c>
      <c r="D36" s="2">
        <v>14513.061755580022</v>
      </c>
      <c r="E36" s="2">
        <v>12915.724895059735</v>
      </c>
      <c r="F36" s="2">
        <v>11755.997735881918</v>
      </c>
      <c r="G36" s="2">
        <v>11442.115156716114</v>
      </c>
      <c r="H36" s="18">
        <v>9292.6439430546779</v>
      </c>
      <c r="I36" s="18">
        <v>13241.802278983867</v>
      </c>
      <c r="J36" s="18">
        <v>11991.573488899692</v>
      </c>
      <c r="K36" s="18">
        <v>11033.24884449083</v>
      </c>
      <c r="L36" s="18">
        <v>14315.998127907937</v>
      </c>
      <c r="M36" s="8">
        <f>INDEX(전체모델결과!$A$2:$I$910,MATCH(GLM2차!$A36&amp;"_"&amp;GLM2차!M$3,전체모델결과!$A$2:$A$910,0),8)</f>
        <v>11285.784472226567</v>
      </c>
      <c r="N36" s="8">
        <f>INDEX(전체모델결과!$A$2:$I$910,MATCH(GLM2차!$A36&amp;"_"&amp;GLM2차!N$3,전체모델결과!$A$2:$A$910,0),8)</f>
        <v>10480.331506677947</v>
      </c>
      <c r="O36" s="8">
        <f>INDEX(전체모델결과!$A$2:$I$910,MATCH(GLM2차!$A36&amp;"_"&amp;GLM2차!O$3,전체모델결과!$A$2:$A$910,0),8)</f>
        <v>9565.3296814974128</v>
      </c>
      <c r="P36" s="8"/>
    </row>
    <row r="37" spans="1:16" x14ac:dyDescent="0.3">
      <c r="A37" s="1">
        <v>51</v>
      </c>
      <c r="B37" s="2">
        <v>4006.4102564102564</v>
      </c>
      <c r="C37" s="2">
        <v>17987.698735058606</v>
      </c>
      <c r="D37" s="2">
        <v>15590.894917368258</v>
      </c>
      <c r="E37" s="2">
        <v>12775.0177430802</v>
      </c>
      <c r="F37" s="2">
        <v>15239.919881564052</v>
      </c>
      <c r="G37" s="2">
        <v>17644.64505539598</v>
      </c>
      <c r="H37" s="18">
        <v>14601.905932984937</v>
      </c>
      <c r="I37" s="18">
        <v>15774.567095687091</v>
      </c>
      <c r="J37" s="18">
        <v>10805.335134222523</v>
      </c>
      <c r="K37" s="18">
        <v>12916.640413332494</v>
      </c>
      <c r="L37" s="18">
        <v>14805.709975696287</v>
      </c>
      <c r="M37" s="8">
        <f>INDEX(전체모델결과!$A$2:$I$910,MATCH(GLM2차!$A37&amp;"_"&amp;GLM2차!M$3,전체모델결과!$A$2:$A$910,0),8)</f>
        <v>10196.55468140202</v>
      </c>
      <c r="N37" s="8">
        <f>INDEX(전체모델결과!$A$2:$I$910,MATCH(GLM2차!$A37&amp;"_"&amp;GLM2차!N$3,전체모델결과!$A$2:$A$910,0),8)</f>
        <v>8483.7018812325532</v>
      </c>
      <c r="O37" s="8">
        <f>INDEX(전체모델결과!$A$2:$I$910,MATCH(GLM2차!$A37&amp;"_"&amp;GLM2차!O$3,전체모델결과!$A$2:$A$910,0),8)</f>
        <v>6842.2831351410186</v>
      </c>
      <c r="P37" s="8"/>
    </row>
    <row r="38" spans="1:16" x14ac:dyDescent="0.3">
      <c r="A38" s="1">
        <v>52</v>
      </c>
      <c r="B38" s="2">
        <v>9326.3505272975108</v>
      </c>
      <c r="C38" s="2">
        <v>14063.837593249358</v>
      </c>
      <c r="D38" s="2">
        <v>13494.548202526179</v>
      </c>
      <c r="E38" s="2">
        <v>9976.5550955255148</v>
      </c>
      <c r="F38" s="2">
        <v>18044.841430955927</v>
      </c>
      <c r="G38" s="2">
        <v>10337.413165729407</v>
      </c>
      <c r="H38" s="18">
        <v>14505.821931234563</v>
      </c>
      <c r="I38" s="18">
        <v>13108.123291262498</v>
      </c>
      <c r="J38" s="18">
        <v>16551.626989716864</v>
      </c>
      <c r="K38" s="18">
        <v>12990.47365265472</v>
      </c>
      <c r="L38" s="18">
        <v>11440.614180340208</v>
      </c>
      <c r="M38" s="8">
        <f>INDEX(전체모델결과!$A$2:$I$910,MATCH(GLM2차!$A38&amp;"_"&amp;GLM2차!M$3,전체모델결과!$A$2:$A$910,0),8)</f>
        <v>11361.429951368169</v>
      </c>
      <c r="N38" s="8">
        <f>INDEX(전체모델결과!$A$2:$I$910,MATCH(GLM2차!$A38&amp;"_"&amp;GLM2차!N$3,전체모델결과!$A$2:$A$910,0),8)</f>
        <v>10326.423929810166</v>
      </c>
      <c r="O38" s="8">
        <f>INDEX(전체모델결과!$A$2:$I$910,MATCH(GLM2차!$A38&amp;"_"&amp;GLM2차!O$3,전체모델결과!$A$2:$A$910,0),8)</f>
        <v>9229.59716012838</v>
      </c>
      <c r="P38" s="8"/>
    </row>
    <row r="39" spans="1:16" x14ac:dyDescent="0.3">
      <c r="A39" s="1">
        <v>53</v>
      </c>
      <c r="B39" s="2">
        <v>12269.938650306749</v>
      </c>
      <c r="C39" s="2">
        <v>21652.122564136214</v>
      </c>
      <c r="D39" s="2">
        <v>18804.490284346688</v>
      </c>
      <c r="E39" s="2">
        <v>13899.6138996139</v>
      </c>
      <c r="F39" s="2">
        <v>17943.148550382473</v>
      </c>
      <c r="G39" s="2">
        <v>11953.041622198505</v>
      </c>
      <c r="H39" s="18">
        <v>14893.200078385264</v>
      </c>
      <c r="I39" s="18">
        <v>16375.961611699293</v>
      </c>
      <c r="J39" s="18">
        <v>20051.039008384978</v>
      </c>
      <c r="K39" s="18">
        <v>11800.638622796056</v>
      </c>
      <c r="L39" s="18">
        <v>14899.822470200354</v>
      </c>
      <c r="M39" s="8">
        <f>INDEX(전체모델결과!$A$2:$I$910,MATCH(GLM2차!$A39&amp;"_"&amp;GLM2차!M$3,전체모델결과!$A$2:$A$910,0),8)</f>
        <v>13972.13007134315</v>
      </c>
      <c r="N39" s="8">
        <f>INDEX(전체모델결과!$A$2:$I$910,MATCH(GLM2차!$A39&amp;"_"&amp;GLM2차!N$3,전체모델결과!$A$2:$A$910,0),8)</f>
        <v>13435.691635332099</v>
      </c>
      <c r="O39" s="8">
        <f>INDEX(전체모델결과!$A$2:$I$910,MATCH(GLM2차!$A39&amp;"_"&amp;GLM2차!O$3,전체모델결과!$A$2:$A$910,0),8)</f>
        <v>12866.012696897946</v>
      </c>
      <c r="P39" s="8"/>
    </row>
    <row r="40" spans="1:16" x14ac:dyDescent="0.3">
      <c r="A40" s="1">
        <v>54</v>
      </c>
      <c r="B40" s="2">
        <v>8734.317929172621</v>
      </c>
      <c r="C40" s="2">
        <v>20386.643233743413</v>
      </c>
      <c r="D40" s="2">
        <v>16539.05053598775</v>
      </c>
      <c r="E40" s="2">
        <v>19595.035924232528</v>
      </c>
      <c r="F40" s="2">
        <v>18661.297451259637</v>
      </c>
      <c r="G40" s="2">
        <v>13952.651003690702</v>
      </c>
      <c r="H40" s="18">
        <v>18200.938359488755</v>
      </c>
      <c r="I40" s="18">
        <v>21833.224805607693</v>
      </c>
      <c r="J40" s="18">
        <v>14933.731566175098</v>
      </c>
      <c r="K40" s="18">
        <v>23369.526137916157</v>
      </c>
      <c r="L40" s="18">
        <v>18920.533758215497</v>
      </c>
      <c r="M40" s="8">
        <f>INDEX(전체모델결과!$A$2:$I$910,MATCH(GLM2차!$A40&amp;"_"&amp;GLM2차!M$3,전체모델결과!$A$2:$A$910,0),8)</f>
        <v>18664.688188686087</v>
      </c>
      <c r="N40" s="8">
        <f>INDEX(전체모델결과!$A$2:$I$910,MATCH(GLM2차!$A40&amp;"_"&amp;GLM2차!N$3,전체모델결과!$A$2:$A$910,0),8)</f>
        <v>17970.909222948714</v>
      </c>
      <c r="O40" s="8">
        <f>INDEX(전체모델결과!$A$2:$I$910,MATCH(GLM2차!$A40&amp;"_"&amp;GLM2차!O$3,전체모델결과!$A$2:$A$910,0),8)</f>
        <v>17114.546136645826</v>
      </c>
      <c r="P40" s="8"/>
    </row>
    <row r="41" spans="1:16" x14ac:dyDescent="0.3">
      <c r="A41" s="1">
        <v>55</v>
      </c>
      <c r="B41" s="2">
        <v>13082.155939298797</v>
      </c>
      <c r="C41" s="2">
        <v>16817.782977478793</v>
      </c>
      <c r="D41" s="2">
        <v>21796.56538969617</v>
      </c>
      <c r="E41" s="2">
        <v>24421.444353994651</v>
      </c>
      <c r="F41" s="2">
        <v>22316.794685488891</v>
      </c>
      <c r="G41" s="2">
        <v>18153.889121631059</v>
      </c>
      <c r="H41" s="18">
        <v>23112.480739599385</v>
      </c>
      <c r="I41" s="18">
        <v>21037.589806692336</v>
      </c>
      <c r="J41" s="18">
        <v>19630.79013930311</v>
      </c>
      <c r="K41" s="18">
        <v>20578.400029397711</v>
      </c>
      <c r="L41" s="18">
        <v>23538.371006265359</v>
      </c>
      <c r="M41" s="8">
        <f>INDEX(전체모델결과!$A$2:$I$910,MATCH(GLM2차!$A41&amp;"_"&amp;GLM2차!M$3,전체모델결과!$A$2:$A$910,0),8)</f>
        <v>19288.289475813614</v>
      </c>
      <c r="N41" s="8">
        <f>INDEX(전체모델결과!$A$2:$I$910,MATCH(GLM2차!$A41&amp;"_"&amp;GLM2차!N$3,전체모델결과!$A$2:$A$910,0),8)</f>
        <v>17849.931545216663</v>
      </c>
      <c r="O41" s="8">
        <f>INDEX(전체모델결과!$A$2:$I$910,MATCH(GLM2차!$A41&amp;"_"&amp;GLM2차!O$3,전체모델결과!$A$2:$A$910,0),8)</f>
        <v>16257.764703807166</v>
      </c>
      <c r="P41" s="8"/>
    </row>
    <row r="42" spans="1:16" x14ac:dyDescent="0.3">
      <c r="A42" s="1">
        <v>56</v>
      </c>
      <c r="B42" s="2">
        <v>10342.233922527264</v>
      </c>
      <c r="C42" s="2">
        <v>27150.043919188694</v>
      </c>
      <c r="D42" s="2">
        <v>26536.027760767502</v>
      </c>
      <c r="E42" s="2">
        <v>20804.438280166436</v>
      </c>
      <c r="F42" s="2">
        <v>17575.657714066019</v>
      </c>
      <c r="G42" s="2">
        <v>18712.759147092136</v>
      </c>
      <c r="H42" s="18">
        <v>16337.704773259153</v>
      </c>
      <c r="I42" s="18">
        <v>24230.271128378663</v>
      </c>
      <c r="J42" s="18">
        <v>16451.233842538189</v>
      </c>
      <c r="K42" s="18">
        <v>18154.872174879587</v>
      </c>
      <c r="L42" s="18">
        <v>20360.164285463547</v>
      </c>
      <c r="M42" s="8">
        <f>INDEX(전체모델결과!$A$2:$I$910,MATCH(GLM2차!$A42&amp;"_"&amp;GLM2차!M$3,전체모델결과!$A$2:$A$910,0),8)</f>
        <v>17033.148566269629</v>
      </c>
      <c r="N42" s="8">
        <f>INDEX(전체모델결과!$A$2:$I$910,MATCH(GLM2차!$A42&amp;"_"&amp;GLM2차!N$3,전체모델결과!$A$2:$A$910,0),8)</f>
        <v>16007.118749253759</v>
      </c>
      <c r="O42" s="8">
        <f>INDEX(전체모델결과!$A$2:$I$910,MATCH(GLM2차!$A42&amp;"_"&amp;GLM2차!O$3,전체모델결과!$A$2:$A$910,0),8)</f>
        <v>14911.33576069021</v>
      </c>
      <c r="P42" s="8"/>
    </row>
    <row r="43" spans="1:16" x14ac:dyDescent="0.3">
      <c r="A43" s="1">
        <v>57</v>
      </c>
      <c r="B43" s="2">
        <v>11267.028577281575</v>
      </c>
      <c r="C43" s="2">
        <v>26788.800553059107</v>
      </c>
      <c r="D43" s="2">
        <v>31667.04365528161</v>
      </c>
      <c r="E43" s="2">
        <v>16981.255306642284</v>
      </c>
      <c r="F43" s="2">
        <v>22243.597451003967</v>
      </c>
      <c r="G43" s="2">
        <v>23104.389834068475</v>
      </c>
      <c r="H43" s="18">
        <v>21765.874893536482</v>
      </c>
      <c r="I43" s="18">
        <v>21813.105313672455</v>
      </c>
      <c r="J43" s="18">
        <v>25018.76407305479</v>
      </c>
      <c r="K43" s="18">
        <v>24644.994718929702</v>
      </c>
      <c r="L43" s="18">
        <v>28034.36006181936</v>
      </c>
      <c r="M43" s="8">
        <f>INDEX(전체모델결과!$A$2:$I$910,MATCH(GLM2차!$A43&amp;"_"&amp;GLM2차!M$3,전체모델결과!$A$2:$A$910,0),8)</f>
        <v>25919.820418943771</v>
      </c>
      <c r="N43" s="8">
        <f>INDEX(전체모델결과!$A$2:$I$910,MATCH(GLM2차!$A43&amp;"_"&amp;GLM2차!N$3,전체모델결과!$A$2:$A$910,0),8)</f>
        <v>26161.46290211274</v>
      </c>
      <c r="O43" s="8">
        <f>INDEX(전체모델결과!$A$2:$I$910,MATCH(GLM2차!$A43&amp;"_"&amp;GLM2차!O$3,전체모델결과!$A$2:$A$910,0),8)</f>
        <v>26338.536659076042</v>
      </c>
      <c r="P43" s="8"/>
    </row>
    <row r="44" spans="1:16" x14ac:dyDescent="0.3">
      <c r="A44" s="1">
        <v>58</v>
      </c>
      <c r="B44" s="2">
        <v>19077.544607788128</v>
      </c>
      <c r="C44" s="2">
        <v>26467.530012288495</v>
      </c>
      <c r="D44" s="2">
        <v>27640.029265913337</v>
      </c>
      <c r="E44" s="2">
        <v>30085.959885386819</v>
      </c>
      <c r="F44" s="2">
        <v>25043.826696719258</v>
      </c>
      <c r="G44" s="2">
        <v>29753.390169937633</v>
      </c>
      <c r="H44" s="18">
        <v>22019.817836052451</v>
      </c>
      <c r="I44" s="18">
        <v>29373.368146214099</v>
      </c>
      <c r="J44" s="18">
        <v>23927.608109283912</v>
      </c>
      <c r="K44" s="18">
        <v>19796.263455272816</v>
      </c>
      <c r="L44" s="18">
        <v>26006.33197648123</v>
      </c>
      <c r="M44" s="8">
        <f>INDEX(전체모델결과!$A$2:$I$910,MATCH(GLM2차!$A44&amp;"_"&amp;GLM2차!M$3,전체모델결과!$A$2:$A$910,0),8)</f>
        <v>20075.571191568095</v>
      </c>
      <c r="N44" s="8">
        <f>INDEX(전체모델결과!$A$2:$I$910,MATCH(GLM2차!$A44&amp;"_"&amp;GLM2차!N$3,전체모델결과!$A$2:$A$910,0),8)</f>
        <v>17982.723548356946</v>
      </c>
      <c r="O44" s="8">
        <f>INDEX(전체모델결과!$A$2:$I$910,MATCH(GLM2차!$A44&amp;"_"&amp;GLM2차!O$3,전체모델결과!$A$2:$A$910,0),8)</f>
        <v>15844.628602116614</v>
      </c>
      <c r="P44" s="8"/>
    </row>
    <row r="45" spans="1:16" x14ac:dyDescent="0.3">
      <c r="A45" s="1">
        <v>59</v>
      </c>
      <c r="B45" s="2">
        <v>16528.92561983471</v>
      </c>
      <c r="C45" s="2">
        <v>26101.482564209648</v>
      </c>
      <c r="D45" s="2">
        <v>22285.612408628989</v>
      </c>
      <c r="E45" s="2">
        <v>29627.319507250893</v>
      </c>
      <c r="F45" s="2">
        <v>29446.004245702938</v>
      </c>
      <c r="G45" s="2">
        <v>28277.480296011068</v>
      </c>
      <c r="H45" s="18">
        <v>23995.200959808037</v>
      </c>
      <c r="I45" s="18">
        <v>20771.513353115726</v>
      </c>
      <c r="J45" s="18">
        <v>26563.519433311583</v>
      </c>
      <c r="K45" s="18">
        <v>24619.903248099519</v>
      </c>
      <c r="L45" s="18">
        <v>24374.650363621833</v>
      </c>
      <c r="M45" s="8">
        <f>INDEX(전체모델결과!$A$2:$I$910,MATCH(GLM2차!$A45&amp;"_"&amp;GLM2차!M$3,전체모델결과!$A$2:$A$910,0),8)</f>
        <v>20337.572628511087</v>
      </c>
      <c r="N45" s="8">
        <f>INDEX(전체모델결과!$A$2:$I$910,MATCH(GLM2차!$A45&amp;"_"&amp;GLM2차!N$3,전체모델결과!$A$2:$A$910,0),8)</f>
        <v>18127.448566309802</v>
      </c>
      <c r="O45" s="8">
        <f>INDEX(전체모델결과!$A$2:$I$910,MATCH(GLM2차!$A45&amp;"_"&amp;GLM2차!O$3,전체모델결과!$A$2:$A$910,0),8)</f>
        <v>15851.867586118915</v>
      </c>
      <c r="P45" s="8"/>
    </row>
    <row r="46" spans="1:16" x14ac:dyDescent="0.3">
      <c r="A46" s="1">
        <v>60</v>
      </c>
      <c r="B46" s="2">
        <v>21156.558533145278</v>
      </c>
      <c r="C46" s="2">
        <v>32883.147386964178</v>
      </c>
      <c r="D46" s="2">
        <v>33767.007647234088</v>
      </c>
      <c r="E46" s="2">
        <v>33456.292356523976</v>
      </c>
      <c r="F46" s="2">
        <v>24896.265560165972</v>
      </c>
      <c r="G46" s="2">
        <v>26872.9107950449</v>
      </c>
      <c r="H46" s="18">
        <v>31802.937434948537</v>
      </c>
      <c r="I46" s="18">
        <v>23890.970299180106</v>
      </c>
      <c r="J46" s="18">
        <v>23648.815095826969</v>
      </c>
      <c r="K46" s="18">
        <v>27069.915056473445</v>
      </c>
      <c r="L46" s="18">
        <v>27458.600878675228</v>
      </c>
      <c r="M46" s="8">
        <f>INDEX(전체모델결과!$A$2:$I$910,MATCH(GLM2차!$A46&amp;"_"&amp;GLM2차!M$3,전체모델결과!$A$2:$A$910,0),8)</f>
        <v>23476.427810395311</v>
      </c>
      <c r="N46" s="8">
        <f>INDEX(전체모델결과!$A$2:$I$910,MATCH(GLM2차!$A46&amp;"_"&amp;GLM2차!N$3,전체모델결과!$A$2:$A$910,0),8)</f>
        <v>22051.268634940039</v>
      </c>
      <c r="O46" s="8">
        <f>INDEX(전체모델결과!$A$2:$I$910,MATCH(GLM2차!$A46&amp;"_"&amp;GLM2차!O$3,전체모델결과!$A$2:$A$910,0),8)</f>
        <v>20550.459842037715</v>
      </c>
      <c r="P46" s="8"/>
    </row>
    <row r="47" spans="1:16" x14ac:dyDescent="0.3">
      <c r="A47" s="1">
        <v>61</v>
      </c>
      <c r="B47" s="2">
        <v>21655.065738592421</v>
      </c>
      <c r="C47" s="2">
        <v>31458.906802988597</v>
      </c>
      <c r="D47" s="2">
        <v>32460.264159391092</v>
      </c>
      <c r="E47" s="2">
        <v>32517.214996174447</v>
      </c>
      <c r="F47" s="2">
        <v>35402.60167956529</v>
      </c>
      <c r="G47" s="2">
        <v>32281.205164992825</v>
      </c>
      <c r="H47" s="18">
        <v>28497.245266290924</v>
      </c>
      <c r="I47" s="18">
        <v>32625.493675233243</v>
      </c>
      <c r="J47" s="18">
        <v>32740.368874822656</v>
      </c>
      <c r="K47" s="18">
        <v>26141.856565058693</v>
      </c>
      <c r="L47" s="18">
        <v>40337.367070040338</v>
      </c>
      <c r="M47" s="8">
        <f>INDEX(전체모델결과!$A$2:$I$910,MATCH(GLM2차!$A47&amp;"_"&amp;GLM2차!M$3,전체모델결과!$A$2:$A$910,0),8)</f>
        <v>32567.899261910763</v>
      </c>
      <c r="N47" s="8">
        <f>INDEX(전체모델결과!$A$2:$I$910,MATCH(GLM2차!$A47&amp;"_"&amp;GLM2차!N$3,전체모델결과!$A$2:$A$910,0),8)</f>
        <v>31893.228482169343</v>
      </c>
      <c r="O47" s="8">
        <f>INDEX(전체모델결과!$A$2:$I$910,MATCH(GLM2차!$A47&amp;"_"&amp;GLM2차!O$3,전체모델결과!$A$2:$A$910,0),8)</f>
        <v>31038.173392731682</v>
      </c>
      <c r="P47" s="8"/>
    </row>
    <row r="48" spans="1:16" x14ac:dyDescent="0.3">
      <c r="A48" s="1">
        <v>62</v>
      </c>
      <c r="B48" s="2">
        <v>34482.758620689652</v>
      </c>
      <c r="C48" s="2">
        <v>23467.292461132296</v>
      </c>
      <c r="D48" s="2">
        <v>38226.299694189598</v>
      </c>
      <c r="E48" s="2">
        <v>31014.621178555604</v>
      </c>
      <c r="F48" s="2">
        <v>41482.040162157064</v>
      </c>
      <c r="G48" s="2">
        <v>33311.667208319792</v>
      </c>
      <c r="H48" s="18">
        <v>31964.76772268788</v>
      </c>
      <c r="I48" s="18">
        <v>28859.103443853011</v>
      </c>
      <c r="J48" s="18">
        <v>26895.866222300181</v>
      </c>
      <c r="K48" s="18">
        <v>34810.476295723282</v>
      </c>
      <c r="L48" s="18">
        <v>36552.235119782665</v>
      </c>
      <c r="M48" s="8">
        <f>INDEX(전체모델결과!$A$2:$I$910,MATCH(GLM2차!$A48&amp;"_"&amp;GLM2차!M$3,전체모델결과!$A$2:$A$910,0),8)</f>
        <v>33154.061855693915</v>
      </c>
      <c r="N48" s="8">
        <f>INDEX(전체모델결과!$A$2:$I$910,MATCH(GLM2차!$A48&amp;"_"&amp;GLM2차!N$3,전체모델결과!$A$2:$A$910,0),8)</f>
        <v>33174.963142327026</v>
      </c>
      <c r="O48" s="8">
        <f>INDEX(전체모델결과!$A$2:$I$910,MATCH(GLM2차!$A48&amp;"_"&amp;GLM2차!O$3,전체모델결과!$A$2:$A$910,0),8)</f>
        <v>33187.911857330109</v>
      </c>
      <c r="P48" s="8"/>
    </row>
    <row r="49" spans="1:16" x14ac:dyDescent="0.3">
      <c r="A49" s="1">
        <v>63</v>
      </c>
      <c r="B49" s="2">
        <v>15612.802498048399</v>
      </c>
      <c r="C49" s="2">
        <v>43866.774979691305</v>
      </c>
      <c r="D49" s="2">
        <v>31139.419674451521</v>
      </c>
      <c r="E49" s="2">
        <v>38514.101130575225</v>
      </c>
      <c r="F49" s="2">
        <v>44967.880085653109</v>
      </c>
      <c r="G49" s="2">
        <v>35918.216982869773</v>
      </c>
      <c r="H49" s="18">
        <v>33251.524028184627</v>
      </c>
      <c r="I49" s="18">
        <v>30795.674282031079</v>
      </c>
      <c r="J49" s="18">
        <v>36217.824343551933</v>
      </c>
      <c r="K49" s="18">
        <v>31981.048267693222</v>
      </c>
      <c r="L49" s="18">
        <v>43636.765355722491</v>
      </c>
      <c r="M49" s="8">
        <f>INDEX(전체모델결과!$A$2:$I$910,MATCH(GLM2차!$A49&amp;"_"&amp;GLM2차!M$3,전체모델결과!$A$2:$A$910,0),8)</f>
        <v>33171.996207988785</v>
      </c>
      <c r="N49" s="8">
        <f>INDEX(전체모델결과!$A$2:$I$910,MATCH(GLM2차!$A49&amp;"_"&amp;GLM2차!N$3,전체모델결과!$A$2:$A$910,0),8)</f>
        <v>30926.005894199392</v>
      </c>
      <c r="O49" s="8">
        <f>INDEX(전체모델결과!$A$2:$I$910,MATCH(GLM2차!$A49&amp;"_"&amp;GLM2차!O$3,전체모델결과!$A$2:$A$910,0),8)</f>
        <v>28425.867944088215</v>
      </c>
      <c r="P49" s="8"/>
    </row>
    <row r="50" spans="1:16" x14ac:dyDescent="0.3">
      <c r="A50" s="1">
        <v>64</v>
      </c>
      <c r="B50" s="2">
        <v>22462.732285072492</v>
      </c>
      <c r="C50" s="2">
        <v>60795.87324981577</v>
      </c>
      <c r="D50" s="2">
        <v>37783.375314861463</v>
      </c>
      <c r="E50" s="2">
        <v>40305.767894371085</v>
      </c>
      <c r="F50" s="2">
        <v>44675.199227239791</v>
      </c>
      <c r="G50" s="2">
        <v>35639.412997903564</v>
      </c>
      <c r="H50" s="18">
        <v>44955.943175687826</v>
      </c>
      <c r="I50" s="18">
        <v>34284.803061712642</v>
      </c>
      <c r="J50" s="18">
        <v>39728.402195897135</v>
      </c>
      <c r="K50" s="18">
        <v>41163.018621365569</v>
      </c>
      <c r="L50" s="18">
        <v>51032.518395442676</v>
      </c>
      <c r="M50" s="8">
        <f>INDEX(전체모델결과!$A$2:$I$910,MATCH(GLM2차!$A50&amp;"_"&amp;GLM2차!M$3,전체모델결과!$A$2:$A$910,0),8)</f>
        <v>45185.466966249587</v>
      </c>
      <c r="N50" s="8">
        <f>INDEX(전체모델결과!$A$2:$I$910,MATCH(GLM2차!$A50&amp;"_"&amp;GLM2차!N$3,전체모델결과!$A$2:$A$910,0),8)</f>
        <v>46159.861055924724</v>
      </c>
      <c r="O50" s="8">
        <f>INDEX(전체모델결과!$A$2:$I$910,MATCH(GLM2차!$A50&amp;"_"&amp;GLM2차!O$3,전체모델결과!$A$2:$A$910,0),8)</f>
        <v>47216.982791032249</v>
      </c>
      <c r="P50" s="8"/>
    </row>
    <row r="51" spans="1:16" x14ac:dyDescent="0.3">
      <c r="A51" s="1">
        <v>65</v>
      </c>
      <c r="B51" s="2">
        <v>45271.629778672032</v>
      </c>
      <c r="C51" s="2">
        <v>61863.8994212732</v>
      </c>
      <c r="D51" s="2">
        <v>57512.580877066859</v>
      </c>
      <c r="E51" s="2">
        <v>68269.976726144305</v>
      </c>
      <c r="F51" s="2">
        <v>58344.640434192675</v>
      </c>
      <c r="G51" s="2">
        <v>58277.830637488107</v>
      </c>
      <c r="H51" s="18">
        <v>44508.850015526346</v>
      </c>
      <c r="I51" s="18">
        <v>26505.803857051458</v>
      </c>
      <c r="J51" s="18">
        <v>46492.65905383361</v>
      </c>
      <c r="K51" s="18">
        <v>30100.579986785109</v>
      </c>
      <c r="L51" s="18">
        <v>44928.97258011232</v>
      </c>
      <c r="M51" s="8">
        <f>INDEX(전체모델결과!$A$2:$I$910,MATCH(GLM2차!$A51&amp;"_"&amp;GLM2차!M$3,전체모델결과!$A$2:$A$910,0),8)</f>
        <v>29062.216465527552</v>
      </c>
      <c r="N51" s="8">
        <f>INDEX(전체모델결과!$A$2:$I$910,MATCH(GLM2차!$A51&amp;"_"&amp;GLM2차!N$3,전체모델결과!$A$2:$A$910,0),8)</f>
        <v>24904.01090394257</v>
      </c>
      <c r="O51" s="8">
        <f>INDEX(전체모델결과!$A$2:$I$910,MATCH(GLM2차!$A51&amp;"_"&amp;GLM2차!O$3,전체모델결과!$A$2:$A$910,0),8)</f>
        <v>21004.392049484126</v>
      </c>
      <c r="P51" s="8"/>
    </row>
    <row r="52" spans="1:16" x14ac:dyDescent="0.3">
      <c r="A52" s="1">
        <v>66</v>
      </c>
      <c r="B52" s="2">
        <v>35633.300939423389</v>
      </c>
      <c r="C52" s="2">
        <v>65581.734272528542</v>
      </c>
      <c r="D52" s="2">
        <v>40016.006402561026</v>
      </c>
      <c r="E52" s="2">
        <v>56017.347307553311</v>
      </c>
      <c r="F52" s="2">
        <v>60549.604098742428</v>
      </c>
      <c r="G52" s="2">
        <v>59580.230196343939</v>
      </c>
      <c r="H52" s="18">
        <v>57272.401861353057</v>
      </c>
      <c r="I52" s="18">
        <v>61422.413793103449</v>
      </c>
      <c r="J52" s="18">
        <v>52341.07346783403</v>
      </c>
      <c r="K52" s="18">
        <v>57724.957555178269</v>
      </c>
      <c r="L52" s="18">
        <v>54508.289802407446</v>
      </c>
      <c r="M52" s="8">
        <f>INDEX(전체모델결과!$A$2:$I$910,MATCH(GLM2차!$A52&amp;"_"&amp;GLM2차!M$3,전체모델결과!$A$2:$A$910,0),8)</f>
        <v>49450.709664793241</v>
      </c>
      <c r="N52" s="8">
        <f>INDEX(전체모델결과!$A$2:$I$910,MATCH(GLM2차!$A52&amp;"_"&amp;GLM2차!N$3,전체모델결과!$A$2:$A$910,0),8)</f>
        <v>45393.057829807891</v>
      </c>
      <c r="O52" s="8">
        <f>INDEX(전체모델결과!$A$2:$I$910,MATCH(GLM2차!$A52&amp;"_"&amp;GLM2차!O$3,전체모델결과!$A$2:$A$910,0),8)</f>
        <v>41002.600366563609</v>
      </c>
      <c r="P52" s="8"/>
    </row>
    <row r="53" spans="1:16" x14ac:dyDescent="0.3">
      <c r="A53" s="1">
        <v>67</v>
      </c>
      <c r="B53" s="2">
        <v>30874.785591766722</v>
      </c>
      <c r="C53" s="2">
        <v>84745.762711864401</v>
      </c>
      <c r="D53" s="2">
        <v>53789.731051344745</v>
      </c>
      <c r="E53" s="2">
        <v>59232.026143790848</v>
      </c>
      <c r="F53" s="2">
        <v>53830.970751839224</v>
      </c>
      <c r="G53" s="2">
        <v>56382.145653876272</v>
      </c>
      <c r="H53" s="18">
        <v>53490.604855301055</v>
      </c>
      <c r="I53" s="18">
        <v>54495.912806539505</v>
      </c>
      <c r="J53" s="18">
        <v>56255.625562556255</v>
      </c>
      <c r="K53" s="18">
        <v>46255.289833677787</v>
      </c>
      <c r="L53" s="18">
        <v>44367.116137451063</v>
      </c>
      <c r="M53" s="8">
        <f>INDEX(전체모델결과!$A$2:$I$910,MATCH(GLM2차!$A53&amp;"_"&amp;GLM2차!M$3,전체모델결과!$A$2:$A$910,0),8)</f>
        <v>38467.170700272181</v>
      </c>
      <c r="N53" s="8">
        <f>INDEX(전체모델결과!$A$2:$I$910,MATCH(GLM2차!$A53&amp;"_"&amp;GLM2차!N$3,전체모델결과!$A$2:$A$910,0),8)</f>
        <v>33611.403831456708</v>
      </c>
      <c r="O53" s="8">
        <f>INDEX(전체모델결과!$A$2:$I$910,MATCH(GLM2차!$A53&amp;"_"&amp;GLM2차!O$3,전체모델결과!$A$2:$A$910,0),8)</f>
        <v>28836.534916437835</v>
      </c>
      <c r="P53" s="8"/>
    </row>
    <row r="54" spans="1:16" x14ac:dyDescent="0.3">
      <c r="A54" s="1">
        <v>68</v>
      </c>
      <c r="B54" s="2">
        <v>38109.756097560974</v>
      </c>
      <c r="C54" s="2">
        <v>93302.23258913694</v>
      </c>
      <c r="D54" s="2">
        <v>78789.788843365895</v>
      </c>
      <c r="E54" s="2">
        <v>52750.565184626976</v>
      </c>
      <c r="F54" s="2">
        <v>57003.257328990228</v>
      </c>
      <c r="G54" s="2">
        <v>61338.625293162542</v>
      </c>
      <c r="H54" s="18">
        <v>57921.102066374457</v>
      </c>
      <c r="I54" s="18">
        <v>62464.508801817145</v>
      </c>
      <c r="J54" s="18">
        <v>64028.684850813159</v>
      </c>
      <c r="K54" s="18">
        <v>67504.655493482307</v>
      </c>
      <c r="L54" s="18">
        <v>66251.7566753664</v>
      </c>
      <c r="M54" s="8">
        <f>INDEX(전체모델결과!$A$2:$I$910,MATCH(GLM2차!$A54&amp;"_"&amp;GLM2차!M$3,전체모델결과!$A$2:$A$910,0),8)</f>
        <v>65820.525178315234</v>
      </c>
      <c r="N54" s="8">
        <f>INDEX(전체모델결과!$A$2:$I$910,MATCH(GLM2차!$A54&amp;"_"&amp;GLM2차!N$3,전체모델결과!$A$2:$A$910,0),8)</f>
        <v>66710.014002969619</v>
      </c>
      <c r="O54" s="8">
        <f>INDEX(전체모델결과!$A$2:$I$910,MATCH(GLM2차!$A54&amp;"_"&amp;GLM2차!O$3,전체모델결과!$A$2:$A$910,0),8)</f>
        <v>67731.196192491814</v>
      </c>
      <c r="P54" s="8"/>
    </row>
    <row r="55" spans="1:16" x14ac:dyDescent="0.3">
      <c r="A55" s="1">
        <v>69</v>
      </c>
      <c r="B55" s="2">
        <v>40214.477211796249</v>
      </c>
      <c r="C55" s="2">
        <v>75018.754688672168</v>
      </c>
      <c r="D55" s="2">
        <v>63887.020847343643</v>
      </c>
      <c r="E55" s="2">
        <v>90614.886731391583</v>
      </c>
      <c r="F55" s="2">
        <v>63645.62118126273</v>
      </c>
      <c r="G55" s="2">
        <v>49638.055842812821</v>
      </c>
      <c r="H55" s="18">
        <v>73059.360730593602</v>
      </c>
      <c r="I55" s="18">
        <v>66666.666666666672</v>
      </c>
      <c r="J55" s="18">
        <v>75044.143613890526</v>
      </c>
      <c r="K55" s="18">
        <v>51958.433253397285</v>
      </c>
      <c r="L55" s="18">
        <v>66547.831253713608</v>
      </c>
      <c r="M55" s="8">
        <f>INDEX(전체모델결과!$A$2:$I$910,MATCH(GLM2차!$A55&amp;"_"&amp;GLM2차!M$3,전체모델결과!$A$2:$A$910,0),8)</f>
        <v>54153.983879751831</v>
      </c>
      <c r="N55" s="8">
        <f>INDEX(전체모델결과!$A$2:$I$910,MATCH(GLM2차!$A55&amp;"_"&amp;GLM2차!N$3,전체모델결과!$A$2:$A$910,0),8)</f>
        <v>48947.339771738974</v>
      </c>
      <c r="O55" s="8">
        <f>INDEX(전체모델결과!$A$2:$I$910,MATCH(GLM2차!$A55&amp;"_"&amp;GLM2차!O$3,전체모델결과!$A$2:$A$910,0),8)</f>
        <v>43524.255333657085</v>
      </c>
      <c r="P55" s="8"/>
    </row>
    <row r="56" spans="1:16" x14ac:dyDescent="0.3">
      <c r="A56" s="1">
        <v>70</v>
      </c>
      <c r="B56" s="2">
        <v>50847.457627118638</v>
      </c>
      <c r="C56" s="2">
        <v>92715.231788079473</v>
      </c>
      <c r="D56" s="2">
        <v>61871.616395978352</v>
      </c>
      <c r="E56" s="2">
        <v>98626.276858048615</v>
      </c>
      <c r="F56" s="2">
        <v>96731.154102735163</v>
      </c>
      <c r="G56" s="2">
        <v>85293.357456707148</v>
      </c>
      <c r="H56" s="18">
        <v>70063.694267515923</v>
      </c>
      <c r="I56" s="18">
        <v>66755.674232309742</v>
      </c>
      <c r="J56" s="18">
        <v>91587.516960651294</v>
      </c>
      <c r="K56" s="18">
        <v>68712.780577187354</v>
      </c>
      <c r="L56" s="18">
        <v>65897.858319604609</v>
      </c>
      <c r="M56" s="8">
        <f>INDEX(전체모델결과!$A$2:$I$910,MATCH(GLM2차!$A56&amp;"_"&amp;GLM2차!M$3,전체모델결과!$A$2:$A$910,0),8)</f>
        <v>54975.469873905153</v>
      </c>
      <c r="N56" s="8">
        <f>INDEX(전체모델결과!$A$2:$I$910,MATCH(GLM2차!$A56&amp;"_"&amp;GLM2차!N$3,전체모델결과!$A$2:$A$910,0),8)</f>
        <v>46793.648171331457</v>
      </c>
      <c r="O56" s="8">
        <f>INDEX(전체모델결과!$A$2:$I$910,MATCH(GLM2차!$A56&amp;"_"&amp;GLM2차!O$3,전체모델결과!$A$2:$A$910,0),8)</f>
        <v>38871.311327129726</v>
      </c>
      <c r="P56" s="8"/>
    </row>
    <row r="57" spans="1:16" x14ac:dyDescent="0.3">
      <c r="A57" s="1">
        <v>71</v>
      </c>
      <c r="B57" s="2">
        <v>21582.733812949638</v>
      </c>
      <c r="C57" s="2">
        <v>111436.95014662757</v>
      </c>
      <c r="D57" s="2">
        <v>121438.58010275573</v>
      </c>
      <c r="E57" s="2">
        <v>110921.50170648465</v>
      </c>
      <c r="F57" s="2">
        <v>100185.52875695733</v>
      </c>
      <c r="G57" s="2">
        <v>92067.988668555234</v>
      </c>
      <c r="H57" s="18">
        <v>63747.22838137472</v>
      </c>
      <c r="I57" s="18">
        <v>92293.493308721736</v>
      </c>
      <c r="J57" s="18">
        <v>110406.86976078512</v>
      </c>
      <c r="K57" s="18">
        <v>58907.533023920034</v>
      </c>
      <c r="L57" s="18">
        <v>64475.546469570691</v>
      </c>
      <c r="M57" s="8">
        <f>INDEX(전체모델결과!$A$2:$I$910,MATCH(GLM2차!$A57&amp;"_"&amp;GLM2차!M$3,전체모델결과!$A$2:$A$910,0),8)</f>
        <v>43916.862617265928</v>
      </c>
      <c r="N57" s="8">
        <f>INDEX(전체모델결과!$A$2:$I$910,MATCH(GLM2차!$A57&amp;"_"&amp;GLM2차!N$3,전체모델결과!$A$2:$A$910,0),8)</f>
        <v>32488.816725750396</v>
      </c>
      <c r="O57" s="8">
        <f>INDEX(전체모델결과!$A$2:$I$910,MATCH(GLM2차!$A57&amp;"_"&amp;GLM2차!O$3,전체모델결과!$A$2:$A$910,0),8)</f>
        <v>22991.177774171269</v>
      </c>
      <c r="P57" s="8"/>
    </row>
    <row r="58" spans="1:16" x14ac:dyDescent="0.3">
      <c r="A58" s="1">
        <v>72</v>
      </c>
      <c r="B58" s="2">
        <v>54298.642533936647</v>
      </c>
      <c r="C58" s="2">
        <v>94191.522762951325</v>
      </c>
      <c r="D58" s="2">
        <v>139906.72884743506</v>
      </c>
      <c r="E58" s="2">
        <v>77841.20394395433</v>
      </c>
      <c r="F58" s="2">
        <v>78813.166434863248</v>
      </c>
      <c r="G58" s="2">
        <v>73740.270380991395</v>
      </c>
      <c r="H58" s="18">
        <v>143577.8036476523</v>
      </c>
      <c r="I58" s="18">
        <v>71229.482812016096</v>
      </c>
      <c r="J58" s="18">
        <v>98609.355246523381</v>
      </c>
      <c r="K58" s="18">
        <v>79435.127978817298</v>
      </c>
      <c r="L58" s="18">
        <v>77220.077220077219</v>
      </c>
      <c r="M58" s="8">
        <f>INDEX(전체모델결과!$A$2:$I$910,MATCH(GLM2차!$A58&amp;"_"&amp;GLM2차!M$3,전체모델결과!$A$2:$A$910,0),8)</f>
        <v>65654.529434843411</v>
      </c>
      <c r="N58" s="8">
        <f>INDEX(전체모델결과!$A$2:$I$910,MATCH(GLM2차!$A58&amp;"_"&amp;GLM2차!N$3,전체모델결과!$A$2:$A$910,0),8)</f>
        <v>56458.889622949639</v>
      </c>
      <c r="O58" s="8">
        <f>INDEX(전체모델결과!$A$2:$I$910,MATCH(GLM2차!$A58&amp;"_"&amp;GLM2차!O$3,전체모델결과!$A$2:$A$910,0),8)</f>
        <v>47450.646539012079</v>
      </c>
      <c r="P58" s="8"/>
    </row>
    <row r="59" spans="1:16" x14ac:dyDescent="0.3">
      <c r="A59" s="1">
        <v>73</v>
      </c>
      <c r="B59" s="2">
        <v>64102.564102564102</v>
      </c>
      <c r="C59" s="2">
        <v>176297.7473065622</v>
      </c>
      <c r="D59" s="2">
        <v>139130.4347826087</v>
      </c>
      <c r="E59" s="2">
        <v>141263.94052044611</v>
      </c>
      <c r="F59" s="2">
        <v>100671.1409395973</v>
      </c>
      <c r="G59" s="2">
        <v>111167.25618999495</v>
      </c>
      <c r="H59" s="18">
        <v>108108.10810810812</v>
      </c>
      <c r="I59" s="18">
        <v>109565.95027391487</v>
      </c>
      <c r="J59" s="18">
        <v>108880.57162300101</v>
      </c>
      <c r="K59" s="18">
        <v>87407.812073204041</v>
      </c>
      <c r="L59" s="18">
        <v>87449.775466792722</v>
      </c>
      <c r="M59" s="8">
        <f>INDEX(전체모델결과!$A$2:$I$910,MATCH(GLM2차!$A59&amp;"_"&amp;GLM2차!M$3,전체모델결과!$A$2:$A$910,0),8)</f>
        <v>69882.892112603338</v>
      </c>
      <c r="N59" s="8">
        <f>INDEX(전체모델결과!$A$2:$I$910,MATCH(GLM2차!$A59&amp;"_"&amp;GLM2차!N$3,전체모델결과!$A$2:$A$910,0),8)</f>
        <v>59293.667572763952</v>
      </c>
      <c r="O59" s="8">
        <f>INDEX(전체모델결과!$A$2:$I$910,MATCH(GLM2차!$A59&amp;"_"&amp;GLM2차!O$3,전체모델결과!$A$2:$A$910,0),8)</f>
        <v>49309.542975059427</v>
      </c>
      <c r="P59" s="8"/>
    </row>
    <row r="60" spans="1:16" x14ac:dyDescent="0.3">
      <c r="A60" s="1">
        <v>74</v>
      </c>
      <c r="B60" s="2">
        <v>93209.05459387484</v>
      </c>
      <c r="C60" s="2">
        <v>115606.93641618497</v>
      </c>
      <c r="D60" s="2">
        <v>85744.908896034292</v>
      </c>
      <c r="E60" s="2">
        <v>77972.70955165691</v>
      </c>
      <c r="F60" s="2">
        <v>120288.69286287088</v>
      </c>
      <c r="G60" s="2">
        <v>90854.027861901865</v>
      </c>
      <c r="H60" s="18">
        <v>133481.64627363739</v>
      </c>
      <c r="I60" s="18">
        <v>180270.40560841264</v>
      </c>
      <c r="J60" s="18">
        <v>156106.51974288336</v>
      </c>
      <c r="K60" s="18">
        <v>122176.97149203997</v>
      </c>
      <c r="L60" s="18">
        <v>108060.7476635514</v>
      </c>
      <c r="M60" s="8">
        <f>INDEX(전체모델결과!$A$2:$I$910,MATCH(GLM2차!$A60&amp;"_"&amp;GLM2차!M$3,전체모델결과!$A$2:$A$910,0),8)</f>
        <v>126986.39347078426</v>
      </c>
      <c r="N60" s="8">
        <f>INDEX(전체모델결과!$A$2:$I$910,MATCH(GLM2차!$A60&amp;"_"&amp;GLM2차!N$3,전체모델결과!$A$2:$A$910,0),8)</f>
        <v>122063.14079559701</v>
      </c>
      <c r="O60" s="8">
        <f>INDEX(전체모델결과!$A$2:$I$910,MATCH(GLM2차!$A60&amp;"_"&amp;GLM2차!O$3,전체모델결과!$A$2:$A$910,0),8)</f>
        <v>115841.04501129384</v>
      </c>
      <c r="P60" s="8"/>
    </row>
    <row r="61" spans="1:16" x14ac:dyDescent="0.3">
      <c r="A61" s="1">
        <v>75</v>
      </c>
      <c r="B61" s="2">
        <v>147783.25123152707</v>
      </c>
      <c r="C61" s="2">
        <v>73206.442166910696</v>
      </c>
      <c r="D61" s="2">
        <v>166028.09706257982</v>
      </c>
      <c r="E61" s="2">
        <v>208333.33333333331</v>
      </c>
      <c r="F61" s="2">
        <v>105152.47108307046</v>
      </c>
      <c r="G61" s="2">
        <v>223413.76228775692</v>
      </c>
      <c r="H61" s="18">
        <v>155721.05619498985</v>
      </c>
      <c r="I61" s="18">
        <v>156445.55694618274</v>
      </c>
      <c r="J61" s="18">
        <v>139043.38153503893</v>
      </c>
      <c r="K61" s="18">
        <v>194319.88041853512</v>
      </c>
      <c r="L61" s="18">
        <v>108259.8235765838</v>
      </c>
      <c r="M61" s="8">
        <f>INDEX(전체모델결과!$A$2:$I$910,MATCH(GLM2차!$A61&amp;"_"&amp;GLM2차!M$3,전체모델결과!$A$2:$A$910,0),8)</f>
        <v>114924.0912650418</v>
      </c>
      <c r="N61" s="8">
        <f>INDEX(전체모델결과!$A$2:$I$910,MATCH(GLM2차!$A61&amp;"_"&amp;GLM2차!N$3,전체모델결과!$A$2:$A$910,0),8)</f>
        <v>98103.029301790331</v>
      </c>
      <c r="O61" s="8">
        <f>INDEX(전체모델결과!$A$2:$I$910,MATCH(GLM2차!$A61&amp;"_"&amp;GLM2차!O$3,전체모델결과!$A$2:$A$910,0),8)</f>
        <v>81603.027444804116</v>
      </c>
      <c r="P61" s="8"/>
    </row>
    <row r="62" spans="1:16" x14ac:dyDescent="0.3">
      <c r="A62" s="1">
        <v>76</v>
      </c>
      <c r="B62" s="2">
        <v>56285.178236397747</v>
      </c>
      <c r="C62" s="2">
        <v>95602.29445506692</v>
      </c>
      <c r="D62" s="2">
        <v>188034.18803418803</v>
      </c>
      <c r="E62" s="2">
        <v>224215.24663677128</v>
      </c>
      <c r="F62" s="2">
        <v>241477.27272727274</v>
      </c>
      <c r="G62" s="2">
        <v>161892.901618929</v>
      </c>
      <c r="H62" s="18">
        <v>175438.59649122806</v>
      </c>
      <c r="I62" s="18">
        <v>173501.57728706623</v>
      </c>
      <c r="J62" s="18">
        <v>163004.96102055279</v>
      </c>
      <c r="K62" s="18">
        <v>197775.03090234858</v>
      </c>
      <c r="L62" s="18">
        <v>221741.48188209845</v>
      </c>
      <c r="M62" s="8">
        <f>INDEX(전체모델결과!$A$2:$I$910,MATCH(GLM2차!$A62&amp;"_"&amp;GLM2차!M$3,전체모델결과!$A$2:$A$910,0),8)</f>
        <v>154579.13243906951</v>
      </c>
      <c r="N62" s="8">
        <f>INDEX(전체모델결과!$A$2:$I$910,MATCH(GLM2차!$A62&amp;"_"&amp;GLM2차!N$3,전체모델결과!$A$2:$A$910,0),8)</f>
        <v>131413.15715667195</v>
      </c>
      <c r="O62" s="8">
        <f>INDEX(전체모델결과!$A$2:$I$910,MATCH(GLM2차!$A62&amp;"_"&amp;GLM2차!O$3,전체모델결과!$A$2:$A$910,0),8)</f>
        <v>107956.93510965003</v>
      </c>
      <c r="P62" s="8"/>
    </row>
    <row r="63" spans="1:16" x14ac:dyDescent="0.3">
      <c r="A63" s="1">
        <v>77</v>
      </c>
      <c r="B63" s="2">
        <v>89887.640449438215</v>
      </c>
      <c r="C63" s="2">
        <v>171306.20985010709</v>
      </c>
      <c r="D63" s="2">
        <v>132158.59030837004</v>
      </c>
      <c r="E63" s="2">
        <v>189873.41772151898</v>
      </c>
      <c r="F63" s="2">
        <v>221843.00341296929</v>
      </c>
      <c r="G63" s="2">
        <v>160513.64365971106</v>
      </c>
      <c r="H63" s="18">
        <v>241477.27272727274</v>
      </c>
      <c r="I63" s="18">
        <v>168471.72081829121</v>
      </c>
      <c r="J63" s="18">
        <v>160284.95102404273</v>
      </c>
      <c r="K63" s="18">
        <v>233281.49300155521</v>
      </c>
      <c r="L63" s="18">
        <v>201207.24346076458</v>
      </c>
      <c r="M63" s="8">
        <f>INDEX(전체모델결과!$A$2:$I$910,MATCH(GLM2차!$A63&amp;"_"&amp;GLM2차!M$3,전체모델결과!$A$2:$A$910,0),8)</f>
        <v>178467.39840493092</v>
      </c>
      <c r="N63" s="8">
        <f>INDEX(전체모델결과!$A$2:$I$910,MATCH(GLM2차!$A63&amp;"_"&amp;GLM2차!N$3,전체모델결과!$A$2:$A$910,0),8)</f>
        <v>163051.50757486947</v>
      </c>
      <c r="O63" s="8">
        <f>INDEX(전체모델결과!$A$2:$I$910,MATCH(GLM2차!$A63&amp;"_"&amp;GLM2차!O$3,전체모델결과!$A$2:$A$910,0),8)</f>
        <v>145830.6294465262</v>
      </c>
      <c r="P63" s="8"/>
    </row>
    <row r="64" spans="1:16" x14ac:dyDescent="0.3">
      <c r="A64" s="1">
        <v>78</v>
      </c>
      <c r="B64" s="2">
        <v>83798.882681564239</v>
      </c>
      <c r="C64" s="2">
        <v>225000</v>
      </c>
      <c r="D64" s="2">
        <v>123456.79012345678</v>
      </c>
      <c r="E64" s="2">
        <v>249307.47922437676</v>
      </c>
      <c r="F64" s="2">
        <v>294840.29484029487</v>
      </c>
      <c r="G64" s="2">
        <v>213592.23300970873</v>
      </c>
      <c r="H64" s="18">
        <v>346715.3284671533</v>
      </c>
      <c r="I64" s="18">
        <v>198019.80198019801</v>
      </c>
      <c r="J64" s="18">
        <v>280112.04481792718</v>
      </c>
      <c r="K64" s="18">
        <v>165692.00779727096</v>
      </c>
      <c r="L64" s="18">
        <v>195911.41396933561</v>
      </c>
      <c r="M64" s="8">
        <f>INDEX(전체모델결과!$A$2:$I$910,MATCH(GLM2차!$A64&amp;"_"&amp;GLM2차!M$3,전체모델결과!$A$2:$A$910,0),8)</f>
        <v>131921.76940197987</v>
      </c>
      <c r="N64" s="8">
        <f>INDEX(전체모델결과!$A$2:$I$910,MATCH(GLM2차!$A64&amp;"_"&amp;GLM2차!N$3,전체모델결과!$A$2:$A$910,0),8)</f>
        <v>96956.148418190583</v>
      </c>
      <c r="O64" s="8">
        <f>INDEX(전체모델결과!$A$2:$I$910,MATCH(GLM2차!$A64&amp;"_"&amp;GLM2차!O$3,전체모델결과!$A$2:$A$910,0),8)</f>
        <v>67556.620691825592</v>
      </c>
      <c r="P64" s="8"/>
    </row>
    <row r="65" spans="1:16" x14ac:dyDescent="0.3">
      <c r="A65" s="1">
        <v>79</v>
      </c>
      <c r="B65" s="2">
        <v>0</v>
      </c>
      <c r="C65" s="2">
        <v>191082.8025477707</v>
      </c>
      <c r="D65" s="2">
        <v>146198.83040935671</v>
      </c>
      <c r="E65" s="2">
        <v>178041.54302670623</v>
      </c>
      <c r="F65" s="2">
        <v>349206.34920634923</v>
      </c>
      <c r="G65" s="2">
        <v>311614.73087818694</v>
      </c>
      <c r="H65" s="18">
        <v>224215.24663677128</v>
      </c>
      <c r="I65" s="18">
        <v>281385.28138528141</v>
      </c>
      <c r="J65" s="18">
        <v>300601.20240480959</v>
      </c>
      <c r="K65" s="18">
        <v>218408.73634945397</v>
      </c>
      <c r="L65" s="18">
        <v>180658.87353878852</v>
      </c>
      <c r="M65" s="8">
        <f>INDEX(전체모델결과!$A$2:$I$910,MATCH(GLM2차!$A65&amp;"_"&amp;GLM2차!M$3,전체모델결과!$A$2:$A$910,0),8)</f>
        <v>114238.2117776691</v>
      </c>
      <c r="N65" s="8">
        <f>INDEX(전체모델결과!$A$2:$I$910,MATCH(GLM2차!$A65&amp;"_"&amp;GLM2차!N$3,전체모델결과!$A$2:$A$910,0),8)</f>
        <v>72265.288223234893</v>
      </c>
      <c r="O65" s="8">
        <f>INDEX(전체모델결과!$A$2:$I$910,MATCH(GLM2차!$A65&amp;"_"&amp;GLM2차!O$3,전체모델결과!$A$2:$A$910,0),8)</f>
        <v>41999.572995778544</v>
      </c>
      <c r="P65" s="8"/>
    </row>
    <row r="66" spans="1:16" x14ac:dyDescent="0.3">
      <c r="A66" s="1">
        <v>80</v>
      </c>
      <c r="B66" s="2">
        <v>59880.239520958086</v>
      </c>
      <c r="C66" s="2">
        <v>285714.28571428568</v>
      </c>
      <c r="D66" s="2">
        <v>231660.23166023166</v>
      </c>
      <c r="E66" s="2">
        <v>224719.10112359549</v>
      </c>
      <c r="F66" s="2">
        <v>240549.82817869418</v>
      </c>
      <c r="G66" s="2">
        <v>177935.94306049825</v>
      </c>
      <c r="H66" s="18">
        <v>192307.69230769231</v>
      </c>
      <c r="I66" s="18">
        <v>322580.6451612903</v>
      </c>
      <c r="J66" s="18">
        <v>284237.72609819123</v>
      </c>
      <c r="K66" s="18">
        <v>273348.51936218678</v>
      </c>
      <c r="L66" s="18">
        <v>158172.23198594025</v>
      </c>
      <c r="M66" s="8">
        <f>INDEX(전체모델결과!$A$2:$I$910,MATCH(GLM2차!$A66&amp;"_"&amp;GLM2차!M$3,전체모델결과!$A$2:$A$910,0),8)</f>
        <v>177598.1393167818</v>
      </c>
      <c r="N66" s="8">
        <f>INDEX(전체모델결과!$A$2:$I$910,MATCH(GLM2차!$A66&amp;"_"&amp;GLM2차!N$3,전체모델결과!$A$2:$A$910,0),8)</f>
        <v>149041.05886499136</v>
      </c>
      <c r="O66" s="8">
        <f>INDEX(전체모델결과!$A$2:$I$910,MATCH(GLM2차!$A66&amp;"_"&amp;GLM2차!O$3,전체모델결과!$A$2:$A$910,0),8)</f>
        <v>121098.95000634334</v>
      </c>
      <c r="P66" s="8"/>
    </row>
    <row r="67" spans="1:16" x14ac:dyDescent="0.3">
      <c r="A67" s="1">
        <v>81</v>
      </c>
      <c r="B67" s="2">
        <v>135135.13513513515</v>
      </c>
      <c r="C67" s="2">
        <v>595238.09523809515</v>
      </c>
      <c r="D67" s="2">
        <v>423728.81355932204</v>
      </c>
      <c r="E67" s="2">
        <v>472440.94488188974</v>
      </c>
      <c r="F67" s="2">
        <v>372670.80745341617</v>
      </c>
      <c r="G67" s="2">
        <v>526315.78947368416</v>
      </c>
      <c r="H67" s="18">
        <v>479041.91616766469</v>
      </c>
      <c r="I67" s="18">
        <v>376344.08602150541</v>
      </c>
      <c r="J67" s="18">
        <v>370370.37037037034</v>
      </c>
      <c r="K67" s="18">
        <v>283018.86792452831</v>
      </c>
      <c r="L67" s="18">
        <v>423076.92307692312</v>
      </c>
      <c r="M67" s="8">
        <f>INDEX(전체모델결과!$A$2:$I$910,MATCH(GLM2차!$A67&amp;"_"&amp;GLM2차!M$3,전체모델결과!$A$2:$A$910,0),8)</f>
        <v>265913.09200265864</v>
      </c>
      <c r="N67" s="8">
        <f>INDEX(전체모델결과!$A$2:$I$910,MATCH(GLM2차!$A67&amp;"_"&amp;GLM2차!N$3,전체모델결과!$A$2:$A$910,0),8)</f>
        <v>217003.97468853975</v>
      </c>
      <c r="O67" s="8">
        <f>INDEX(전체모델결과!$A$2:$I$910,MATCH(GLM2차!$A67&amp;"_"&amp;GLM2차!O$3,전체모델결과!$A$2:$A$910,0),8)</f>
        <v>171675.65919429626</v>
      </c>
      <c r="P67" s="8"/>
    </row>
    <row r="68" spans="1:16" x14ac:dyDescent="0.3">
      <c r="A68" s="1">
        <v>82</v>
      </c>
      <c r="B68" s="2">
        <v>144927.53623188406</v>
      </c>
      <c r="C68" s="2">
        <v>714285.7142857142</v>
      </c>
      <c r="D68" s="2">
        <v>379746.83544303797</v>
      </c>
      <c r="E68" s="2">
        <v>396039.60396039602</v>
      </c>
      <c r="F68" s="2">
        <v>188679.24528301886</v>
      </c>
      <c r="G68" s="2">
        <v>0</v>
      </c>
      <c r="H68" s="18">
        <v>692307.69230769237</v>
      </c>
      <c r="I68" s="18">
        <v>500000</v>
      </c>
      <c r="J68" s="18">
        <v>503144.65408805036</v>
      </c>
      <c r="K68" s="18">
        <v>559006.2111801242</v>
      </c>
      <c r="L68" s="18">
        <v>427807.48663101601</v>
      </c>
      <c r="M68" s="8">
        <f>INDEX(전체모델결과!$A$2:$I$910,MATCH(GLM2차!$A68&amp;"_"&amp;GLM2차!M$3,전체모델결과!$A$2:$A$910,0),8)</f>
        <v>587150.14939581009</v>
      </c>
      <c r="N68" s="8">
        <f>INDEX(전체모델결과!$A$2:$I$910,MATCH(GLM2차!$A68&amp;"_"&amp;GLM2차!N$3,전체모델결과!$A$2:$A$910,0),8)</f>
        <v>651690.49140720628</v>
      </c>
      <c r="O68" s="8">
        <f>INDEX(전체모델결과!$A$2:$I$910,MATCH(GLM2차!$A68&amp;"_"&amp;GLM2차!O$3,전체모델결과!$A$2:$A$910,0),8)</f>
        <v>730492.98623110005</v>
      </c>
      <c r="P68" s="8"/>
    </row>
    <row r="69" spans="1:16" x14ac:dyDescent="0.3">
      <c r="A69" s="1">
        <v>83</v>
      </c>
      <c r="B69" s="2">
        <v>263157.89473684208</v>
      </c>
      <c r="C69" s="2">
        <v>172413.79310344826</v>
      </c>
      <c r="D69" s="2">
        <v>303030.30303030304</v>
      </c>
      <c r="E69" s="2">
        <v>447761.19402985071</v>
      </c>
      <c r="F69" s="2">
        <v>329670.32967032969</v>
      </c>
      <c r="G69" s="2">
        <v>312500</v>
      </c>
      <c r="H69" s="18">
        <v>476190.47619047615</v>
      </c>
      <c r="I69" s="18">
        <v>689655.17241379304</v>
      </c>
      <c r="J69" s="18">
        <v>413223.14049586776</v>
      </c>
      <c r="K69" s="18">
        <v>500000</v>
      </c>
      <c r="L69" s="18">
        <v>544217.68707482994</v>
      </c>
      <c r="M69" s="8">
        <f>INDEX(전체모델결과!$A$2:$I$910,MATCH(GLM2차!$A69&amp;"_"&amp;GLM2차!M$3,전체모델결과!$A$2:$A$910,0),8)</f>
        <v>526386.59546330455</v>
      </c>
      <c r="N69" s="8">
        <f>INDEX(전체모델결과!$A$2:$I$910,MATCH(GLM2차!$A69&amp;"_"&amp;GLM2차!N$3,전체모델결과!$A$2:$A$910,0),8)</f>
        <v>511717.74759786931</v>
      </c>
      <c r="O69" s="8">
        <f>INDEX(전체모델결과!$A$2:$I$910,MATCH(GLM2차!$A69&amp;"_"&amp;GLM2차!O$3,전체모델결과!$A$2:$A$910,0),8)</f>
        <v>488488.81399188272</v>
      </c>
      <c r="P69" s="8"/>
    </row>
    <row r="70" spans="1:16" x14ac:dyDescent="0.3">
      <c r="A70" s="1">
        <v>84</v>
      </c>
      <c r="B70" s="2">
        <v>0</v>
      </c>
      <c r="C70" s="2">
        <v>0</v>
      </c>
      <c r="D70" s="2">
        <v>175438.59649122806</v>
      </c>
      <c r="E70" s="2">
        <v>327868.85245901643</v>
      </c>
      <c r="F70" s="2">
        <v>819672.13114754087</v>
      </c>
      <c r="G70" s="2">
        <v>750000</v>
      </c>
      <c r="H70" s="18">
        <v>617283.95061728393</v>
      </c>
      <c r="I70" s="18">
        <v>370370.37037037034</v>
      </c>
      <c r="J70" s="18">
        <v>721649.48453608237</v>
      </c>
      <c r="K70" s="18">
        <v>194174.75728155338</v>
      </c>
      <c r="L70" s="18">
        <v>409836.06557377044</v>
      </c>
      <c r="M70" s="8">
        <f>INDEX(전체모델결과!$A$2:$I$910,MATCH(GLM2차!$A70&amp;"_"&amp;GLM2차!M$3,전체모델결과!$A$2:$A$910,0),8)</f>
        <v>106750.33334856055</v>
      </c>
      <c r="N70" s="8">
        <f>INDEX(전체모델결과!$A$2:$I$910,MATCH(GLM2차!$A70&amp;"_"&amp;GLM2차!N$3,전체모델결과!$A$2:$A$910,0),8)</f>
        <v>43845.112561875867</v>
      </c>
      <c r="O70" s="8">
        <f>INDEX(전체모델결과!$A$2:$I$910,MATCH(GLM2차!$A70&amp;"_"&amp;GLM2차!O$3,전체모델결과!$A$2:$A$910,0),8)</f>
        <v>15235.687433324967</v>
      </c>
      <c r="P70" s="8"/>
    </row>
    <row r="71" spans="1:16" x14ac:dyDescent="0.3">
      <c r="A71" s="1">
        <v>85</v>
      </c>
      <c r="B71" s="2">
        <v>0</v>
      </c>
      <c r="C71" s="2">
        <v>0</v>
      </c>
      <c r="D71" s="2">
        <v>0</v>
      </c>
      <c r="E71" s="2">
        <v>731707.31707317068</v>
      </c>
      <c r="F71" s="2">
        <v>888888.88888888888</v>
      </c>
      <c r="G71" s="2">
        <v>961538.46153846162</v>
      </c>
      <c r="H71" s="18">
        <v>294117.64705882355</v>
      </c>
      <c r="I71" s="18">
        <v>645161.29032258061</v>
      </c>
      <c r="J71" s="18">
        <v>319148.93617021275</v>
      </c>
      <c r="K71" s="18">
        <v>722891.56626506022</v>
      </c>
      <c r="L71" s="18">
        <v>549450.54945054941</v>
      </c>
      <c r="M71" s="8">
        <f>INDEX(전체모델결과!$A$2:$I$910,MATCH(GLM2차!$A71&amp;"_"&amp;GLM2차!M$3,전체모델결과!$A$2:$A$910,0),8)</f>
        <v>219686.74088425766</v>
      </c>
      <c r="N71" s="8">
        <f>INDEX(전체모델결과!$A$2:$I$910,MATCH(GLM2차!$A71&amp;"_"&amp;GLM2차!N$3,전체모델결과!$A$2:$A$910,0),8)</f>
        <v>115789.06405217343</v>
      </c>
      <c r="O71" s="8">
        <f>INDEX(전체모델결과!$A$2:$I$910,MATCH(GLM2차!$A71&amp;"_"&amp;GLM2차!O$3,전체모델결과!$A$2:$A$910,0),8)</f>
        <v>53654.72943436983</v>
      </c>
      <c r="P71" s="8"/>
    </row>
    <row r="72" spans="1:16" x14ac:dyDescent="0.3">
      <c r="A72" s="1">
        <v>86</v>
      </c>
      <c r="B72" s="2">
        <v>0</v>
      </c>
      <c r="C72" s="2">
        <v>0</v>
      </c>
      <c r="D72" s="2">
        <v>0</v>
      </c>
      <c r="E72" s="2">
        <v>689655.17241379304</v>
      </c>
      <c r="F72" s="2">
        <v>0</v>
      </c>
      <c r="G72" s="2">
        <v>500000</v>
      </c>
      <c r="H72" s="18">
        <v>1063829.7872340425</v>
      </c>
      <c r="I72" s="18">
        <v>862068.96551724139</v>
      </c>
      <c r="J72" s="18">
        <v>1176470.5882352942</v>
      </c>
      <c r="K72" s="18">
        <v>240963.85542168675</v>
      </c>
      <c r="L72" s="18">
        <v>857142.85714285716</v>
      </c>
      <c r="M72" s="8">
        <f>INDEX(전체모델결과!$A$2:$I$910,MATCH(GLM2차!$A72&amp;"_"&amp;GLM2차!M$3,전체모델결과!$A$2:$A$910,0),8)</f>
        <v>364446.01232754131</v>
      </c>
      <c r="N72" s="8">
        <f>INDEX(전체모델결과!$A$2:$I$910,MATCH(GLM2차!$A72&amp;"_"&amp;GLM2차!N$3,전체모델결과!$A$2:$A$910,0),8)</f>
        <v>196955.69223500174</v>
      </c>
      <c r="O72" s="8">
        <f>INDEX(전체모델결과!$A$2:$I$910,MATCH(GLM2차!$A72&amp;"_"&amp;GLM2차!O$3,전체모델결과!$A$2:$A$910,0),8)</f>
        <v>91431.196525347012</v>
      </c>
      <c r="P72" s="8"/>
    </row>
    <row r="73" spans="1:16" x14ac:dyDescent="0.3">
      <c r="A73" s="1">
        <v>87</v>
      </c>
      <c r="B73" s="2">
        <v>0</v>
      </c>
      <c r="C73" s="2">
        <v>0</v>
      </c>
      <c r="D73" s="2">
        <v>0</v>
      </c>
      <c r="E73" s="2">
        <v>0</v>
      </c>
      <c r="F73" s="2">
        <v>370370.37037037034</v>
      </c>
      <c r="G73" s="2">
        <v>333333.33333333331</v>
      </c>
      <c r="H73" s="18">
        <v>540540.54054054059</v>
      </c>
      <c r="I73" s="18">
        <v>769230.76923076925</v>
      </c>
      <c r="J73" s="18">
        <v>392156.86274509801</v>
      </c>
      <c r="K73" s="18">
        <v>1333333.3333333333</v>
      </c>
      <c r="L73" s="18">
        <v>285714.28571428568</v>
      </c>
      <c r="M73" s="8">
        <f>INDEX(전체모델결과!$A$2:$I$910,MATCH(GLM2차!$A73&amp;"_"&amp;GLM2차!M$3,전체모델결과!$A$2:$A$910,0),8)</f>
        <v>279206.37970306101</v>
      </c>
      <c r="N73" s="8">
        <f>INDEX(전체모델결과!$A$2:$I$910,MATCH(GLM2차!$A73&amp;"_"&amp;GLM2차!N$3,전체모델결과!$A$2:$A$910,0),8)</f>
        <v>125073.55969439747</v>
      </c>
      <c r="O73" s="8">
        <f>INDEX(전체모델결과!$A$2:$I$910,MATCH(GLM2차!$A73&amp;"_"&amp;GLM2차!O$3,전체모델결과!$A$2:$A$910,0),8)</f>
        <v>45015.516191828865</v>
      </c>
      <c r="P73" s="8"/>
    </row>
    <row r="74" spans="1:16" x14ac:dyDescent="0.3">
      <c r="A74" s="1">
        <v>88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18">
        <v>0</v>
      </c>
      <c r="I74" s="18">
        <v>967741.93548387091</v>
      </c>
      <c r="J74" s="18">
        <v>285714.28571428568</v>
      </c>
      <c r="K74" s="18">
        <v>454545.45454545453</v>
      </c>
      <c r="L74" s="18">
        <v>810810.81081081089</v>
      </c>
      <c r="M74" s="8">
        <f>INDEX(전체모델결과!$A$2:$I$910,MATCH(GLM2차!$A74&amp;"_"&amp;GLM2차!M$3,전체모델결과!$A$2:$A$910,0),8)</f>
        <v>159017524.30242756</v>
      </c>
      <c r="N74" s="8">
        <f>INDEX(전체모델결과!$A$2:$I$910,MATCH(GLM2차!$A74&amp;"_"&amp;GLM2차!N$3,전체모델결과!$A$2:$A$910,0),8)</f>
        <v>35613421447.639229</v>
      </c>
      <c r="O74" s="8">
        <f>INDEX(전체모델결과!$A$2:$I$910,MATCH(GLM2차!$A74&amp;"_"&amp;GLM2차!O$3,전체모델결과!$A$2:$A$910,0),8)</f>
        <v>19856461555074.699</v>
      </c>
      <c r="P74" s="8"/>
    </row>
    <row r="75" spans="1:16" x14ac:dyDescent="0.3">
      <c r="A75" s="1">
        <v>89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18">
        <v>500000</v>
      </c>
      <c r="I75" s="18">
        <v>1500000</v>
      </c>
      <c r="J75" s="18">
        <v>0</v>
      </c>
      <c r="K75" s="18">
        <v>689655.17241379304</v>
      </c>
      <c r="L75" s="18">
        <v>1250000</v>
      </c>
      <c r="M75" s="8">
        <f>INDEX(전체모델결과!$A$2:$I$910,MATCH(GLM2차!$A75&amp;"_"&amp;GLM2차!M$3,전체모델결과!$A$2:$A$910,0),8)</f>
        <v>615728.50224666751</v>
      </c>
      <c r="N75" s="8">
        <f>INDEX(전체모델결과!$A$2:$I$910,MATCH(GLM2차!$A75&amp;"_"&amp;GLM2차!N$3,전체모델결과!$A$2:$A$910,0),8)</f>
        <v>340165.65880735946</v>
      </c>
      <c r="O75" s="8">
        <f>INDEX(전체모델결과!$A$2:$I$910,MATCH(GLM2차!$A75&amp;"_"&amp;GLM2차!O$3,전체모델결과!$A$2:$A$910,0),8)</f>
        <v>148333.72329741006</v>
      </c>
      <c r="P75" s="8"/>
    </row>
    <row r="76" spans="1:16" x14ac:dyDescent="0.3">
      <c r="A76" s="1">
        <v>90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18">
        <v>0</v>
      </c>
      <c r="I76" s="18">
        <v>714285.7142857142</v>
      </c>
      <c r="J76" s="18">
        <v>0</v>
      </c>
      <c r="K76" s="18">
        <v>869565.21739130432</v>
      </c>
      <c r="L76" s="18">
        <v>384615.38461538462</v>
      </c>
      <c r="M76" s="8">
        <f>INDEX(전체모델결과!$A$2:$I$910,MATCH(GLM2차!$A76&amp;"_"&amp;GLM2차!M$3,전체모델결과!$A$2:$A$910,0),8)</f>
        <v>170548.85237489513</v>
      </c>
      <c r="N76" s="8">
        <f>INDEX(전체모델결과!$A$2:$I$910,MATCH(GLM2차!$A76&amp;"_"&amp;GLM2차!N$3,전체모델결과!$A$2:$A$910,0),8)</f>
        <v>41695.501080327478</v>
      </c>
      <c r="O76" s="8">
        <f>INDEX(전체모델결과!$A$2:$I$910,MATCH(GLM2차!$A76&amp;"_"&amp;GLM2차!O$3,전체모델결과!$A$2:$A$910,0),8)</f>
        <v>6109.5001226503327</v>
      </c>
      <c r="P76" s="8"/>
    </row>
    <row r="77" spans="1:16" x14ac:dyDescent="0.3">
      <c r="A77" s="1">
        <v>91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18">
        <v>0</v>
      </c>
      <c r="I77" s="18">
        <v>0</v>
      </c>
      <c r="J77" s="18">
        <v>0</v>
      </c>
      <c r="K77" s="18">
        <v>2222222.222222222</v>
      </c>
      <c r="L77" s="18">
        <v>769230.76923076925</v>
      </c>
      <c r="M77" s="8">
        <f>INDEX(전체모델결과!$A$2:$I$910,MATCH(GLM2차!$A77&amp;"_"&amp;GLM2차!M$3,전체모델결과!$A$2:$A$910,0),8)</f>
        <v>2.8851664767547787E-5</v>
      </c>
      <c r="N77" s="8">
        <f>INDEX(전체모델결과!$A$2:$I$910,MATCH(GLM2차!$A77&amp;"_"&amp;GLM2차!N$3,전체모델결과!$A$2:$A$910,0),8)</f>
        <v>2.2204460492503131E-16</v>
      </c>
      <c r="O77" s="8">
        <f>INDEX(전체모델결과!$A$2:$I$910,MATCH(GLM2차!$A77&amp;"_"&amp;GLM2차!O$3,전체모델결과!$A$2:$A$910,0),8)</f>
        <v>2.2204460492503131E-16</v>
      </c>
      <c r="P77" s="8"/>
    </row>
    <row r="78" spans="1:16" x14ac:dyDescent="0.3">
      <c r="A78" s="1">
        <v>92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18">
        <v>0</v>
      </c>
      <c r="I78" s="18">
        <v>0</v>
      </c>
      <c r="J78" s="18">
        <v>0</v>
      </c>
      <c r="K78" s="18">
        <v>0</v>
      </c>
      <c r="L78" s="18">
        <v>2222222.222222222</v>
      </c>
      <c r="M78" s="8">
        <f>INDEX(전체모델결과!$A$2:$I$910,MATCH(GLM2차!$A78&amp;"_"&amp;GLM2차!M$3,전체모델결과!$A$2:$A$910,0),8)</f>
        <v>8.983802311001047E+18</v>
      </c>
      <c r="N78" s="8">
        <f>INDEX(전체모델결과!$A$2:$I$910,MATCH(GLM2차!$A78&amp;"_"&amp;GLM2차!N$3,전체모델결과!$A$2:$A$910,0),8)</f>
        <v>3.6318916782751852E+31</v>
      </c>
      <c r="O78" s="8">
        <f>INDEX(전체모델결과!$A$2:$I$910,MATCH(GLM2차!$A78&amp;"_"&amp;GLM2차!O$3,전체모델결과!$A$2:$A$910,0),8)</f>
        <v>1.4682688583398641E+44</v>
      </c>
      <c r="P78" s="8"/>
    </row>
    <row r="79" spans="1:16" x14ac:dyDescent="0.3">
      <c r="A79" s="1">
        <v>93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8">
        <f>INDEX(전체모델결과!$A$2:$I$910,MATCH(GLM2차!$A79&amp;"_"&amp;GLM2차!M$3,전체모델결과!$A$2:$A$910,0),8)</f>
        <v>1.0261879631702097E-11</v>
      </c>
      <c r="N79" s="8">
        <f>INDEX(전체모델결과!$A$2:$I$910,MATCH(GLM2차!$A79&amp;"_"&amp;GLM2차!N$3,전체모델결과!$A$2:$A$910,0),8)</f>
        <v>1.0261879631702207E-11</v>
      </c>
      <c r="O79" s="8">
        <f>INDEX(전체모델결과!$A$2:$I$910,MATCH(GLM2차!$A79&amp;"_"&amp;GLM2차!O$3,전체모델결과!$A$2:$A$910,0),8)</f>
        <v>1.0261879631702317E-11</v>
      </c>
      <c r="P79" s="8"/>
    </row>
    <row r="80" spans="1:16" x14ac:dyDescent="0.3">
      <c r="A80" s="1">
        <v>94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8">
        <f>INDEX(전체모델결과!$A$2:$I$910,MATCH(GLM2차!$A80&amp;"_"&amp;GLM2차!M$3,전체모델결과!$A$2:$A$910,0),8)</f>
        <v>1.0261879631702097E-11</v>
      </c>
      <c r="N80" s="8">
        <f>INDEX(전체모델결과!$A$2:$I$910,MATCH(GLM2차!$A80&amp;"_"&amp;GLM2차!N$3,전체모델결과!$A$2:$A$910,0),8)</f>
        <v>1.0261879631702207E-11</v>
      </c>
      <c r="O80" s="8">
        <f>INDEX(전체모델결과!$A$2:$I$910,MATCH(GLM2차!$A80&amp;"_"&amp;GLM2차!O$3,전체모델결과!$A$2:$A$910,0),8)</f>
        <v>1.0261879631702317E-11</v>
      </c>
      <c r="P80" s="8"/>
    </row>
    <row r="81" spans="1:16" x14ac:dyDescent="0.3">
      <c r="A81" s="1">
        <v>95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8">
        <f>INDEX(전체모델결과!$A$2:$I$910,MATCH(GLM2차!$A81&amp;"_"&amp;GLM2차!M$3,전체모델결과!$A$2:$A$910,0),8)</f>
        <v>1.0261879631702097E-11</v>
      </c>
      <c r="N81" s="8">
        <f>INDEX(전체모델결과!$A$2:$I$910,MATCH(GLM2차!$A81&amp;"_"&amp;GLM2차!N$3,전체모델결과!$A$2:$A$910,0),8)</f>
        <v>1.0261879631702207E-11</v>
      </c>
      <c r="O81" s="8">
        <f>INDEX(전체모델결과!$A$2:$I$910,MATCH(GLM2차!$A81&amp;"_"&amp;GLM2차!O$3,전체모델결과!$A$2:$A$910,0),8)</f>
        <v>1.0261879631702317E-11</v>
      </c>
      <c r="P81" s="8"/>
    </row>
    <row r="82" spans="1:16" x14ac:dyDescent="0.3">
      <c r="A82" s="1">
        <v>96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8">
        <f>INDEX(전체모델결과!$A$2:$I$910,MATCH(GLM2차!$A82&amp;"_"&amp;GLM2차!M$3,전체모델결과!$A$2:$A$910,0),8)</f>
        <v>1.0261879631702097E-11</v>
      </c>
      <c r="N82" s="8">
        <f>INDEX(전체모델결과!$A$2:$I$910,MATCH(GLM2차!$A82&amp;"_"&amp;GLM2차!N$3,전체모델결과!$A$2:$A$910,0),8)</f>
        <v>1.0261879631702207E-11</v>
      </c>
      <c r="O82" s="8">
        <f>INDEX(전체모델결과!$A$2:$I$910,MATCH(GLM2차!$A82&amp;"_"&amp;GLM2차!O$3,전체모델결과!$A$2:$A$910,0),8)</f>
        <v>1.0261879631702317E-11</v>
      </c>
      <c r="P82" s="8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5081-A380-4512-8B0E-115C7A210111}">
  <dimension ref="A3:R82"/>
  <sheetViews>
    <sheetView zoomScale="70" zoomScaleNormal="70" workbookViewId="0">
      <selection activeCell="M4" sqref="M4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7">
        <v>2021</v>
      </c>
      <c r="N3" s="7">
        <v>2022</v>
      </c>
      <c r="O3" s="7">
        <v>2023</v>
      </c>
      <c r="P3" s="7">
        <v>2024</v>
      </c>
      <c r="R3" s="9"/>
    </row>
    <row r="4" spans="1:18" x14ac:dyDescent="0.3">
      <c r="A4" s="1">
        <v>18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2500000</v>
      </c>
      <c r="H4" s="18">
        <v>0</v>
      </c>
      <c r="I4" s="18">
        <v>0</v>
      </c>
      <c r="J4" s="18">
        <v>0</v>
      </c>
      <c r="K4" s="18">
        <v>0</v>
      </c>
      <c r="L4" s="18">
        <v>1666666.6666666665</v>
      </c>
      <c r="M4" s="8">
        <f>INDEX(전체모델결과!$A$2:$I$910,MATCH(APC!$A4&amp;"_"&amp;APC!M$3,전체모델결과!$A$2:$A$910,0),9)</f>
        <v>97619.787775410106</v>
      </c>
      <c r="N4" s="8">
        <f>INDEX(전체모델결과!$A$2:$I$910,MATCH(APC!$A4&amp;"_"&amp;APC!N$3,전체모델결과!$A$2:$A$910,0),9)</f>
        <v>264271.349027658</v>
      </c>
      <c r="O4" s="8">
        <f>INDEX(전체모델결과!$A$2:$I$910,MATCH(APC!$A4&amp;"_"&amp;APC!O$3,전체모델결과!$A$2:$A$910,0),9)</f>
        <v>187161.60833418099</v>
      </c>
      <c r="P4" s="8"/>
    </row>
    <row r="5" spans="1:18" x14ac:dyDescent="0.3">
      <c r="A5" s="1">
        <v>19</v>
      </c>
      <c r="B5" s="2">
        <v>0</v>
      </c>
      <c r="C5" s="2">
        <v>21834.061135371179</v>
      </c>
      <c r="D5" s="2">
        <v>19120.458891013383</v>
      </c>
      <c r="E5" s="2">
        <v>41152.263374485599</v>
      </c>
      <c r="F5" s="2">
        <v>0</v>
      </c>
      <c r="G5" s="2">
        <v>0</v>
      </c>
      <c r="H5" s="18">
        <v>14064.697609001407</v>
      </c>
      <c r="I5" s="18">
        <v>24906.600249066003</v>
      </c>
      <c r="J5" s="18">
        <v>11792.452830188678</v>
      </c>
      <c r="K5" s="18">
        <v>0</v>
      </c>
      <c r="L5" s="18">
        <v>0</v>
      </c>
      <c r="M5" s="8">
        <f>INDEX(전체모델결과!$A$2:$I$910,MATCH(APC!$A5&amp;"_"&amp;APC!M$3,전체모델결과!$A$2:$A$910,0),9)</f>
        <v>2014.36734681854</v>
      </c>
      <c r="N5" s="8">
        <f>INDEX(전체모델결과!$A$2:$I$910,MATCH(APC!$A5&amp;"_"&amp;APC!N$3,전체모델결과!$A$2:$A$910,0),9)</f>
        <v>6808.7781144947803</v>
      </c>
      <c r="O5" s="8">
        <f>INDEX(전체모델결과!$A$2:$I$910,MATCH(APC!$A5&amp;"_"&amp;APC!O$3,전체모델결과!$A$2:$A$910,0),9)</f>
        <v>11244.877133886401</v>
      </c>
      <c r="P5" s="8"/>
    </row>
    <row r="6" spans="1:18" x14ac:dyDescent="0.3">
      <c r="A6" s="1">
        <v>20</v>
      </c>
      <c r="B6" s="2">
        <v>0</v>
      </c>
      <c r="C6" s="2">
        <v>0</v>
      </c>
      <c r="D6" s="2">
        <v>0</v>
      </c>
      <c r="E6" s="2">
        <v>0</v>
      </c>
      <c r="F6" s="2">
        <v>7686.3950807071487</v>
      </c>
      <c r="G6" s="2">
        <v>6309.1482649842274</v>
      </c>
      <c r="H6" s="18">
        <v>0</v>
      </c>
      <c r="I6" s="18">
        <v>8795.0747581354444</v>
      </c>
      <c r="J6" s="18">
        <v>18373.909049150207</v>
      </c>
      <c r="K6" s="18">
        <v>0</v>
      </c>
      <c r="L6" s="18">
        <v>8120.1786439301668</v>
      </c>
      <c r="M6" s="8">
        <f>INDEX(전체모델결과!$A$2:$I$910,MATCH(APC!$A6&amp;"_"&amp;APC!M$3,전체모델결과!$A$2:$A$910,0),9)</f>
        <v>412.65146442946099</v>
      </c>
      <c r="N6" s="8">
        <f>INDEX(전체모델결과!$A$2:$I$910,MATCH(APC!$A6&amp;"_"&amp;APC!N$3,전체모델결과!$A$2:$A$910,0),9)</f>
        <v>515.41809494099903</v>
      </c>
      <c r="O6" s="8">
        <f>INDEX(전체모델결과!$A$2:$I$910,MATCH(APC!$A6&amp;"_"&amp;APC!O$3,전체모델결과!$A$2:$A$910,0),9)</f>
        <v>1271.5273074218001</v>
      </c>
      <c r="P6" s="8"/>
    </row>
    <row r="7" spans="1:18" x14ac:dyDescent="0.3">
      <c r="A7" s="1">
        <v>21</v>
      </c>
      <c r="B7" s="2">
        <v>0</v>
      </c>
      <c r="C7" s="2">
        <v>0</v>
      </c>
      <c r="D7" s="2">
        <v>4506.5344749887336</v>
      </c>
      <c r="E7" s="2">
        <v>13140.604467805519</v>
      </c>
      <c r="F7" s="2">
        <v>8771.9298245614045</v>
      </c>
      <c r="G7" s="2">
        <v>7892.6598263614842</v>
      </c>
      <c r="H7" s="18">
        <v>6493.5064935064938</v>
      </c>
      <c r="I7" s="18">
        <v>5540.1662049861498</v>
      </c>
      <c r="J7" s="18">
        <v>7892.6598263614842</v>
      </c>
      <c r="K7" s="18">
        <v>2847.380410022779</v>
      </c>
      <c r="L7" s="18">
        <v>16895.969104513639</v>
      </c>
      <c r="M7" s="8">
        <f>INDEX(전체모델결과!$A$2:$I$910,MATCH(APC!$A7&amp;"_"&amp;APC!M$3,전체모델결과!$A$2:$A$910,0),9)</f>
        <v>882.76221684401901</v>
      </c>
      <c r="N7" s="8">
        <f>INDEX(전체모델결과!$A$2:$I$910,MATCH(APC!$A7&amp;"_"&amp;APC!N$3,전체모델결과!$A$2:$A$910,0),9)</f>
        <v>1102.6051263884799</v>
      </c>
      <c r="O7" s="8">
        <f>INDEX(전체모델결과!$A$2:$I$910,MATCH(APC!$A7&amp;"_"&amp;APC!O$3,전체모델결과!$A$2:$A$910,0),9)</f>
        <v>1407.8319161086399</v>
      </c>
      <c r="P7" s="8"/>
    </row>
    <row r="8" spans="1:18" x14ac:dyDescent="0.3">
      <c r="A8" s="1">
        <v>22</v>
      </c>
      <c r="B8" s="2">
        <v>0</v>
      </c>
      <c r="C8" s="2">
        <v>0</v>
      </c>
      <c r="D8" s="2">
        <v>6668.8896298766249</v>
      </c>
      <c r="E8" s="2">
        <v>3034.9013657056144</v>
      </c>
      <c r="F8" s="2">
        <v>0</v>
      </c>
      <c r="G8" s="2">
        <v>2618.4865147944488</v>
      </c>
      <c r="H8" s="18">
        <v>4621.0720887245843</v>
      </c>
      <c r="I8" s="18">
        <v>6156.3718448594291</v>
      </c>
      <c r="J8" s="18">
        <v>3819.7097020626434</v>
      </c>
      <c r="K8" s="18">
        <v>0</v>
      </c>
      <c r="L8" s="18">
        <v>6968.6411149825781</v>
      </c>
      <c r="M8" s="8">
        <f>INDEX(전체모델결과!$A$2:$I$910,MATCH(APC!$A8&amp;"_"&amp;APC!M$3,전체모델결과!$A$2:$A$910,0),9)</f>
        <v>264.40832008761498</v>
      </c>
      <c r="N8" s="8">
        <f>INDEX(전체모델결과!$A$2:$I$910,MATCH(APC!$A8&amp;"_"&amp;APC!N$3,전체모델결과!$A$2:$A$910,0),9)</f>
        <v>330.25651033259498</v>
      </c>
      <c r="O8" s="8">
        <f>INDEX(전체모델결과!$A$2:$I$910,MATCH(APC!$A8&amp;"_"&amp;APC!O$3,전체모델결과!$A$2:$A$910,0),9)</f>
        <v>421.67920738024497</v>
      </c>
      <c r="P8" s="8"/>
    </row>
    <row r="9" spans="1:18" x14ac:dyDescent="0.3">
      <c r="A9" s="1">
        <v>23</v>
      </c>
      <c r="B9" s="2">
        <v>0</v>
      </c>
      <c r="C9" s="2">
        <v>10291.595197255574</v>
      </c>
      <c r="D9" s="2">
        <v>0</v>
      </c>
      <c r="E9" s="2">
        <v>9315.3237074988356</v>
      </c>
      <c r="F9" s="2">
        <v>2093.3640360058616</v>
      </c>
      <c r="G9" s="2">
        <v>3797.2280235428134</v>
      </c>
      <c r="H9" s="18">
        <v>1666.6666666666665</v>
      </c>
      <c r="I9" s="18">
        <v>1531.8627450980391</v>
      </c>
      <c r="J9" s="18">
        <v>1528.584530724549</v>
      </c>
      <c r="K9" s="18">
        <v>1508.0681646810435</v>
      </c>
      <c r="L9" s="18">
        <v>1309.7576948264571</v>
      </c>
      <c r="M9" s="8">
        <f>INDEX(전체모델결과!$A$2:$I$910,MATCH(APC!$A9&amp;"_"&amp;APC!M$3,전체모델결과!$A$2:$A$910,0),9)</f>
        <v>572.39650670447304</v>
      </c>
      <c r="N9" s="8">
        <f>INDEX(전체모델결과!$A$2:$I$910,MATCH(APC!$A9&amp;"_"&amp;APC!N$3,전체모델결과!$A$2:$A$910,0),9)</f>
        <v>266.24711466494102</v>
      </c>
      <c r="O9" s="8">
        <f>INDEX(전체모델결과!$A$2:$I$910,MATCH(APC!$A9&amp;"_"&amp;APC!O$3,전체모델결과!$A$2:$A$910,0),9)</f>
        <v>339.95051957075401</v>
      </c>
      <c r="P9" s="8"/>
    </row>
    <row r="10" spans="1:18" x14ac:dyDescent="0.3">
      <c r="A10" s="1">
        <v>24</v>
      </c>
      <c r="B10" s="2">
        <v>0</v>
      </c>
      <c r="C10" s="2">
        <v>2866.9724770642201</v>
      </c>
      <c r="D10" s="2">
        <v>6222.7753578095826</v>
      </c>
      <c r="E10" s="2">
        <v>5157.2975760701393</v>
      </c>
      <c r="F10" s="2">
        <v>4932.5879644853667</v>
      </c>
      <c r="G10" s="2">
        <v>2844.9502133712663</v>
      </c>
      <c r="H10" s="18">
        <v>1280.4097311139565</v>
      </c>
      <c r="I10" s="18">
        <v>5837.7116170461177</v>
      </c>
      <c r="J10" s="18">
        <v>2316.1551823972204</v>
      </c>
      <c r="K10" s="18">
        <v>4861.4487117160916</v>
      </c>
      <c r="L10" s="18">
        <v>7255.3897180762851</v>
      </c>
      <c r="M10" s="8">
        <f>INDEX(전체모델결과!$A$2:$I$910,MATCH(APC!$A10&amp;"_"&amp;APC!M$3,전체모델결과!$A$2:$A$910,0),9)</f>
        <v>178270.36852360101</v>
      </c>
      <c r="N10" s="8">
        <f>INDEX(전체모델결과!$A$2:$I$910,MATCH(APC!$A10&amp;"_"&amp;APC!N$3,전체모델결과!$A$2:$A$910,0),9)</f>
        <v>3611.84941986794</v>
      </c>
      <c r="O10" s="8">
        <f>INDEX(전체모델결과!$A$2:$I$910,MATCH(APC!$A10&amp;"_"&amp;APC!O$3,전체모델결과!$A$2:$A$910,0),9)</f>
        <v>1717.40253640374</v>
      </c>
      <c r="P10" s="8"/>
    </row>
    <row r="11" spans="1:18" x14ac:dyDescent="0.3">
      <c r="A11" s="1">
        <v>25</v>
      </c>
      <c r="B11" s="2">
        <v>5927.6822762299935</v>
      </c>
      <c r="C11" s="2">
        <v>4744.9584816132856</v>
      </c>
      <c r="D11" s="2">
        <v>5087.3325419704934</v>
      </c>
      <c r="E11" s="2">
        <v>1439.4702749388225</v>
      </c>
      <c r="F11" s="2">
        <v>2543.23499491353</v>
      </c>
      <c r="G11" s="2">
        <v>2260.1423889705052</v>
      </c>
      <c r="H11" s="18">
        <v>4979.0878311093411</v>
      </c>
      <c r="I11" s="18">
        <v>4655.0600502746483</v>
      </c>
      <c r="J11" s="18">
        <v>2726.5291284195223</v>
      </c>
      <c r="K11" s="18">
        <v>3760.8123354644604</v>
      </c>
      <c r="L11" s="18">
        <v>4202.3869557908893</v>
      </c>
      <c r="M11" s="8">
        <f>INDEX(전체모델결과!$A$2:$I$910,MATCH(APC!$A11&amp;"_"&amp;APC!M$3,전체모델결과!$A$2:$A$910,0),9)</f>
        <v>1020.54971880902</v>
      </c>
      <c r="N11" s="8">
        <f>INDEX(전체모델결과!$A$2:$I$910,MATCH(APC!$A11&amp;"_"&amp;APC!N$3,전체모델결과!$A$2:$A$910,0),9)</f>
        <v>163154.28318595601</v>
      </c>
      <c r="O11" s="8">
        <f>INDEX(전체모델결과!$A$2:$I$910,MATCH(APC!$A11&amp;"_"&amp;APC!O$3,전체모델결과!$A$2:$A$910,0),9)</f>
        <v>3379.1189656051001</v>
      </c>
      <c r="P11" s="8"/>
    </row>
    <row r="12" spans="1:18" x14ac:dyDescent="0.3">
      <c r="A12" s="1">
        <v>26</v>
      </c>
      <c r="B12" s="2">
        <v>4420.8664898320067</v>
      </c>
      <c r="C12" s="2">
        <v>0</v>
      </c>
      <c r="D12" s="2">
        <v>1271.2941774726671</v>
      </c>
      <c r="E12" s="2">
        <v>4350.1903208265367</v>
      </c>
      <c r="F12" s="2">
        <v>3804.8130885570245</v>
      </c>
      <c r="G12" s="2">
        <v>2466.6995559940801</v>
      </c>
      <c r="H12" s="18">
        <v>3708.9236703508641</v>
      </c>
      <c r="I12" s="18">
        <v>2723.6824186299873</v>
      </c>
      <c r="J12" s="18">
        <v>3344.9290875033453</v>
      </c>
      <c r="K12" s="18">
        <v>3411.106562969027</v>
      </c>
      <c r="L12" s="18">
        <v>3089.8529230008648</v>
      </c>
      <c r="M12" s="8">
        <f>INDEX(전체모델결과!$A$2:$I$910,MATCH(APC!$A12&amp;"_"&amp;APC!M$3,전체모델결과!$A$2:$A$910,0),9)</f>
        <v>1060.8689016011999</v>
      </c>
      <c r="N12" s="8">
        <f>INDEX(전체모델결과!$A$2:$I$910,MATCH(APC!$A12&amp;"_"&amp;APC!N$3,전체모델결과!$A$2:$A$910,0),9)</f>
        <v>764.28693988268003</v>
      </c>
      <c r="O12" s="8">
        <f>INDEX(전체모델결과!$A$2:$I$910,MATCH(APC!$A12&amp;"_"&amp;APC!O$3,전체모델결과!$A$2:$A$910,0),9)</f>
        <v>124903.69297015799</v>
      </c>
      <c r="P12" s="8"/>
    </row>
    <row r="13" spans="1:18" x14ac:dyDescent="0.3">
      <c r="A13" s="1">
        <v>27</v>
      </c>
      <c r="B13" s="2">
        <v>0</v>
      </c>
      <c r="C13" s="2">
        <v>0</v>
      </c>
      <c r="D13" s="2">
        <v>1154.7344110854503</v>
      </c>
      <c r="E13" s="2">
        <v>2834.1993386868212</v>
      </c>
      <c r="F13" s="2">
        <v>3354.0164346805295</v>
      </c>
      <c r="G13" s="2">
        <v>2882.2596915982131</v>
      </c>
      <c r="H13" s="18">
        <v>2486.479766270902</v>
      </c>
      <c r="I13" s="18">
        <v>5764.6855364039893</v>
      </c>
      <c r="J13" s="18">
        <v>1115.137998327293</v>
      </c>
      <c r="K13" s="18">
        <v>4537.205081669691</v>
      </c>
      <c r="L13" s="18">
        <v>3061.0683128411815</v>
      </c>
      <c r="M13" s="8">
        <f>INDEX(전체모델결과!$A$2:$I$910,MATCH(APC!$A13&amp;"_"&amp;APC!M$3,전체모델결과!$A$2:$A$910,0),9)</f>
        <v>2744.74170980195</v>
      </c>
      <c r="N13" s="8">
        <f>INDEX(전체모델결과!$A$2:$I$910,MATCH(APC!$A13&amp;"_"&amp;APC!N$3,전체모델결과!$A$2:$A$910,0),9)</f>
        <v>927.99951293797994</v>
      </c>
      <c r="O13" s="8">
        <f>INDEX(전체모델결과!$A$2:$I$910,MATCH(APC!$A13&amp;"_"&amp;APC!O$3,전체모델결과!$A$2:$A$910,0),9)</f>
        <v>683.43465466589498</v>
      </c>
      <c r="P13" s="8"/>
    </row>
    <row r="14" spans="1:18" x14ac:dyDescent="0.3">
      <c r="A14" s="1">
        <v>28</v>
      </c>
      <c r="B14" s="2">
        <v>0</v>
      </c>
      <c r="C14" s="2">
        <v>4876.4629388816647</v>
      </c>
      <c r="D14" s="2">
        <v>1118.0679785330949</v>
      </c>
      <c r="E14" s="2">
        <v>3522.9874933943984</v>
      </c>
      <c r="F14" s="2">
        <v>1517.2204521316946</v>
      </c>
      <c r="G14" s="2">
        <v>3945.8108641325794</v>
      </c>
      <c r="H14" s="18">
        <v>1709.7914054485354</v>
      </c>
      <c r="I14" s="18">
        <v>3022.6700251889165</v>
      </c>
      <c r="J14" s="18">
        <v>3432.3820731587725</v>
      </c>
      <c r="K14" s="18">
        <v>5428.3458349782868</v>
      </c>
      <c r="L14" s="18">
        <v>3556.6620726448232</v>
      </c>
      <c r="M14" s="8">
        <f>INDEX(전체모델결과!$A$2:$I$910,MATCH(APC!$A14&amp;"_"&amp;APC!M$3,전체모델결과!$A$2:$A$910,0),9)</f>
        <v>1702.3256481248</v>
      </c>
      <c r="N14" s="8">
        <f>INDEX(전체모델결과!$A$2:$I$910,MATCH(APC!$A14&amp;"_"&amp;APC!N$3,전체모델결과!$A$2:$A$910,0),9)</f>
        <v>3288.72625341603</v>
      </c>
      <c r="O14" s="8">
        <f>INDEX(전체모델결과!$A$2:$I$910,MATCH(APC!$A14&amp;"_"&amp;APC!O$3,전체모델결과!$A$2:$A$910,0),9)</f>
        <v>1136.6546162789</v>
      </c>
      <c r="P14" s="8"/>
    </row>
    <row r="15" spans="1:18" x14ac:dyDescent="0.3">
      <c r="A15" s="1">
        <v>29</v>
      </c>
      <c r="B15" s="2">
        <v>0</v>
      </c>
      <c r="C15" s="2">
        <v>3109.9362463069506</v>
      </c>
      <c r="D15" s="2">
        <v>0</v>
      </c>
      <c r="E15" s="2">
        <v>1715.8544955387783</v>
      </c>
      <c r="F15" s="2">
        <v>4286.6328498964067</v>
      </c>
      <c r="G15" s="2">
        <v>1230.9207287050715</v>
      </c>
      <c r="H15" s="18">
        <v>5247.6910159529807</v>
      </c>
      <c r="I15" s="18">
        <v>2834.0654669122855</v>
      </c>
      <c r="J15" s="18">
        <v>4389.0449438202249</v>
      </c>
      <c r="K15" s="18">
        <v>4796.9996947363825</v>
      </c>
      <c r="L15" s="18">
        <v>4323.7294131519984</v>
      </c>
      <c r="M15" s="8">
        <f>INDEX(전체모델결과!$A$2:$I$910,MATCH(APC!$A15&amp;"_"&amp;APC!M$3,전체모델결과!$A$2:$A$910,0),9)</f>
        <v>3069.4310954192001</v>
      </c>
      <c r="N15" s="8">
        <f>INDEX(전체모델결과!$A$2:$I$910,MATCH(APC!$A15&amp;"_"&amp;APC!N$3,전체모델결과!$A$2:$A$910,0),9)</f>
        <v>1713.05868502413</v>
      </c>
      <c r="O15" s="8">
        <f>INDEX(전체모델결과!$A$2:$I$910,MATCH(APC!$A15&amp;"_"&amp;APC!O$3,전체모델결과!$A$2:$A$910,0),9)</f>
        <v>3383.07676437995</v>
      </c>
      <c r="P15" s="8"/>
    </row>
    <row r="16" spans="1:18" x14ac:dyDescent="0.3">
      <c r="A16" s="1">
        <v>30</v>
      </c>
      <c r="B16" s="2">
        <v>0</v>
      </c>
      <c r="C16" s="2">
        <v>1371.7421124828534</v>
      </c>
      <c r="D16" s="2">
        <v>3111.7104034851154</v>
      </c>
      <c r="E16" s="2">
        <v>3334.1668750520962</v>
      </c>
      <c r="F16" s="2">
        <v>694.4926731022988</v>
      </c>
      <c r="G16" s="2">
        <v>1150.9466536226046</v>
      </c>
      <c r="H16" s="18">
        <v>1982.1605550049553</v>
      </c>
      <c r="I16" s="18">
        <v>3968.0790088620433</v>
      </c>
      <c r="J16" s="18">
        <v>2069.0225937267232</v>
      </c>
      <c r="K16" s="18">
        <v>1175.2262310494771</v>
      </c>
      <c r="L16" s="18">
        <v>3179.0886612504414</v>
      </c>
      <c r="M16" s="8">
        <f>INDEX(전체모델결과!$A$2:$I$910,MATCH(APC!$A16&amp;"_"&amp;APC!M$3,전체모델결과!$A$2:$A$910,0),9)</f>
        <v>2765.0660126118601</v>
      </c>
      <c r="N16" s="8">
        <f>INDEX(전체모델결과!$A$2:$I$910,MATCH(APC!$A16&amp;"_"&amp;APC!N$3,전체모델결과!$A$2:$A$910,0),9)</f>
        <v>2301.7384230359498</v>
      </c>
      <c r="O16" s="8">
        <f>INDEX(전체모델결과!$A$2:$I$910,MATCH(APC!$A16&amp;"_"&amp;APC!O$3,전체모델결과!$A$2:$A$910,0),9)</f>
        <v>1313.1817805743001</v>
      </c>
      <c r="P16" s="8"/>
    </row>
    <row r="17" spans="1:16" x14ac:dyDescent="0.3">
      <c r="A17" s="1">
        <v>31</v>
      </c>
      <c r="B17" s="2">
        <v>0</v>
      </c>
      <c r="C17" s="2">
        <v>0</v>
      </c>
      <c r="D17" s="2">
        <v>3736.9207772795216</v>
      </c>
      <c r="E17" s="2">
        <v>2393.1078493937462</v>
      </c>
      <c r="F17" s="2">
        <v>4014.4520272982741</v>
      </c>
      <c r="G17" s="2">
        <v>2237.3867322966776</v>
      </c>
      <c r="H17" s="18">
        <v>2834.0654669122855</v>
      </c>
      <c r="I17" s="18">
        <v>3782.4661679414976</v>
      </c>
      <c r="J17" s="18">
        <v>3938.8687568930204</v>
      </c>
      <c r="K17" s="18">
        <v>3355.3293815009511</v>
      </c>
      <c r="L17" s="18">
        <v>3869.8442387693894</v>
      </c>
      <c r="M17" s="8">
        <f>INDEX(전체모델결과!$A$2:$I$910,MATCH(APC!$A17&amp;"_"&amp;APC!M$3,전체모델결과!$A$2:$A$910,0),9)</f>
        <v>5842.0813717948904</v>
      </c>
      <c r="N17" s="8">
        <f>INDEX(전체모델결과!$A$2:$I$910,MATCH(APC!$A17&amp;"_"&amp;APC!N$3,전체모델결과!$A$2:$A$910,0),9)</f>
        <v>4264.2152669946599</v>
      </c>
      <c r="O17" s="8">
        <f>INDEX(전체모델결과!$A$2:$I$910,MATCH(APC!$A17&amp;"_"&amp;APC!O$3,전체모델결과!$A$2:$A$910,0),9)</f>
        <v>3628.6419139413001</v>
      </c>
      <c r="P17" s="8"/>
    </row>
    <row r="18" spans="1:16" x14ac:dyDescent="0.3">
      <c r="A18" s="1">
        <v>32</v>
      </c>
      <c r="B18" s="2">
        <v>3167.0625494853525</v>
      </c>
      <c r="C18" s="2">
        <v>3320.0531208499333</v>
      </c>
      <c r="D18" s="2">
        <v>2627.890679747723</v>
      </c>
      <c r="E18" s="2">
        <v>2977.2981019724598</v>
      </c>
      <c r="F18" s="2">
        <v>9806.4853556485359</v>
      </c>
      <c r="G18" s="2">
        <v>3274.9304077288361</v>
      </c>
      <c r="H18" s="18">
        <v>5071.4615029967736</v>
      </c>
      <c r="I18" s="18">
        <v>3616.0552854674756</v>
      </c>
      <c r="J18" s="18">
        <v>3370.5340423938283</v>
      </c>
      <c r="K18" s="18">
        <v>3216.9281910140471</v>
      </c>
      <c r="L18" s="18">
        <v>5557.613931085587</v>
      </c>
      <c r="M18" s="8">
        <f>INDEX(전체모델결과!$A$2:$I$910,MATCH(APC!$A18&amp;"_"&amp;APC!M$3,전체모델결과!$A$2:$A$910,0),9)</f>
        <v>4599.0070925390501</v>
      </c>
      <c r="N18" s="8">
        <f>INDEX(전체모델결과!$A$2:$I$910,MATCH(APC!$A18&amp;"_"&amp;APC!N$3,전체모델결과!$A$2:$A$910,0),9)</f>
        <v>9007.0020975381194</v>
      </c>
      <c r="O18" s="8">
        <f>INDEX(전체모델결과!$A$2:$I$910,MATCH(APC!$A18&amp;"_"&amp;APC!O$3,전체모델결과!$A$2:$A$910,0),9)</f>
        <v>6720.5731323606497</v>
      </c>
      <c r="P18" s="8"/>
    </row>
    <row r="19" spans="1:16" x14ac:dyDescent="0.3">
      <c r="A19" s="1">
        <v>33</v>
      </c>
      <c r="B19" s="2">
        <v>2589.3319523562918</v>
      </c>
      <c r="C19" s="2">
        <v>4015.2579803252361</v>
      </c>
      <c r="D19" s="2">
        <v>3246.7532467532469</v>
      </c>
      <c r="E19" s="2">
        <v>1402.1312394840156</v>
      </c>
      <c r="F19" s="2">
        <v>3660.7687614399019</v>
      </c>
      <c r="G19" s="2">
        <v>2660.5651040280954</v>
      </c>
      <c r="H19" s="18">
        <v>4074.2417383431416</v>
      </c>
      <c r="I19" s="18">
        <v>3173.5956839098699</v>
      </c>
      <c r="J19" s="18">
        <v>3611.0208355902214</v>
      </c>
      <c r="K19" s="18">
        <v>2400.3840614498317</v>
      </c>
      <c r="L19" s="18">
        <v>6581.5059682292758</v>
      </c>
      <c r="M19" s="8">
        <f>INDEX(전체모델결과!$A$2:$I$910,MATCH(APC!$A19&amp;"_"&amp;APC!M$3,전체모델결과!$A$2:$A$910,0),9)</f>
        <v>5710.1246747830501</v>
      </c>
      <c r="N19" s="8">
        <f>INDEX(전체모델결과!$A$2:$I$910,MATCH(APC!$A19&amp;"_"&amp;APC!N$3,전체모델결과!$A$2:$A$910,0),9)</f>
        <v>4022.58958264188</v>
      </c>
      <c r="O19" s="8">
        <f>INDEX(전체모델결과!$A$2:$I$910,MATCH(APC!$A19&amp;"_"&amp;APC!O$3,전체모델결과!$A$2:$A$910,0),9)</f>
        <v>8053.3474718751304</v>
      </c>
      <c r="P19" s="8"/>
    </row>
    <row r="20" spans="1:16" x14ac:dyDescent="0.3">
      <c r="A20" s="1">
        <v>34</v>
      </c>
      <c r="B20" s="2">
        <v>4302.4631601591909</v>
      </c>
      <c r="C20" s="2">
        <v>8903.133903133903</v>
      </c>
      <c r="D20" s="2">
        <v>3834.6498964644529</v>
      </c>
      <c r="E20" s="2">
        <v>3954.1320680110716</v>
      </c>
      <c r="F20" s="2">
        <v>6416.9875160424681</v>
      </c>
      <c r="G20" s="2">
        <v>2543.23499491353</v>
      </c>
      <c r="H20" s="18">
        <v>2209.6517588828001</v>
      </c>
      <c r="I20" s="18">
        <v>2347.234175729599</v>
      </c>
      <c r="J20" s="18">
        <v>2838.3892141209867</v>
      </c>
      <c r="K20" s="18">
        <v>3327.0120105133583</v>
      </c>
      <c r="L20" s="18">
        <v>4089.262764341629</v>
      </c>
      <c r="M20" s="8">
        <f>INDEX(전체모델결과!$A$2:$I$910,MATCH(APC!$A20&amp;"_"&amp;APC!M$3,전체모델결과!$A$2:$A$910,0),9)</f>
        <v>6716.2988476762603</v>
      </c>
      <c r="N20" s="8">
        <f>INDEX(전체모델결과!$A$2:$I$910,MATCH(APC!$A20&amp;"_"&amp;APC!N$3,전체모델결과!$A$2:$A$910,0),9)</f>
        <v>7124.8575915804104</v>
      </c>
      <c r="O20" s="8">
        <f>INDEX(전체모델결과!$A$2:$I$910,MATCH(APC!$A20&amp;"_"&amp;APC!O$3,전체모델결과!$A$2:$A$910,0),9)</f>
        <v>5130.8681043869301</v>
      </c>
      <c r="P20" s="8"/>
    </row>
    <row r="21" spans="1:16" x14ac:dyDescent="0.3">
      <c r="A21" s="1">
        <v>35</v>
      </c>
      <c r="B21" s="2">
        <v>952.92548122736798</v>
      </c>
      <c r="C21" s="2">
        <v>5537.5365872953089</v>
      </c>
      <c r="D21" s="2">
        <v>4261.666311527807</v>
      </c>
      <c r="E21" s="2">
        <v>1902.4668653687615</v>
      </c>
      <c r="F21" s="2">
        <v>2780.8676307007786</v>
      </c>
      <c r="G21" s="2">
        <v>3427.0047978067173</v>
      </c>
      <c r="H21" s="18">
        <v>2553.734837199404</v>
      </c>
      <c r="I21" s="18">
        <v>3849.8556304138592</v>
      </c>
      <c r="J21" s="18">
        <v>4603.7254763085202</v>
      </c>
      <c r="K21" s="18">
        <v>3299.7855139415938</v>
      </c>
      <c r="L21" s="18">
        <v>3979.5338260375211</v>
      </c>
      <c r="M21" s="8">
        <f>INDEX(전체모델결과!$A$2:$I$910,MATCH(APC!$A21&amp;"_"&amp;APC!M$3,전체모델결과!$A$2:$A$910,0),9)</f>
        <v>3276.3159752527599</v>
      </c>
      <c r="N21" s="8">
        <f>INDEX(전체모델결과!$A$2:$I$910,MATCH(APC!$A21&amp;"_"&amp;APC!N$3,전체모델결과!$A$2:$A$910,0),9)</f>
        <v>5612.7779297830402</v>
      </c>
      <c r="O21" s="8">
        <f>INDEX(전체모델결과!$A$2:$I$910,MATCH(APC!$A21&amp;"_"&amp;APC!O$3,전체모델결과!$A$2:$A$910,0),9)</f>
        <v>6086.6532936367203</v>
      </c>
      <c r="P21" s="8"/>
    </row>
    <row r="22" spans="1:16" x14ac:dyDescent="0.3">
      <c r="A22" s="1">
        <v>36</v>
      </c>
      <c r="B22" s="2">
        <v>3450.0603760565809</v>
      </c>
      <c r="C22" s="2">
        <v>2943.9905792301461</v>
      </c>
      <c r="D22" s="2">
        <v>4492.0746967849582</v>
      </c>
      <c r="E22" s="2">
        <v>4190.6130268199231</v>
      </c>
      <c r="F22" s="2">
        <v>3782.3526233317125</v>
      </c>
      <c r="G22" s="2">
        <v>3285.7679309049945</v>
      </c>
      <c r="H22" s="18">
        <v>4573.8045738045739</v>
      </c>
      <c r="I22" s="18">
        <v>4049.9245241338681</v>
      </c>
      <c r="J22" s="18">
        <v>7985.2793111828623</v>
      </c>
      <c r="K22" s="18">
        <v>5530.4336510621688</v>
      </c>
      <c r="L22" s="18">
        <v>2823.5028376203518</v>
      </c>
      <c r="M22" s="8">
        <f>INDEX(전체모델결과!$A$2:$I$910,MATCH(APC!$A22&amp;"_"&amp;APC!M$3,전체모델결과!$A$2:$A$910,0),9)</f>
        <v>5115.04426647539</v>
      </c>
      <c r="N22" s="8">
        <f>INDEX(전체모델결과!$A$2:$I$910,MATCH(APC!$A22&amp;"_"&amp;APC!N$3,전체모델결과!$A$2:$A$910,0),9)</f>
        <v>4336.0735777732598</v>
      </c>
      <c r="O22" s="8">
        <f>INDEX(전체모델결과!$A$2:$I$910,MATCH(APC!$A22&amp;"_"&amp;APC!O$3,전체모델결과!$A$2:$A$910,0),9)</f>
        <v>7593.5219349564104</v>
      </c>
      <c r="P22" s="8"/>
    </row>
    <row r="23" spans="1:16" x14ac:dyDescent="0.3">
      <c r="A23" s="1">
        <v>37</v>
      </c>
      <c r="B23" s="2">
        <v>1566.1707126076742</v>
      </c>
      <c r="C23" s="2">
        <v>4154.8369226507857</v>
      </c>
      <c r="D23" s="2">
        <v>6155.3613197094674</v>
      </c>
      <c r="E23" s="2">
        <v>2788.7779574990241</v>
      </c>
      <c r="F23" s="2">
        <v>6750.4413750129816</v>
      </c>
      <c r="G23" s="2">
        <v>4595.588235294118</v>
      </c>
      <c r="H23" s="18">
        <v>4840.8568316592036</v>
      </c>
      <c r="I23" s="18">
        <v>4376.3676148796503</v>
      </c>
      <c r="J23" s="18">
        <v>7398.6884143265506</v>
      </c>
      <c r="K23" s="18">
        <v>4472.98635739161</v>
      </c>
      <c r="L23" s="18">
        <v>3665.7925161435865</v>
      </c>
      <c r="M23" s="8">
        <f>INDEX(전체모델결과!$A$2:$I$910,MATCH(APC!$A23&amp;"_"&amp;APC!M$3,전체모델결과!$A$2:$A$910,0),9)</f>
        <v>4267.0636135634004</v>
      </c>
      <c r="N23" s="8">
        <f>INDEX(전체모델결과!$A$2:$I$910,MATCH(APC!$A23&amp;"_"&amp;APC!N$3,전체모델결과!$A$2:$A$910,0),9)</f>
        <v>5509.8849197345999</v>
      </c>
      <c r="O23" s="8">
        <f>INDEX(전체모델결과!$A$2:$I$910,MATCH(APC!$A23&amp;"_"&amp;APC!O$3,전체모델결과!$A$2:$A$910,0),9)</f>
        <v>4774.6803615958297</v>
      </c>
      <c r="P23" s="8"/>
    </row>
    <row r="24" spans="1:16" x14ac:dyDescent="0.3">
      <c r="A24" s="1">
        <v>38</v>
      </c>
      <c r="B24" s="2">
        <v>2124.0441801189463</v>
      </c>
      <c r="C24" s="2">
        <v>7718.5309062841707</v>
      </c>
      <c r="D24" s="2">
        <v>5348.2291419063467</v>
      </c>
      <c r="E24" s="2">
        <v>3247.6319350473614</v>
      </c>
      <c r="F24" s="2">
        <v>6392.2899149333725</v>
      </c>
      <c r="G24" s="2">
        <v>4041.4926579550047</v>
      </c>
      <c r="H24" s="18">
        <v>8376.545672118069</v>
      </c>
      <c r="I24" s="18">
        <v>7137.5040148460084</v>
      </c>
      <c r="J24" s="18">
        <v>5655.5440966100005</v>
      </c>
      <c r="K24" s="18">
        <v>4962.9330934582331</v>
      </c>
      <c r="L24" s="18">
        <v>3604.0032158797926</v>
      </c>
      <c r="M24" s="8">
        <f>INDEX(전체모델결과!$A$2:$I$910,MATCH(APC!$A24&amp;"_"&amp;APC!M$3,전체모델결과!$A$2:$A$910,0),9)</f>
        <v>5896.5465913854696</v>
      </c>
      <c r="N24" s="8">
        <f>INDEX(전체모델결과!$A$2:$I$910,MATCH(APC!$A24&amp;"_"&amp;APC!N$3,전체모델결과!$A$2:$A$910,0),9)</f>
        <v>5009.1548793107504</v>
      </c>
      <c r="O24" s="8">
        <f>INDEX(전체모델결과!$A$2:$I$910,MATCH(APC!$A24&amp;"_"&amp;APC!O$3,전체모델결과!$A$2:$A$910,0),9)</f>
        <v>6611.9932165821201</v>
      </c>
      <c r="P24" s="8"/>
    </row>
    <row r="25" spans="1:16" x14ac:dyDescent="0.3">
      <c r="A25" s="1">
        <v>39</v>
      </c>
      <c r="B25" s="2">
        <v>3158.1606872157658</v>
      </c>
      <c r="C25" s="2">
        <v>9005.763688760806</v>
      </c>
      <c r="D25" s="2">
        <v>12285.012285012284</v>
      </c>
      <c r="E25" s="2">
        <v>4704.6523784631472</v>
      </c>
      <c r="F25" s="2">
        <v>4315.0980486167718</v>
      </c>
      <c r="G25" s="2">
        <v>6077.1801883925855</v>
      </c>
      <c r="H25" s="18">
        <v>4717.7229124076111</v>
      </c>
      <c r="I25" s="18">
        <v>6723.2837933474875</v>
      </c>
      <c r="J25" s="18">
        <v>7888.2497945768282</v>
      </c>
      <c r="K25" s="18">
        <v>3084.2303303210683</v>
      </c>
      <c r="L25" s="18">
        <v>2716.2103433289872</v>
      </c>
      <c r="M25" s="8">
        <f>INDEX(전체모델결과!$A$2:$I$910,MATCH(APC!$A25&amp;"_"&amp;APC!M$3,전체모델결과!$A$2:$A$910,0),9)</f>
        <v>7333.3018087439896</v>
      </c>
      <c r="N25" s="8">
        <f>INDEX(전체모델결과!$A$2:$I$910,MATCH(APC!$A25&amp;"_"&amp;APC!N$3,전체모델결과!$A$2:$A$910,0),9)</f>
        <v>6725.1117575175203</v>
      </c>
      <c r="O25" s="8">
        <f>INDEX(전체모델결과!$A$2:$I$910,MATCH(APC!$A25&amp;"_"&amp;APC!O$3,전체모델결과!$A$2:$A$910,0),9)</f>
        <v>5840.1064048040198</v>
      </c>
      <c r="P25" s="8"/>
    </row>
    <row r="26" spans="1:16" x14ac:dyDescent="0.3">
      <c r="A26" s="1">
        <v>40</v>
      </c>
      <c r="B26" s="2">
        <v>2335.2209702843134</v>
      </c>
      <c r="C26" s="2">
        <v>6491.0477632931252</v>
      </c>
      <c r="D26" s="2">
        <v>7400.750647565681</v>
      </c>
      <c r="E26" s="2">
        <v>5008.7653393438513</v>
      </c>
      <c r="F26" s="2">
        <v>1412.9615674453655</v>
      </c>
      <c r="G26" s="2">
        <v>4238.0064417697913</v>
      </c>
      <c r="H26" s="18">
        <v>5742.2861955439857</v>
      </c>
      <c r="I26" s="18">
        <v>3523.9806885858266</v>
      </c>
      <c r="J26" s="18">
        <v>6160.2308465454071</v>
      </c>
      <c r="K26" s="18">
        <v>6110.788597268478</v>
      </c>
      <c r="L26" s="18">
        <v>6199.9622610992801</v>
      </c>
      <c r="M26" s="8">
        <f>INDEX(전체모델결과!$A$2:$I$910,MATCH(APC!$A26&amp;"_"&amp;APC!M$3,전체모델결과!$A$2:$A$910,0),9)</f>
        <v>4669.1554297904704</v>
      </c>
      <c r="N26" s="8">
        <f>INDEX(전체모델결과!$A$2:$I$910,MATCH(APC!$A26&amp;"_"&amp;APC!N$3,전체모델결과!$A$2:$A$910,0),9)</f>
        <v>6298.5287519147796</v>
      </c>
      <c r="O26" s="8">
        <f>INDEX(전체모델결과!$A$2:$I$910,MATCH(APC!$A26&amp;"_"&amp;APC!O$3,전체모델결과!$A$2:$A$910,0),9)</f>
        <v>5904.6422728307198</v>
      </c>
      <c r="P26" s="8"/>
    </row>
    <row r="27" spans="1:16" x14ac:dyDescent="0.3">
      <c r="A27" s="1">
        <v>41</v>
      </c>
      <c r="B27" s="2">
        <v>2224.9415952831237</v>
      </c>
      <c r="C27" s="2">
        <v>4535.3759322717196</v>
      </c>
      <c r="D27" s="2">
        <v>6347.9662092875633</v>
      </c>
      <c r="E27" s="2">
        <v>5716.4634146341459</v>
      </c>
      <c r="F27" s="2">
        <v>4529.1906336337697</v>
      </c>
      <c r="G27" s="2">
        <v>6710.2835094782749</v>
      </c>
      <c r="H27" s="18">
        <v>6366.5643022994527</v>
      </c>
      <c r="I27" s="18">
        <v>5165.6450168744404</v>
      </c>
      <c r="J27" s="18">
        <v>8459.686340860284</v>
      </c>
      <c r="K27" s="18">
        <v>6367.6885290639493</v>
      </c>
      <c r="L27" s="18">
        <v>6419.6870402567874</v>
      </c>
      <c r="M27" s="8">
        <f>INDEX(전체모델결과!$A$2:$I$910,MATCH(APC!$A27&amp;"_"&amp;APC!M$3,전체모델결과!$A$2:$A$910,0),9)</f>
        <v>5262.5808657843399</v>
      </c>
      <c r="N27" s="8">
        <f>INDEX(전체모델결과!$A$2:$I$910,MATCH(APC!$A27&amp;"_"&amp;APC!N$3,전체모델결과!$A$2:$A$910,0),9)</f>
        <v>5456.7659149812698</v>
      </c>
      <c r="O27" s="8">
        <f>INDEX(전체모델결과!$A$2:$I$910,MATCH(APC!$A27&amp;"_"&amp;APC!O$3,전체모델결과!$A$2:$A$910,0),9)</f>
        <v>7524.7250786007198</v>
      </c>
      <c r="P27" s="8"/>
    </row>
    <row r="28" spans="1:16" x14ac:dyDescent="0.3">
      <c r="A28" s="1">
        <v>42</v>
      </c>
      <c r="B28" s="2">
        <v>2864.672854360032</v>
      </c>
      <c r="C28" s="2">
        <v>6401.4181603309034</v>
      </c>
      <c r="D28" s="2">
        <v>5904.2601507857207</v>
      </c>
      <c r="E28" s="2">
        <v>3140.2808308285857</v>
      </c>
      <c r="F28" s="2">
        <v>3045.7294522038028</v>
      </c>
      <c r="G28" s="2">
        <v>5312.4106084753384</v>
      </c>
      <c r="H28" s="18">
        <v>5273.0696798493409</v>
      </c>
      <c r="I28" s="18">
        <v>4783.5446065534561</v>
      </c>
      <c r="J28" s="18">
        <v>6368.2098961981792</v>
      </c>
      <c r="K28" s="18">
        <v>6409.2781931939562</v>
      </c>
      <c r="L28" s="18">
        <v>6694.3365912438085</v>
      </c>
      <c r="M28" s="8">
        <f>INDEX(전체모델결과!$A$2:$I$910,MATCH(APC!$A28&amp;"_"&amp;APC!M$3,전체모델결과!$A$2:$A$910,0),9)</f>
        <v>5671.3884707111501</v>
      </c>
      <c r="N28" s="8">
        <f>INDEX(전체모델결과!$A$2:$I$910,MATCH(APC!$A28&amp;"_"&amp;APC!N$3,전체모델결과!$A$2:$A$910,0),9)</f>
        <v>4853.5494978186098</v>
      </c>
      <c r="O28" s="8">
        <f>INDEX(전체모델결과!$A$2:$I$910,MATCH(APC!$A28&amp;"_"&amp;APC!O$3,전체모델결과!$A$2:$A$910,0),9)</f>
        <v>5144.5872020896004</v>
      </c>
      <c r="P28" s="8"/>
    </row>
    <row r="29" spans="1:16" x14ac:dyDescent="0.3">
      <c r="A29" s="1">
        <v>43</v>
      </c>
      <c r="B29" s="2">
        <v>2338.3608090728399</v>
      </c>
      <c r="C29" s="2">
        <v>7555.1526140828046</v>
      </c>
      <c r="D29" s="2">
        <v>7550.1865340202521</v>
      </c>
      <c r="E29" s="2">
        <v>6261.2180156113036</v>
      </c>
      <c r="F29" s="2">
        <v>6200.6531354636027</v>
      </c>
      <c r="G29" s="2">
        <v>7919.2239160562267</v>
      </c>
      <c r="H29" s="18">
        <v>7364.0413859125883</v>
      </c>
      <c r="I29" s="18">
        <v>7570.8042258852684</v>
      </c>
      <c r="J29" s="18">
        <v>9569.377990430623</v>
      </c>
      <c r="K29" s="18">
        <v>9610.7640557424311</v>
      </c>
      <c r="L29" s="18">
        <v>7065.985433199261</v>
      </c>
      <c r="M29" s="8">
        <f>INDEX(전체모델결과!$A$2:$I$910,MATCH(APC!$A29&amp;"_"&amp;APC!M$3,전체모델결과!$A$2:$A$910,0),9)</f>
        <v>8877.6860652949799</v>
      </c>
      <c r="N29" s="8">
        <f>INDEX(전체모델결과!$A$2:$I$910,MATCH(APC!$A29&amp;"_"&amp;APC!N$3,전체모델결과!$A$2:$A$910,0),9)</f>
        <v>8329.5198020479602</v>
      </c>
      <c r="O29" s="8">
        <f>INDEX(전체모델결과!$A$2:$I$910,MATCH(APC!$A29&amp;"_"&amp;APC!O$3,전체모델결과!$A$2:$A$910,0),9)</f>
        <v>7286.9293791503796</v>
      </c>
      <c r="P29" s="8"/>
    </row>
    <row r="30" spans="1:16" x14ac:dyDescent="0.3">
      <c r="A30" s="1">
        <v>44</v>
      </c>
      <c r="B30" s="2">
        <v>2892.8488775746359</v>
      </c>
      <c r="C30" s="2">
        <v>7265.1790347690712</v>
      </c>
      <c r="D30" s="2">
        <v>5931.1981020166077</v>
      </c>
      <c r="E30" s="2">
        <v>8624.2299794661194</v>
      </c>
      <c r="F30" s="2">
        <v>5049.5241794523208</v>
      </c>
      <c r="G30" s="2">
        <v>5314.3030671120569</v>
      </c>
      <c r="H30" s="18">
        <v>9736.0450021635661</v>
      </c>
      <c r="I30" s="18">
        <v>4421.6183123023029</v>
      </c>
      <c r="J30" s="18">
        <v>6798.3166073162838</v>
      </c>
      <c r="K30" s="18">
        <v>9085.9531164819182</v>
      </c>
      <c r="L30" s="18">
        <v>9746.3248233478625</v>
      </c>
      <c r="M30" s="8">
        <f>INDEX(전체모델결과!$A$2:$I$910,MATCH(APC!$A30&amp;"_"&amp;APC!M$3,전체모델결과!$A$2:$A$910,0),9)</f>
        <v>8771.9070781680293</v>
      </c>
      <c r="N30" s="8">
        <f>INDEX(전체모델결과!$A$2:$I$910,MATCH(APC!$A30&amp;"_"&amp;APC!N$3,전체모델결과!$A$2:$A$910,0),9)</f>
        <v>8770.1317868083697</v>
      </c>
      <c r="O30" s="8">
        <f>INDEX(전체모델결과!$A$2:$I$910,MATCH(APC!$A30&amp;"_"&amp;APC!O$3,전체모델결과!$A$2:$A$910,0),9)</f>
        <v>8411.6429465635301</v>
      </c>
      <c r="P30" s="8"/>
    </row>
    <row r="31" spans="1:16" x14ac:dyDescent="0.3">
      <c r="A31" s="1">
        <v>45</v>
      </c>
      <c r="B31" s="2">
        <v>5844.5353594389244</v>
      </c>
      <c r="C31" s="2">
        <v>8808.2901554404143</v>
      </c>
      <c r="D31" s="2">
        <v>8981.7528599792004</v>
      </c>
      <c r="E31" s="2">
        <v>9411.3620807665975</v>
      </c>
      <c r="F31" s="2">
        <v>9612.0573647583533</v>
      </c>
      <c r="G31" s="2">
        <v>5018.640665328363</v>
      </c>
      <c r="H31" s="18">
        <v>9039.7051665391828</v>
      </c>
      <c r="I31" s="18">
        <v>8407.3177293516273</v>
      </c>
      <c r="J31" s="18">
        <v>9926.0350292978128</v>
      </c>
      <c r="K31" s="18">
        <v>11709.241056296798</v>
      </c>
      <c r="L31" s="18">
        <v>8249.2369455825337</v>
      </c>
      <c r="M31" s="8">
        <f>INDEX(전체모델결과!$A$2:$I$910,MATCH(APC!$A31&amp;"_"&amp;APC!M$3,전체모델결과!$A$2:$A$910,0),9)</f>
        <v>11533.042995408599</v>
      </c>
      <c r="N31" s="8">
        <f>INDEX(전체모델결과!$A$2:$I$910,MATCH(APC!$A31&amp;"_"&amp;APC!N$3,전체모델결과!$A$2:$A$910,0),9)</f>
        <v>11561.062071107501</v>
      </c>
      <c r="O31" s="8">
        <f>INDEX(전체모델결과!$A$2:$I$910,MATCH(APC!$A31&amp;"_"&amp;APC!O$3,전체모델결과!$A$2:$A$910,0),9)</f>
        <v>11815.833387169199</v>
      </c>
      <c r="P31" s="8"/>
    </row>
    <row r="32" spans="1:16" x14ac:dyDescent="0.3">
      <c r="A32" s="1">
        <v>46</v>
      </c>
      <c r="B32" s="2">
        <v>2942.5612052730694</v>
      </c>
      <c r="C32" s="2">
        <v>9406.3545150501668</v>
      </c>
      <c r="D32" s="2">
        <v>4241.6815911018948</v>
      </c>
      <c r="E32" s="2">
        <v>6199.353495992561</v>
      </c>
      <c r="F32" s="2">
        <v>10787.917532363754</v>
      </c>
      <c r="G32" s="2">
        <v>5723.8936786749182</v>
      </c>
      <c r="H32" s="18">
        <v>8637.0129223001022</v>
      </c>
      <c r="I32" s="18">
        <v>12013.377057696678</v>
      </c>
      <c r="J32" s="18">
        <v>8879.8680705315237</v>
      </c>
      <c r="K32" s="18">
        <v>8548.8352212011105</v>
      </c>
      <c r="L32" s="18">
        <v>7293.3322112822234</v>
      </c>
      <c r="M32" s="8">
        <f>INDEX(전체모델결과!$A$2:$I$910,MATCH(APC!$A32&amp;"_"&amp;APC!M$3,전체모델결과!$A$2:$A$910,0),9)</f>
        <v>8558.8739383700504</v>
      </c>
      <c r="N32" s="8">
        <f>INDEX(전체모델결과!$A$2:$I$910,MATCH(APC!$A32&amp;"_"&amp;APC!N$3,전체모델결과!$A$2:$A$910,0),9)</f>
        <v>10510.2460114282</v>
      </c>
      <c r="O32" s="8">
        <f>INDEX(전체모델결과!$A$2:$I$910,MATCH(APC!$A32&amp;"_"&amp;APC!O$3,전체모델결과!$A$2:$A$910,0),9)</f>
        <v>10770.1371060247</v>
      </c>
      <c r="P32" s="8"/>
    </row>
    <row r="33" spans="1:16" x14ac:dyDescent="0.3">
      <c r="A33" s="1">
        <v>47</v>
      </c>
      <c r="B33" s="2">
        <v>4107.017132128608</v>
      </c>
      <c r="C33" s="2">
        <v>9562.2609434764126</v>
      </c>
      <c r="D33" s="2">
        <v>13513.513513513515</v>
      </c>
      <c r="E33" s="2">
        <v>10653.882008256758</v>
      </c>
      <c r="F33" s="2">
        <v>11232.682947123185</v>
      </c>
      <c r="G33" s="2">
        <v>9686.3124953431197</v>
      </c>
      <c r="H33" s="18">
        <v>11732.761221548053</v>
      </c>
      <c r="I33" s="18">
        <v>6608.3453961860405</v>
      </c>
      <c r="J33" s="18">
        <v>12759.071388560404</v>
      </c>
      <c r="K33" s="18">
        <v>14024.817829811886</v>
      </c>
      <c r="L33" s="18">
        <v>9284.5285991615783</v>
      </c>
      <c r="M33" s="8">
        <f>INDEX(전체모델결과!$A$2:$I$910,MATCH(APC!$A33&amp;"_"&amp;APC!M$3,전체모델결과!$A$2:$A$910,0),9)</f>
        <v>11436.3809395963</v>
      </c>
      <c r="N33" s="8">
        <f>INDEX(전체모델결과!$A$2:$I$910,MATCH(APC!$A33&amp;"_"&amp;APC!N$3,전체모델결과!$A$2:$A$910,0),9)</f>
        <v>11747.539681805099</v>
      </c>
      <c r="O33" s="8">
        <f>INDEX(전체모델결과!$A$2:$I$910,MATCH(APC!$A33&amp;"_"&amp;APC!O$3,전체모델결과!$A$2:$A$910,0),9)</f>
        <v>14746.7969706604</v>
      </c>
      <c r="P33" s="8"/>
    </row>
    <row r="34" spans="1:16" x14ac:dyDescent="0.3">
      <c r="A34" s="1">
        <v>48</v>
      </c>
      <c r="B34" s="2">
        <v>7183.478000598624</v>
      </c>
      <c r="C34" s="2">
        <v>11684.104307185726</v>
      </c>
      <c r="D34" s="2">
        <v>11637.492120448043</v>
      </c>
      <c r="E34" s="2">
        <v>10037.41217264349</v>
      </c>
      <c r="F34" s="2">
        <v>13042.197820690815</v>
      </c>
      <c r="G34" s="2">
        <v>5060.7287449392716</v>
      </c>
      <c r="H34" s="18">
        <v>11497.45662323183</v>
      </c>
      <c r="I34" s="18">
        <v>11497.556769186547</v>
      </c>
      <c r="J34" s="18">
        <v>8783.088012599188</v>
      </c>
      <c r="K34" s="18">
        <v>10501.995379122034</v>
      </c>
      <c r="L34" s="18">
        <v>10175.527855507504</v>
      </c>
      <c r="M34" s="8">
        <f>INDEX(전체모델결과!$A$2:$I$910,MATCH(APC!$A34&amp;"_"&amp;APC!M$3,전체모델결과!$A$2:$A$910,0),9)</f>
        <v>12166.335968449201</v>
      </c>
      <c r="N34" s="8">
        <f>INDEX(전체모델결과!$A$2:$I$910,MATCH(APC!$A34&amp;"_"&amp;APC!N$3,전체모델결과!$A$2:$A$910,0),9)</f>
        <v>11469.1352080424</v>
      </c>
      <c r="O34" s="8">
        <f>INDEX(전체모델결과!$A$2:$I$910,MATCH(APC!$A34&amp;"_"&amp;APC!O$3,전체모델결과!$A$2:$A$910,0),9)</f>
        <v>12043.2446500312</v>
      </c>
      <c r="P34" s="8"/>
    </row>
    <row r="35" spans="1:16" x14ac:dyDescent="0.3">
      <c r="A35" s="1">
        <v>49</v>
      </c>
      <c r="B35" s="2">
        <v>3101.1598337778332</v>
      </c>
      <c r="C35" s="2">
        <v>11357.490535424553</v>
      </c>
      <c r="D35" s="2">
        <v>10786.428711512062</v>
      </c>
      <c r="E35" s="2">
        <v>18023.846935946021</v>
      </c>
      <c r="F35" s="2">
        <v>12582.982600772335</v>
      </c>
      <c r="G35" s="2">
        <v>13050.699992090485</v>
      </c>
      <c r="H35" s="18">
        <v>12373.985515158132</v>
      </c>
      <c r="I35" s="18">
        <v>11371.617779858858</v>
      </c>
      <c r="J35" s="18">
        <v>13498.588783899864</v>
      </c>
      <c r="K35" s="18">
        <v>12309.135136719322</v>
      </c>
      <c r="L35" s="18">
        <v>11993.417566172984</v>
      </c>
      <c r="M35" s="8">
        <f>INDEX(전체모델결과!$A$2:$I$910,MATCH(APC!$A35&amp;"_"&amp;APC!M$3,전체모델결과!$A$2:$A$910,0),9)</f>
        <v>15179.4047384039</v>
      </c>
      <c r="N35" s="8">
        <f>INDEX(전체모델결과!$A$2:$I$910,MATCH(APC!$A35&amp;"_"&amp;APC!N$3,전체모델결과!$A$2:$A$910,0),9)</f>
        <v>14932.5688317399</v>
      </c>
      <c r="O35" s="8">
        <f>INDEX(전체모델결과!$A$2:$I$910,MATCH(APC!$A35&amp;"_"&amp;APC!O$3,전체모델결과!$A$2:$A$910,0),9)</f>
        <v>14389.971086633899</v>
      </c>
      <c r="P35" s="8"/>
    </row>
    <row r="36" spans="1:16" x14ac:dyDescent="0.3">
      <c r="A36" s="1">
        <v>50</v>
      </c>
      <c r="B36" s="2">
        <v>5130.1782736950108</v>
      </c>
      <c r="C36" s="2">
        <v>9001.9129064926292</v>
      </c>
      <c r="D36" s="2">
        <v>14513.061755580022</v>
      </c>
      <c r="E36" s="2">
        <v>12915.724895059735</v>
      </c>
      <c r="F36" s="2">
        <v>11755.997735881918</v>
      </c>
      <c r="G36" s="2">
        <v>11442.115156716114</v>
      </c>
      <c r="H36" s="18">
        <v>9292.6439430546779</v>
      </c>
      <c r="I36" s="18">
        <v>13241.802278983867</v>
      </c>
      <c r="J36" s="18">
        <v>11991.573488899692</v>
      </c>
      <c r="K36" s="18">
        <v>11033.24884449083</v>
      </c>
      <c r="L36" s="18">
        <v>14315.998127907937</v>
      </c>
      <c r="M36" s="8">
        <f>INDEX(전체모델결과!$A$2:$I$910,MATCH(APC!$A36&amp;"_"&amp;APC!M$3,전체모델결과!$A$2:$A$910,0),9)</f>
        <v>13684.8775176541</v>
      </c>
      <c r="N36" s="8">
        <f>INDEX(전체모델결과!$A$2:$I$910,MATCH(APC!$A36&amp;"_"&amp;APC!N$3,전체모델결과!$A$2:$A$910,0),9)</f>
        <v>15008.2357238726</v>
      </c>
      <c r="O36" s="8">
        <f>INDEX(전체모델결과!$A$2:$I$910,MATCH(APC!$A36&amp;"_"&amp;APC!O$3,전체모델결과!$A$2:$A$910,0),9)</f>
        <v>15092.596283471699</v>
      </c>
      <c r="P36" s="8"/>
    </row>
    <row r="37" spans="1:16" x14ac:dyDescent="0.3">
      <c r="A37" s="1">
        <v>51</v>
      </c>
      <c r="B37" s="2">
        <v>4006.4102564102564</v>
      </c>
      <c r="C37" s="2">
        <v>17987.698735058606</v>
      </c>
      <c r="D37" s="2">
        <v>15590.894917368258</v>
      </c>
      <c r="E37" s="2">
        <v>12775.0177430802</v>
      </c>
      <c r="F37" s="2">
        <v>15239.919881564052</v>
      </c>
      <c r="G37" s="2">
        <v>17644.64505539598</v>
      </c>
      <c r="H37" s="18">
        <v>14601.905932984937</v>
      </c>
      <c r="I37" s="18">
        <v>15774.567095687091</v>
      </c>
      <c r="J37" s="18">
        <v>10805.335134222523</v>
      </c>
      <c r="K37" s="18">
        <v>12916.640413332494</v>
      </c>
      <c r="L37" s="18">
        <v>14805.709975696287</v>
      </c>
      <c r="M37" s="8">
        <f>INDEX(전체모델결과!$A$2:$I$910,MATCH(APC!$A37&amp;"_"&amp;APC!M$3,전체모델결과!$A$2:$A$910,0),9)</f>
        <v>13763.6890726733</v>
      </c>
      <c r="N37" s="8">
        <f>INDEX(전체모델결과!$A$2:$I$910,MATCH(APC!$A37&amp;"_"&amp;APC!N$3,전체모델결과!$A$2:$A$910,0),9)</f>
        <v>16828.351216864699</v>
      </c>
      <c r="O37" s="8">
        <f>INDEX(전체모델결과!$A$2:$I$910,MATCH(APC!$A37&amp;"_"&amp;APC!O$3,전체모델결과!$A$2:$A$910,0),9)</f>
        <v>18866.216916265599</v>
      </c>
      <c r="P37" s="8"/>
    </row>
    <row r="38" spans="1:16" x14ac:dyDescent="0.3">
      <c r="A38" s="1">
        <v>52</v>
      </c>
      <c r="B38" s="2">
        <v>9326.3505272975108</v>
      </c>
      <c r="C38" s="2">
        <v>14063.837593249358</v>
      </c>
      <c r="D38" s="2">
        <v>13494.548202526179</v>
      </c>
      <c r="E38" s="2">
        <v>9976.5550955255148</v>
      </c>
      <c r="F38" s="2">
        <v>18044.841430955927</v>
      </c>
      <c r="G38" s="2">
        <v>10337.413165729407</v>
      </c>
      <c r="H38" s="18">
        <v>14505.821931234563</v>
      </c>
      <c r="I38" s="18">
        <v>13108.123291262498</v>
      </c>
      <c r="J38" s="18">
        <v>16551.626989716864</v>
      </c>
      <c r="K38" s="18">
        <v>12990.47365265472</v>
      </c>
      <c r="L38" s="18">
        <v>11440.614180340208</v>
      </c>
      <c r="M38" s="8">
        <f>INDEX(전체모델결과!$A$2:$I$910,MATCH(APC!$A38&amp;"_"&amp;APC!M$3,전체모델결과!$A$2:$A$910,0),9)</f>
        <v>15312.014383596001</v>
      </c>
      <c r="N38" s="8">
        <f>INDEX(전체모델결과!$A$2:$I$910,MATCH(APC!$A38&amp;"_"&amp;APC!N$3,전체모델결과!$A$2:$A$910,0),9)</f>
        <v>13306.2603900986</v>
      </c>
      <c r="O38" s="8">
        <f>INDEX(전체모델결과!$A$2:$I$910,MATCH(APC!$A38&amp;"_"&amp;APC!O$3,전체모델결과!$A$2:$A$910,0),9)</f>
        <v>16630.957766867501</v>
      </c>
      <c r="P38" s="8"/>
    </row>
    <row r="39" spans="1:16" x14ac:dyDescent="0.3">
      <c r="A39" s="1">
        <v>53</v>
      </c>
      <c r="B39" s="2">
        <v>12269.938650306749</v>
      </c>
      <c r="C39" s="2">
        <v>21652.122564136214</v>
      </c>
      <c r="D39" s="2">
        <v>18804.490284346688</v>
      </c>
      <c r="E39" s="2">
        <v>13899.6138996139</v>
      </c>
      <c r="F39" s="2">
        <v>17943.148550382473</v>
      </c>
      <c r="G39" s="2">
        <v>11953.041622198505</v>
      </c>
      <c r="H39" s="18">
        <v>14893.200078385264</v>
      </c>
      <c r="I39" s="18">
        <v>16375.961611699293</v>
      </c>
      <c r="J39" s="18">
        <v>20051.039008384978</v>
      </c>
      <c r="K39" s="18">
        <v>11800.638622796056</v>
      </c>
      <c r="L39" s="18">
        <v>14899.822470200354</v>
      </c>
      <c r="M39" s="8">
        <f>INDEX(전체모델결과!$A$2:$I$910,MATCH(APC!$A39&amp;"_"&amp;APC!M$3,전체모델결과!$A$2:$A$910,0),9)</f>
        <v>17431.284134478599</v>
      </c>
      <c r="N39" s="8">
        <f>INDEX(전체모델결과!$A$2:$I$910,MATCH(APC!$A39&amp;"_"&amp;APC!N$3,전체모델결과!$A$2:$A$910,0),9)</f>
        <v>19032.702404564399</v>
      </c>
      <c r="O39" s="8">
        <f>INDEX(전체모델결과!$A$2:$I$910,MATCH(APC!$A39&amp;"_"&amp;APC!O$3,전체모델결과!$A$2:$A$910,0),9)</f>
        <v>16907.471930755401</v>
      </c>
      <c r="P39" s="8"/>
    </row>
    <row r="40" spans="1:16" x14ac:dyDescent="0.3">
      <c r="A40" s="1">
        <v>54</v>
      </c>
      <c r="B40" s="2">
        <v>8734.317929172621</v>
      </c>
      <c r="C40" s="2">
        <v>20386.643233743413</v>
      </c>
      <c r="D40" s="2">
        <v>16539.05053598775</v>
      </c>
      <c r="E40" s="2">
        <v>19595.035924232528</v>
      </c>
      <c r="F40" s="2">
        <v>18661.297451259637</v>
      </c>
      <c r="G40" s="2">
        <v>13952.651003690702</v>
      </c>
      <c r="H40" s="18">
        <v>18200.938359488755</v>
      </c>
      <c r="I40" s="18">
        <v>21833.224805607693</v>
      </c>
      <c r="J40" s="18">
        <v>14933.731566175098</v>
      </c>
      <c r="K40" s="18">
        <v>23369.526137916157</v>
      </c>
      <c r="L40" s="18">
        <v>18920.533758215497</v>
      </c>
      <c r="M40" s="8">
        <f>INDEX(전체모델결과!$A$2:$I$910,MATCH(APC!$A40&amp;"_"&amp;APC!M$3,전체모델결과!$A$2:$A$910,0),9)</f>
        <v>17537.781212728802</v>
      </c>
      <c r="N40" s="8">
        <f>INDEX(전체모델결과!$A$2:$I$910,MATCH(APC!$A40&amp;"_"&amp;APC!N$3,전체모델결과!$A$2:$A$910,0),9)</f>
        <v>19529.2385764514</v>
      </c>
      <c r="O40" s="8">
        <f>INDEX(전체모델결과!$A$2:$I$910,MATCH(APC!$A40&amp;"_"&amp;APC!O$3,전체모델결과!$A$2:$A$910,0),9)</f>
        <v>21797.7122144432</v>
      </c>
      <c r="P40" s="8"/>
    </row>
    <row r="41" spans="1:16" x14ac:dyDescent="0.3">
      <c r="A41" s="1">
        <v>55</v>
      </c>
      <c r="B41" s="2">
        <v>13082.155939298797</v>
      </c>
      <c r="C41" s="2">
        <v>16817.782977478793</v>
      </c>
      <c r="D41" s="2">
        <v>21796.56538969617</v>
      </c>
      <c r="E41" s="2">
        <v>24421.444353994651</v>
      </c>
      <c r="F41" s="2">
        <v>22316.794685488891</v>
      </c>
      <c r="G41" s="2">
        <v>18153.889121631059</v>
      </c>
      <c r="H41" s="18">
        <v>23112.480739599385</v>
      </c>
      <c r="I41" s="18">
        <v>21037.589806692336</v>
      </c>
      <c r="J41" s="18">
        <v>19630.79013930311</v>
      </c>
      <c r="K41" s="18">
        <v>20578.400029397711</v>
      </c>
      <c r="L41" s="18">
        <v>23538.371006265359</v>
      </c>
      <c r="M41" s="8">
        <f>INDEX(전체모델결과!$A$2:$I$910,MATCH(APC!$A41&amp;"_"&amp;APC!M$3,전체모델결과!$A$2:$A$910,0),9)</f>
        <v>21453.977625579901</v>
      </c>
      <c r="N41" s="8">
        <f>INDEX(전체모델결과!$A$2:$I$910,MATCH(APC!$A41&amp;"_"&amp;APC!N$3,전체모델결과!$A$2:$A$910,0),9)</f>
        <v>20482.025815762601</v>
      </c>
      <c r="O41" s="8">
        <f>INDEX(전체모델결과!$A$2:$I$910,MATCH(APC!$A41&amp;"_"&amp;APC!O$3,전체모델결과!$A$2:$A$910,0),9)</f>
        <v>23315.143932481598</v>
      </c>
      <c r="P41" s="8"/>
    </row>
    <row r="42" spans="1:16" x14ac:dyDescent="0.3">
      <c r="A42" s="1">
        <v>56</v>
      </c>
      <c r="B42" s="2">
        <v>10342.233922527264</v>
      </c>
      <c r="C42" s="2">
        <v>27150.043919188694</v>
      </c>
      <c r="D42" s="2">
        <v>26536.027760767502</v>
      </c>
      <c r="E42" s="2">
        <v>20804.438280166436</v>
      </c>
      <c r="F42" s="2">
        <v>17575.657714066019</v>
      </c>
      <c r="G42" s="2">
        <v>18712.759147092136</v>
      </c>
      <c r="H42" s="18">
        <v>16337.704773259153</v>
      </c>
      <c r="I42" s="18">
        <v>24230.271128378663</v>
      </c>
      <c r="J42" s="18">
        <v>16451.233842538189</v>
      </c>
      <c r="K42" s="18">
        <v>18154.872174879587</v>
      </c>
      <c r="L42" s="18">
        <v>20360.164285463547</v>
      </c>
      <c r="M42" s="8">
        <f>INDEX(전체모델결과!$A$2:$I$910,MATCH(APC!$A42&amp;"_"&amp;APC!M$3,전체모델결과!$A$2:$A$910,0),9)</f>
        <v>24032.062614267201</v>
      </c>
      <c r="N42" s="8">
        <f>INDEX(전체모델결과!$A$2:$I$910,MATCH(APC!$A42&amp;"_"&amp;APC!N$3,전체모델결과!$A$2:$A$910,0),9)</f>
        <v>21257.723533704298</v>
      </c>
      <c r="O42" s="8">
        <f>INDEX(전체모델결과!$A$2:$I$910,MATCH(APC!$A42&amp;"_"&amp;APC!O$3,전체모델결과!$A$2:$A$910,0),9)</f>
        <v>20746.0953193596</v>
      </c>
      <c r="P42" s="8"/>
    </row>
    <row r="43" spans="1:16" x14ac:dyDescent="0.3">
      <c r="A43" s="1">
        <v>57</v>
      </c>
      <c r="B43" s="2">
        <v>11267.028577281575</v>
      </c>
      <c r="C43" s="2">
        <v>26788.800553059107</v>
      </c>
      <c r="D43" s="2">
        <v>31667.04365528161</v>
      </c>
      <c r="E43" s="2">
        <v>16981.255306642284</v>
      </c>
      <c r="F43" s="2">
        <v>22243.597451003967</v>
      </c>
      <c r="G43" s="2">
        <v>23104.389834068475</v>
      </c>
      <c r="H43" s="18">
        <v>21765.874893536482</v>
      </c>
      <c r="I43" s="18">
        <v>21813.105313672455</v>
      </c>
      <c r="J43" s="18">
        <v>25018.76407305479</v>
      </c>
      <c r="K43" s="18">
        <v>24644.994718929702</v>
      </c>
      <c r="L43" s="18">
        <v>28034.36006181936</v>
      </c>
      <c r="M43" s="8">
        <f>INDEX(전체모델결과!$A$2:$I$910,MATCH(APC!$A43&amp;"_"&amp;APC!M$3,전체모델결과!$A$2:$A$910,0),9)</f>
        <v>25905.591945969602</v>
      </c>
      <c r="N43" s="8">
        <f>INDEX(전체모델결과!$A$2:$I$910,MATCH(APC!$A43&amp;"_"&amp;APC!N$3,전체모델결과!$A$2:$A$910,0),9)</f>
        <v>28706.5740260526</v>
      </c>
      <c r="O43" s="8">
        <f>INDEX(전체모델결과!$A$2:$I$910,MATCH(APC!$A43&amp;"_"&amp;APC!O$3,전체모델결과!$A$2:$A$910,0),9)</f>
        <v>25957.424599950598</v>
      </c>
      <c r="P43" s="8"/>
    </row>
    <row r="44" spans="1:16" x14ac:dyDescent="0.3">
      <c r="A44" s="1">
        <v>58</v>
      </c>
      <c r="B44" s="2">
        <v>19077.544607788128</v>
      </c>
      <c r="C44" s="2">
        <v>26467.530012288495</v>
      </c>
      <c r="D44" s="2">
        <v>27640.029265913337</v>
      </c>
      <c r="E44" s="2">
        <v>30085.959885386819</v>
      </c>
      <c r="F44" s="2">
        <v>25043.826696719258</v>
      </c>
      <c r="G44" s="2">
        <v>29753.390169937633</v>
      </c>
      <c r="H44" s="18">
        <v>22019.817836052451</v>
      </c>
      <c r="I44" s="18">
        <v>29373.368146214099</v>
      </c>
      <c r="J44" s="18">
        <v>23927.608109283912</v>
      </c>
      <c r="K44" s="18">
        <v>19796.263455272816</v>
      </c>
      <c r="L44" s="18">
        <v>26006.33197648123</v>
      </c>
      <c r="M44" s="8">
        <f>INDEX(전체모델결과!$A$2:$I$910,MATCH(APC!$A44&amp;"_"&amp;APC!M$3,전체모델결과!$A$2:$A$910,0),9)</f>
        <v>27395.887731976902</v>
      </c>
      <c r="N44" s="8">
        <f>INDEX(전체모델결과!$A$2:$I$910,MATCH(APC!$A44&amp;"_"&amp;APC!N$3,전체모델결과!$A$2:$A$910,0),9)</f>
        <v>28835.7232244222</v>
      </c>
      <c r="O44" s="8">
        <f>INDEX(전체모델결과!$A$2:$I$910,MATCH(APC!$A44&amp;"_"&amp;APC!O$3,전체모델결과!$A$2:$A$910,0),9)</f>
        <v>32664.289903814501</v>
      </c>
      <c r="P44" s="8"/>
    </row>
    <row r="45" spans="1:16" x14ac:dyDescent="0.3">
      <c r="A45" s="1">
        <v>59</v>
      </c>
      <c r="B45" s="2">
        <v>16528.92561983471</v>
      </c>
      <c r="C45" s="2">
        <v>26101.482564209648</v>
      </c>
      <c r="D45" s="2">
        <v>22285.612408628989</v>
      </c>
      <c r="E45" s="2">
        <v>29627.319507250893</v>
      </c>
      <c r="F45" s="2">
        <v>29446.004245702938</v>
      </c>
      <c r="G45" s="2">
        <v>28277.480296011068</v>
      </c>
      <c r="H45" s="18">
        <v>23995.200959808037</v>
      </c>
      <c r="I45" s="18">
        <v>20771.513353115726</v>
      </c>
      <c r="J45" s="18">
        <v>26563.519433311583</v>
      </c>
      <c r="K45" s="18">
        <v>24619.903248099519</v>
      </c>
      <c r="L45" s="18">
        <v>24374.650363621833</v>
      </c>
      <c r="M45" s="8">
        <f>INDEX(전체모델결과!$A$2:$I$910,MATCH(APC!$A45&amp;"_"&amp;APC!M$3,전체모델결과!$A$2:$A$910,0),9)</f>
        <v>26211.669471585501</v>
      </c>
      <c r="N45" s="8">
        <f>INDEX(전체모델결과!$A$2:$I$910,MATCH(APC!$A45&amp;"_"&amp;APC!N$3,전체모델결과!$A$2:$A$910,0),9)</f>
        <v>27074.9603683934</v>
      </c>
      <c r="O45" s="8">
        <f>INDEX(전체모델결과!$A$2:$I$910,MATCH(APC!$A45&amp;"_"&amp;APC!O$3,전체모델결과!$A$2:$A$910,0),9)</f>
        <v>29131.8341428694</v>
      </c>
      <c r="P45" s="8"/>
    </row>
    <row r="46" spans="1:16" x14ac:dyDescent="0.3">
      <c r="A46" s="1">
        <v>60</v>
      </c>
      <c r="B46" s="2">
        <v>21156.558533145278</v>
      </c>
      <c r="C46" s="2">
        <v>32883.147386964178</v>
      </c>
      <c r="D46" s="2">
        <v>33767.007647234088</v>
      </c>
      <c r="E46" s="2">
        <v>33456.292356523976</v>
      </c>
      <c r="F46" s="2">
        <v>24896.265560165972</v>
      </c>
      <c r="G46" s="2">
        <v>26872.9107950449</v>
      </c>
      <c r="H46" s="18">
        <v>31802.937434948537</v>
      </c>
      <c r="I46" s="18">
        <v>23890.970299180106</v>
      </c>
      <c r="J46" s="18">
        <v>23648.815095826969</v>
      </c>
      <c r="K46" s="18">
        <v>27069.915056473445</v>
      </c>
      <c r="L46" s="18">
        <v>27458.600878675228</v>
      </c>
      <c r="M46" s="8">
        <f>INDEX(전체모델결과!$A$2:$I$910,MATCH(APC!$A46&amp;"_"&amp;APC!M$3,전체모델결과!$A$2:$A$910,0),9)</f>
        <v>27570.152092623699</v>
      </c>
      <c r="N46" s="8">
        <f>INDEX(전체모델결과!$A$2:$I$910,MATCH(APC!$A46&amp;"_"&amp;APC!N$3,전체모델결과!$A$2:$A$910,0),9)</f>
        <v>29395.746928965</v>
      </c>
      <c r="O46" s="8">
        <f>INDEX(전체모델결과!$A$2:$I$910,MATCH(APC!$A46&amp;"_"&amp;APC!O$3,전체모델결과!$A$2:$A$910,0),9)</f>
        <v>31039.318343239102</v>
      </c>
      <c r="P46" s="8"/>
    </row>
    <row r="47" spans="1:16" x14ac:dyDescent="0.3">
      <c r="A47" s="1">
        <v>61</v>
      </c>
      <c r="B47" s="2">
        <v>21655.065738592421</v>
      </c>
      <c r="C47" s="2">
        <v>31458.906802988597</v>
      </c>
      <c r="D47" s="2">
        <v>32460.264159391092</v>
      </c>
      <c r="E47" s="2">
        <v>32517.214996174447</v>
      </c>
      <c r="F47" s="2">
        <v>35402.60167956529</v>
      </c>
      <c r="G47" s="2">
        <v>32281.205164992825</v>
      </c>
      <c r="H47" s="18">
        <v>28497.245266290924</v>
      </c>
      <c r="I47" s="18">
        <v>32625.493675233243</v>
      </c>
      <c r="J47" s="18">
        <v>32740.368874822656</v>
      </c>
      <c r="K47" s="18">
        <v>26141.856565058693</v>
      </c>
      <c r="L47" s="18">
        <v>40337.367070040338</v>
      </c>
      <c r="M47" s="8">
        <f>INDEX(전체모델결과!$A$2:$I$910,MATCH(APC!$A47&amp;"_"&amp;APC!M$3,전체모델결과!$A$2:$A$910,0),9)</f>
        <v>30625.347443487699</v>
      </c>
      <c r="N47" s="8">
        <f>INDEX(전체모델결과!$A$2:$I$910,MATCH(APC!$A47&amp;"_"&amp;APC!N$3,전체모델결과!$A$2:$A$910,0),9)</f>
        <v>31267.1974049202</v>
      </c>
      <c r="O47" s="8">
        <f>INDEX(전체모델결과!$A$2:$I$910,MATCH(APC!$A47&amp;"_"&amp;APC!O$3,전체모델결과!$A$2:$A$910,0),9)</f>
        <v>34079.155332327697</v>
      </c>
      <c r="P47" s="8"/>
    </row>
    <row r="48" spans="1:16" x14ac:dyDescent="0.3">
      <c r="A48" s="1">
        <v>62</v>
      </c>
      <c r="B48" s="2">
        <v>34482.758620689652</v>
      </c>
      <c r="C48" s="2">
        <v>23467.292461132296</v>
      </c>
      <c r="D48" s="2">
        <v>38226.299694189598</v>
      </c>
      <c r="E48" s="2">
        <v>31014.621178555604</v>
      </c>
      <c r="F48" s="2">
        <v>41482.040162157064</v>
      </c>
      <c r="G48" s="2">
        <v>33311.667208319792</v>
      </c>
      <c r="H48" s="18">
        <v>31964.76772268788</v>
      </c>
      <c r="I48" s="18">
        <v>28859.103443853011</v>
      </c>
      <c r="J48" s="18">
        <v>26895.866222300181</v>
      </c>
      <c r="K48" s="18">
        <v>34810.476295723282</v>
      </c>
      <c r="L48" s="18">
        <v>36552.235119782665</v>
      </c>
      <c r="M48" s="8">
        <f>INDEX(전체모델결과!$A$2:$I$910,MATCH(APC!$A48&amp;"_"&amp;APC!M$3,전체모델결과!$A$2:$A$910,0),9)</f>
        <v>34933.284687267202</v>
      </c>
      <c r="N48" s="8">
        <f>INDEX(전체모델결과!$A$2:$I$910,MATCH(APC!$A48&amp;"_"&amp;APC!N$3,전체모델결과!$A$2:$A$910,0),9)</f>
        <v>32101.389869571602</v>
      </c>
      <c r="O48" s="8">
        <f>INDEX(전체모델결과!$A$2:$I$910,MATCH(APC!$A48&amp;"_"&amp;APC!O$3,전체모델결과!$A$2:$A$910,0),9)</f>
        <v>33503.200455261504</v>
      </c>
      <c r="P48" s="8"/>
    </row>
    <row r="49" spans="1:16" x14ac:dyDescent="0.3">
      <c r="A49" s="1">
        <v>63</v>
      </c>
      <c r="B49" s="2">
        <v>15612.802498048399</v>
      </c>
      <c r="C49" s="2">
        <v>43866.774979691305</v>
      </c>
      <c r="D49" s="2">
        <v>31139.419674451521</v>
      </c>
      <c r="E49" s="2">
        <v>38514.101130575225</v>
      </c>
      <c r="F49" s="2">
        <v>44967.880085653109</v>
      </c>
      <c r="G49" s="2">
        <v>35918.216982869773</v>
      </c>
      <c r="H49" s="18">
        <v>33251.524028184627</v>
      </c>
      <c r="I49" s="18">
        <v>30795.674282031079</v>
      </c>
      <c r="J49" s="18">
        <v>36217.824343551933</v>
      </c>
      <c r="K49" s="18">
        <v>31981.048267693222</v>
      </c>
      <c r="L49" s="18">
        <v>43636.765355722491</v>
      </c>
      <c r="M49" s="8">
        <f>INDEX(전체모델결과!$A$2:$I$910,MATCH(APC!$A49&amp;"_"&amp;APC!M$3,전체모델결과!$A$2:$A$910,0),9)</f>
        <v>33947.246546119102</v>
      </c>
      <c r="N49" s="8">
        <f>INDEX(전체모델결과!$A$2:$I$910,MATCH(APC!$A49&amp;"_"&amp;APC!N$3,전체모델결과!$A$2:$A$910,0),9)</f>
        <v>37295.460259657499</v>
      </c>
      <c r="O49" s="8">
        <f>INDEX(전체모델결과!$A$2:$I$910,MATCH(APC!$A49&amp;"_"&amp;APC!O$3,전체모델결과!$A$2:$A$910,0),9)</f>
        <v>35034.418432749801</v>
      </c>
      <c r="P49" s="8"/>
    </row>
    <row r="50" spans="1:16" x14ac:dyDescent="0.3">
      <c r="A50" s="1">
        <v>64</v>
      </c>
      <c r="B50" s="2">
        <v>22462.732285072492</v>
      </c>
      <c r="C50" s="2">
        <v>60795.87324981577</v>
      </c>
      <c r="D50" s="2">
        <v>37783.375314861463</v>
      </c>
      <c r="E50" s="2">
        <v>40305.767894371085</v>
      </c>
      <c r="F50" s="2">
        <v>44675.199227239791</v>
      </c>
      <c r="G50" s="2">
        <v>35639.412997903564</v>
      </c>
      <c r="H50" s="18">
        <v>44955.943175687826</v>
      </c>
      <c r="I50" s="18">
        <v>34284.803061712642</v>
      </c>
      <c r="J50" s="18">
        <v>39728.402195897135</v>
      </c>
      <c r="K50" s="18">
        <v>41163.018621365569</v>
      </c>
      <c r="L50" s="18">
        <v>51032.518395442676</v>
      </c>
      <c r="M50" s="8">
        <f>INDEX(전체모델결과!$A$2:$I$910,MATCH(APC!$A50&amp;"_"&amp;APC!M$3,전체모델결과!$A$2:$A$910,0),9)</f>
        <v>43540.612016168903</v>
      </c>
      <c r="N50" s="8">
        <f>INDEX(전체모델결과!$A$2:$I$910,MATCH(APC!$A50&amp;"_"&amp;APC!N$3,전체모델결과!$A$2:$A$910,0),9)</f>
        <v>40127.915667556597</v>
      </c>
      <c r="O50" s="8">
        <f>INDEX(전체모델결과!$A$2:$I$910,MATCH(APC!$A50&amp;"_"&amp;APC!O$3,전체모델결과!$A$2:$A$910,0),9)</f>
        <v>45066.366812621403</v>
      </c>
      <c r="P50" s="8"/>
    </row>
    <row r="51" spans="1:16" x14ac:dyDescent="0.3">
      <c r="A51" s="1">
        <v>65</v>
      </c>
      <c r="B51" s="2">
        <v>45271.629778672032</v>
      </c>
      <c r="C51" s="2">
        <v>61863.8994212732</v>
      </c>
      <c r="D51" s="2">
        <v>57512.580877066859</v>
      </c>
      <c r="E51" s="2">
        <v>68269.976726144305</v>
      </c>
      <c r="F51" s="2">
        <v>58344.640434192675</v>
      </c>
      <c r="G51" s="2">
        <v>58277.830637488107</v>
      </c>
      <c r="H51" s="18">
        <v>44508.850015526346</v>
      </c>
      <c r="I51" s="18">
        <v>26505.803857051458</v>
      </c>
      <c r="J51" s="18">
        <v>46492.65905383361</v>
      </c>
      <c r="K51" s="18">
        <v>30100.579986785109</v>
      </c>
      <c r="L51" s="18">
        <v>44928.97258011232</v>
      </c>
      <c r="M51" s="8">
        <f>INDEX(전체모델결과!$A$2:$I$910,MATCH(APC!$A51&amp;"_"&amp;APC!M$3,전체모델결과!$A$2:$A$910,0),9)</f>
        <v>49122.189096100803</v>
      </c>
      <c r="N51" s="8">
        <f>INDEX(전체모델결과!$A$2:$I$910,MATCH(APC!$A51&amp;"_"&amp;APC!N$3,전체모델결과!$A$2:$A$910,0),9)</f>
        <v>52388.793755454397</v>
      </c>
      <c r="O51" s="8">
        <f>INDEX(전체모델결과!$A$2:$I$910,MATCH(APC!$A51&amp;"_"&amp;APC!O$3,전체모델결과!$A$2:$A$910,0),9)</f>
        <v>49356.573329840197</v>
      </c>
      <c r="P51" s="8"/>
    </row>
    <row r="52" spans="1:16" x14ac:dyDescent="0.3">
      <c r="A52" s="1">
        <v>66</v>
      </c>
      <c r="B52" s="2">
        <v>35633.300939423389</v>
      </c>
      <c r="C52" s="2">
        <v>65581.734272528542</v>
      </c>
      <c r="D52" s="2">
        <v>40016.006402561026</v>
      </c>
      <c r="E52" s="2">
        <v>56017.347307553311</v>
      </c>
      <c r="F52" s="2">
        <v>60549.604098742428</v>
      </c>
      <c r="G52" s="2">
        <v>59580.230196343939</v>
      </c>
      <c r="H52" s="18">
        <v>57272.401861353057</v>
      </c>
      <c r="I52" s="18">
        <v>61422.413793103449</v>
      </c>
      <c r="J52" s="18">
        <v>52341.07346783403</v>
      </c>
      <c r="K52" s="18">
        <v>57724.957555178269</v>
      </c>
      <c r="L52" s="18">
        <v>54508.289802407446</v>
      </c>
      <c r="M52" s="8">
        <f>INDEX(전체모델결과!$A$2:$I$910,MATCH(APC!$A52&amp;"_"&amp;APC!M$3,전체모델결과!$A$2:$A$910,0),9)</f>
        <v>55215.754362432999</v>
      </c>
      <c r="N52" s="8">
        <f>INDEX(전체모델결과!$A$2:$I$910,MATCH(APC!$A52&amp;"_"&amp;APC!N$3,전체모델결과!$A$2:$A$910,0),9)</f>
        <v>53735.226709042901</v>
      </c>
      <c r="O52" s="8">
        <f>INDEX(전체모델결과!$A$2:$I$910,MATCH(APC!$A52&amp;"_"&amp;APC!O$3,전체모델결과!$A$2:$A$910,0),9)</f>
        <v>58583.363212404198</v>
      </c>
      <c r="P52" s="8"/>
    </row>
    <row r="53" spans="1:16" x14ac:dyDescent="0.3">
      <c r="A53" s="1">
        <v>67</v>
      </c>
      <c r="B53" s="2">
        <v>30874.785591766722</v>
      </c>
      <c r="C53" s="2">
        <v>84745.762711864401</v>
      </c>
      <c r="D53" s="2">
        <v>53789.731051344745</v>
      </c>
      <c r="E53" s="2">
        <v>59232.026143790848</v>
      </c>
      <c r="F53" s="2">
        <v>53830.970751839224</v>
      </c>
      <c r="G53" s="2">
        <v>56382.145653876272</v>
      </c>
      <c r="H53" s="18">
        <v>53490.604855301055</v>
      </c>
      <c r="I53" s="18">
        <v>54495.912806539505</v>
      </c>
      <c r="J53" s="18">
        <v>56255.625562556255</v>
      </c>
      <c r="K53" s="18">
        <v>46255.289833677787</v>
      </c>
      <c r="L53" s="18">
        <v>44367.116137451063</v>
      </c>
      <c r="M53" s="8">
        <f>INDEX(전체모델결과!$A$2:$I$910,MATCH(APC!$A53&amp;"_"&amp;APC!M$3,전체모델결과!$A$2:$A$910,0),9)</f>
        <v>48126.770658008398</v>
      </c>
      <c r="N53" s="8">
        <f>INDEX(전체모델결과!$A$2:$I$910,MATCH(APC!$A53&amp;"_"&amp;APC!N$3,전체모델결과!$A$2:$A$910,0),9)</f>
        <v>53163.684683410604</v>
      </c>
      <c r="O53" s="8">
        <f>INDEX(전체모델결과!$A$2:$I$910,MATCH(APC!$A53&amp;"_"&amp;APC!O$3,전체모델결과!$A$2:$A$910,0),9)</f>
        <v>52889.039215552199</v>
      </c>
      <c r="P53" s="8"/>
    </row>
    <row r="54" spans="1:16" x14ac:dyDescent="0.3">
      <c r="A54" s="1">
        <v>68</v>
      </c>
      <c r="B54" s="2">
        <v>38109.756097560974</v>
      </c>
      <c r="C54" s="2">
        <v>93302.23258913694</v>
      </c>
      <c r="D54" s="2">
        <v>78789.788843365895</v>
      </c>
      <c r="E54" s="2">
        <v>52750.565184626976</v>
      </c>
      <c r="F54" s="2">
        <v>57003.257328990228</v>
      </c>
      <c r="G54" s="2">
        <v>61338.625293162542</v>
      </c>
      <c r="H54" s="18">
        <v>57921.102066374457</v>
      </c>
      <c r="I54" s="18">
        <v>62464.508801817145</v>
      </c>
      <c r="J54" s="18">
        <v>64028.684850813159</v>
      </c>
      <c r="K54" s="18">
        <v>67504.655493482307</v>
      </c>
      <c r="L54" s="18">
        <v>66251.7566753664</v>
      </c>
      <c r="M54" s="8">
        <f>INDEX(전체모델결과!$A$2:$I$910,MATCH(APC!$A54&amp;"_"&amp;APC!M$3,전체모델결과!$A$2:$A$910,0),9)</f>
        <v>57689.542526762598</v>
      </c>
      <c r="N54" s="8">
        <f>INDEX(전체모델결과!$A$2:$I$910,MATCH(APC!$A54&amp;"_"&amp;APC!N$3,전체모델결과!$A$2:$A$910,0),9)</f>
        <v>56459.780229052398</v>
      </c>
      <c r="O54" s="8">
        <f>INDEX(전체모델결과!$A$2:$I$910,MATCH(APC!$A54&amp;"_"&amp;APC!O$3,전체모델결과!$A$2:$A$910,0),9)</f>
        <v>63756.147136660198</v>
      </c>
      <c r="P54" s="8"/>
    </row>
    <row r="55" spans="1:16" x14ac:dyDescent="0.3">
      <c r="A55" s="1">
        <v>69</v>
      </c>
      <c r="B55" s="2">
        <v>40214.477211796249</v>
      </c>
      <c r="C55" s="2">
        <v>75018.754688672168</v>
      </c>
      <c r="D55" s="2">
        <v>63887.020847343643</v>
      </c>
      <c r="E55" s="2">
        <v>90614.886731391583</v>
      </c>
      <c r="F55" s="2">
        <v>63645.62118126273</v>
      </c>
      <c r="G55" s="2">
        <v>49638.055842812821</v>
      </c>
      <c r="H55" s="18">
        <v>73059.360730593602</v>
      </c>
      <c r="I55" s="18">
        <v>66666.666666666672</v>
      </c>
      <c r="J55" s="18">
        <v>75044.143613890526</v>
      </c>
      <c r="K55" s="18">
        <v>51958.433253397285</v>
      </c>
      <c r="L55" s="18">
        <v>66547.831253713608</v>
      </c>
      <c r="M55" s="8">
        <f>INDEX(전체모델결과!$A$2:$I$910,MATCH(APC!$A55&amp;"_"&amp;APC!M$3,전체모델결과!$A$2:$A$910,0),9)</f>
        <v>59896.746037744699</v>
      </c>
      <c r="N55" s="8">
        <f>INDEX(전체모델결과!$A$2:$I$910,MATCH(APC!$A55&amp;"_"&amp;APC!N$3,전체모델결과!$A$2:$A$910,0),9)</f>
        <v>58643.786250266501</v>
      </c>
      <c r="O55" s="8">
        <f>INDEX(전체모델결과!$A$2:$I$910,MATCH(APC!$A55&amp;"_"&amp;APC!O$3,전체모델결과!$A$2:$A$910,0),9)</f>
        <v>58670.341885240297</v>
      </c>
      <c r="P55" s="8"/>
    </row>
    <row r="56" spans="1:16" x14ac:dyDescent="0.3">
      <c r="A56" s="1">
        <v>70</v>
      </c>
      <c r="B56" s="2">
        <v>50847.457627118638</v>
      </c>
      <c r="C56" s="2">
        <v>92715.231788079473</v>
      </c>
      <c r="D56" s="2">
        <v>61871.616395978352</v>
      </c>
      <c r="E56" s="2">
        <v>98626.276858048615</v>
      </c>
      <c r="F56" s="2">
        <v>96731.154102735163</v>
      </c>
      <c r="G56" s="2">
        <v>85293.357456707148</v>
      </c>
      <c r="H56" s="18">
        <v>70063.694267515923</v>
      </c>
      <c r="I56" s="18">
        <v>66755.674232309742</v>
      </c>
      <c r="J56" s="18">
        <v>91587.516960651294</v>
      </c>
      <c r="K56" s="18">
        <v>68712.780577187354</v>
      </c>
      <c r="L56" s="18">
        <v>65897.858319604609</v>
      </c>
      <c r="M56" s="8">
        <f>INDEX(전체모델결과!$A$2:$I$910,MATCH(APC!$A56&amp;"_"&amp;APC!M$3,전체모델결과!$A$2:$A$910,0),9)</f>
        <v>75268.237856214299</v>
      </c>
      <c r="N56" s="8">
        <f>INDEX(전체모델결과!$A$2:$I$910,MATCH(APC!$A56&amp;"_"&amp;APC!N$3,전체모델결과!$A$2:$A$910,0),9)</f>
        <v>71429.808908687104</v>
      </c>
      <c r="O56" s="8">
        <f>INDEX(전체모델결과!$A$2:$I$910,MATCH(APC!$A56&amp;"_"&amp;APC!O$3,전체모델결과!$A$2:$A$910,0),9)</f>
        <v>71491.233356773693</v>
      </c>
      <c r="P56" s="8"/>
    </row>
    <row r="57" spans="1:16" x14ac:dyDescent="0.3">
      <c r="A57" s="1">
        <v>71</v>
      </c>
      <c r="B57" s="2">
        <v>21582.733812949638</v>
      </c>
      <c r="C57" s="2">
        <v>111436.95014662757</v>
      </c>
      <c r="D57" s="2">
        <v>121438.58010275573</v>
      </c>
      <c r="E57" s="2">
        <v>110921.50170648465</v>
      </c>
      <c r="F57" s="2">
        <v>100185.52875695733</v>
      </c>
      <c r="G57" s="2">
        <v>92067.988668555234</v>
      </c>
      <c r="H57" s="18">
        <v>63747.22838137472</v>
      </c>
      <c r="I57" s="18">
        <v>92293.493308721736</v>
      </c>
      <c r="J57" s="18">
        <v>110406.86976078512</v>
      </c>
      <c r="K57" s="18">
        <v>58907.533023920034</v>
      </c>
      <c r="L57" s="18">
        <v>64475.546469570691</v>
      </c>
      <c r="M57" s="8">
        <f>INDEX(전체모델결과!$A$2:$I$910,MATCH(APC!$A57&amp;"_"&amp;APC!M$3,전체모델결과!$A$2:$A$910,0),9)</f>
        <v>82029.334354649895</v>
      </c>
      <c r="N57" s="8">
        <f>INDEX(전체모델결과!$A$2:$I$910,MATCH(APC!$A57&amp;"_"&amp;APC!N$3,전체모델결과!$A$2:$A$910,0),9)</f>
        <v>83931.692369161101</v>
      </c>
      <c r="O57" s="8">
        <f>INDEX(전체모델결과!$A$2:$I$910,MATCH(APC!$A57&amp;"_"&amp;APC!O$3,전체모델결과!$A$2:$A$910,0),9)</f>
        <v>81423.215344293407</v>
      </c>
      <c r="P57" s="8"/>
    </row>
    <row r="58" spans="1:16" x14ac:dyDescent="0.3">
      <c r="A58" s="1">
        <v>72</v>
      </c>
      <c r="B58" s="2">
        <v>54298.642533936647</v>
      </c>
      <c r="C58" s="2">
        <v>94191.522762951325</v>
      </c>
      <c r="D58" s="2">
        <v>139906.72884743506</v>
      </c>
      <c r="E58" s="2">
        <v>77841.20394395433</v>
      </c>
      <c r="F58" s="2">
        <v>78813.166434863248</v>
      </c>
      <c r="G58" s="2">
        <v>73740.270380991395</v>
      </c>
      <c r="H58" s="18">
        <v>143577.8036476523</v>
      </c>
      <c r="I58" s="18">
        <v>71229.482812016096</v>
      </c>
      <c r="J58" s="18">
        <v>98609.355246523381</v>
      </c>
      <c r="K58" s="18">
        <v>79435.127978817298</v>
      </c>
      <c r="L58" s="18">
        <v>77220.077220077219</v>
      </c>
      <c r="M58" s="8">
        <f>INDEX(전체모델결과!$A$2:$I$910,MATCH(APC!$A58&amp;"_"&amp;APC!M$3,전체모델결과!$A$2:$A$910,0),9)</f>
        <v>81829.157621986204</v>
      </c>
      <c r="N58" s="8">
        <f>INDEX(전체모델결과!$A$2:$I$910,MATCH(APC!$A58&amp;"_"&amp;APC!N$3,전체모델결과!$A$2:$A$910,0),9)</f>
        <v>85520.673448557995</v>
      </c>
      <c r="O58" s="8">
        <f>INDEX(전체모델결과!$A$2:$I$910,MATCH(APC!$A58&amp;"_"&amp;APC!O$3,전체모델결과!$A$2:$A$910,0),9)</f>
        <v>89450.430179981297</v>
      </c>
      <c r="P58" s="8"/>
    </row>
    <row r="59" spans="1:16" x14ac:dyDescent="0.3">
      <c r="A59" s="1">
        <v>73</v>
      </c>
      <c r="B59" s="2">
        <v>64102.564102564102</v>
      </c>
      <c r="C59" s="2">
        <v>176297.7473065622</v>
      </c>
      <c r="D59" s="2">
        <v>139130.4347826087</v>
      </c>
      <c r="E59" s="2">
        <v>141263.94052044611</v>
      </c>
      <c r="F59" s="2">
        <v>100671.1409395973</v>
      </c>
      <c r="G59" s="2">
        <v>111167.25618999495</v>
      </c>
      <c r="H59" s="18">
        <v>108108.10810810812</v>
      </c>
      <c r="I59" s="18">
        <v>109565.95027391487</v>
      </c>
      <c r="J59" s="18">
        <v>108880.57162300101</v>
      </c>
      <c r="K59" s="18">
        <v>87407.812073204041</v>
      </c>
      <c r="L59" s="18">
        <v>87449.775466792722</v>
      </c>
      <c r="M59" s="8">
        <f>INDEX(전체모델결과!$A$2:$I$910,MATCH(APC!$A59&amp;"_"&amp;APC!M$3,전체모델결과!$A$2:$A$910,0),9)</f>
        <v>107770.940972866</v>
      </c>
      <c r="N59" s="8">
        <f>INDEX(전체모델결과!$A$2:$I$910,MATCH(APC!$A59&amp;"_"&amp;APC!N$3,전체모델결과!$A$2:$A$910,0),9)</f>
        <v>100771.531866668</v>
      </c>
      <c r="O59" s="8">
        <f>INDEX(전체모델결과!$A$2:$I$910,MATCH(APC!$A59&amp;"_"&amp;APC!O$3,전체모델결과!$A$2:$A$910,0),9)</f>
        <v>107660.259127582</v>
      </c>
      <c r="P59" s="8"/>
    </row>
    <row r="60" spans="1:16" x14ac:dyDescent="0.3">
      <c r="A60" s="1">
        <v>74</v>
      </c>
      <c r="B60" s="2">
        <v>93209.05459387484</v>
      </c>
      <c r="C60" s="2">
        <v>115606.93641618497</v>
      </c>
      <c r="D60" s="2">
        <v>85744.908896034292</v>
      </c>
      <c r="E60" s="2">
        <v>77972.70955165691</v>
      </c>
      <c r="F60" s="2">
        <v>120288.69286287088</v>
      </c>
      <c r="G60" s="2">
        <v>90854.027861901865</v>
      </c>
      <c r="H60" s="18">
        <v>133481.64627363739</v>
      </c>
      <c r="I60" s="18">
        <v>180270.40560841264</v>
      </c>
      <c r="J60" s="18">
        <v>156106.51974288336</v>
      </c>
      <c r="K60" s="18">
        <v>122176.97149203997</v>
      </c>
      <c r="L60" s="18">
        <v>108060.7476635514</v>
      </c>
      <c r="M60" s="8">
        <f>INDEX(전체모델결과!$A$2:$I$910,MATCH(APC!$A60&amp;"_"&amp;APC!M$3,전체모델결과!$A$2:$A$910,0),9)</f>
        <v>112526.732642858</v>
      </c>
      <c r="N60" s="8">
        <f>INDEX(전체모델결과!$A$2:$I$910,MATCH(APC!$A60&amp;"_"&amp;APC!N$3,전체모델결과!$A$2:$A$910,0),9)</f>
        <v>113756.648251965</v>
      </c>
      <c r="O60" s="8">
        <f>INDEX(전체모델결과!$A$2:$I$910,MATCH(APC!$A60&amp;"_"&amp;APC!O$3,전체모델결과!$A$2:$A$910,0),9)</f>
        <v>108734.535032749</v>
      </c>
      <c r="P60" s="8"/>
    </row>
    <row r="61" spans="1:16" x14ac:dyDescent="0.3">
      <c r="A61" s="1">
        <v>75</v>
      </c>
      <c r="B61" s="2">
        <v>147783.25123152707</v>
      </c>
      <c r="C61" s="2">
        <v>73206.442166910696</v>
      </c>
      <c r="D61" s="2">
        <v>166028.09706257982</v>
      </c>
      <c r="E61" s="2">
        <v>208333.33333333331</v>
      </c>
      <c r="F61" s="2">
        <v>105152.47108307046</v>
      </c>
      <c r="G61" s="2">
        <v>223413.76228775692</v>
      </c>
      <c r="H61" s="18">
        <v>155721.05619498985</v>
      </c>
      <c r="I61" s="18">
        <v>156445.55694618274</v>
      </c>
      <c r="J61" s="18">
        <v>139043.38153503893</v>
      </c>
      <c r="K61" s="18">
        <v>194319.88041853512</v>
      </c>
      <c r="L61" s="18">
        <v>108259.8235765838</v>
      </c>
      <c r="M61" s="8">
        <f>INDEX(전체모델결과!$A$2:$I$910,MATCH(APC!$A61&amp;"_"&amp;APC!M$3,전체모델결과!$A$2:$A$910,0),9)</f>
        <v>138516.597378937</v>
      </c>
      <c r="N61" s="8">
        <f>INDEX(전체모델결과!$A$2:$I$910,MATCH(APC!$A61&amp;"_"&amp;APC!N$3,전체모델결과!$A$2:$A$910,0),9)</f>
        <v>148669.590721085</v>
      </c>
      <c r="O61" s="8">
        <f>INDEX(전체모델결과!$A$2:$I$910,MATCH(APC!$A61&amp;"_"&amp;APC!O$3,전체모델결과!$A$2:$A$910,0),9)</f>
        <v>153637.684454712</v>
      </c>
      <c r="P61" s="8"/>
    </row>
    <row r="62" spans="1:16" x14ac:dyDescent="0.3">
      <c r="A62" s="1">
        <v>76</v>
      </c>
      <c r="B62" s="2">
        <v>56285.178236397747</v>
      </c>
      <c r="C62" s="2">
        <v>95602.29445506692</v>
      </c>
      <c r="D62" s="2">
        <v>188034.18803418803</v>
      </c>
      <c r="E62" s="2">
        <v>224215.24663677128</v>
      </c>
      <c r="F62" s="2">
        <v>241477.27272727274</v>
      </c>
      <c r="G62" s="2">
        <v>161892.901618929</v>
      </c>
      <c r="H62" s="18">
        <v>175438.59649122806</v>
      </c>
      <c r="I62" s="18">
        <v>173501.57728706623</v>
      </c>
      <c r="J62" s="18">
        <v>163004.96102055279</v>
      </c>
      <c r="K62" s="18">
        <v>197775.03090234858</v>
      </c>
      <c r="L62" s="18">
        <v>221741.48188209845</v>
      </c>
      <c r="M62" s="8">
        <f>INDEX(전체모델결과!$A$2:$I$910,MATCH(APC!$A62&amp;"_"&amp;APC!M$3,전체모델결과!$A$2:$A$910,0),9)</f>
        <v>156943.64652522199</v>
      </c>
      <c r="N62" s="8">
        <f>INDEX(전체모델결과!$A$2:$I$910,MATCH(APC!$A62&amp;"_"&amp;APC!N$3,전체모델결과!$A$2:$A$910,0),9)</f>
        <v>157287.29480825301</v>
      </c>
      <c r="O62" s="8">
        <f>INDEX(전체모델결과!$A$2:$I$910,MATCH(APC!$A62&amp;"_"&amp;APC!O$3,전체모델결과!$A$2:$A$910,0),9)</f>
        <v>172571.273004038</v>
      </c>
      <c r="P62" s="8"/>
    </row>
    <row r="63" spans="1:16" x14ac:dyDescent="0.3">
      <c r="A63" s="1">
        <v>77</v>
      </c>
      <c r="B63" s="2">
        <v>89887.640449438215</v>
      </c>
      <c r="C63" s="2">
        <v>171306.20985010709</v>
      </c>
      <c r="D63" s="2">
        <v>132158.59030837004</v>
      </c>
      <c r="E63" s="2">
        <v>189873.41772151898</v>
      </c>
      <c r="F63" s="2">
        <v>221843.00341296929</v>
      </c>
      <c r="G63" s="2">
        <v>160513.64365971106</v>
      </c>
      <c r="H63" s="18">
        <v>241477.27272727274</v>
      </c>
      <c r="I63" s="18">
        <v>168471.72081829121</v>
      </c>
      <c r="J63" s="18">
        <v>160284.95102404273</v>
      </c>
      <c r="K63" s="18">
        <v>233281.49300155521</v>
      </c>
      <c r="L63" s="18">
        <v>201207.24346076458</v>
      </c>
      <c r="M63" s="8">
        <f>INDEX(전체모델결과!$A$2:$I$910,MATCH(APC!$A63&amp;"_"&amp;APC!M$3,전체모델결과!$A$2:$A$910,0),9)</f>
        <v>232516.20393733599</v>
      </c>
      <c r="N63" s="8">
        <f>INDEX(전체모델결과!$A$2:$I$910,MATCH(APC!$A63&amp;"_"&amp;APC!N$3,전체모델결과!$A$2:$A$910,0),9)</f>
        <v>170026.85613876701</v>
      </c>
      <c r="O63" s="8">
        <f>INDEX(전체모델결과!$A$2:$I$910,MATCH(APC!$A63&amp;"_"&amp;APC!O$3,전체모델결과!$A$2:$A$910,0),9)</f>
        <v>174189.49383790599</v>
      </c>
      <c r="P63" s="8"/>
    </row>
    <row r="64" spans="1:16" x14ac:dyDescent="0.3">
      <c r="A64" s="1">
        <v>78</v>
      </c>
      <c r="B64" s="2">
        <v>83798.882681564239</v>
      </c>
      <c r="C64" s="2">
        <v>225000</v>
      </c>
      <c r="D64" s="2">
        <v>123456.79012345678</v>
      </c>
      <c r="E64" s="2">
        <v>249307.47922437676</v>
      </c>
      <c r="F64" s="2">
        <v>294840.29484029487</v>
      </c>
      <c r="G64" s="2">
        <v>213592.23300970873</v>
      </c>
      <c r="H64" s="18">
        <v>346715.3284671533</v>
      </c>
      <c r="I64" s="18">
        <v>198019.80198019801</v>
      </c>
      <c r="J64" s="18">
        <v>280112.04481792718</v>
      </c>
      <c r="K64" s="18">
        <v>165692.00779727096</v>
      </c>
      <c r="L64" s="18">
        <v>195911.41396933561</v>
      </c>
      <c r="M64" s="8">
        <f>INDEX(전체모델결과!$A$2:$I$910,MATCH(APC!$A64&amp;"_"&amp;APC!M$3,전체모델결과!$A$2:$A$910,0),9)</f>
        <v>259045.321381199</v>
      </c>
      <c r="N64" s="8">
        <f>INDEX(전체모델결과!$A$2:$I$910,MATCH(APC!$A64&amp;"_"&amp;APC!N$3,전체모델결과!$A$2:$A$910,0),9)</f>
        <v>295626.578677585</v>
      </c>
      <c r="O64" s="8">
        <f>INDEX(전체모델결과!$A$2:$I$910,MATCH(APC!$A64&amp;"_"&amp;APC!O$3,전체모델결과!$A$2:$A$910,0),9)</f>
        <v>220984.75104198599</v>
      </c>
      <c r="P64" s="8"/>
    </row>
    <row r="65" spans="1:16" x14ac:dyDescent="0.3">
      <c r="A65" s="1">
        <v>79</v>
      </c>
      <c r="B65" s="2">
        <v>0</v>
      </c>
      <c r="C65" s="2">
        <v>191082.8025477707</v>
      </c>
      <c r="D65" s="2">
        <v>146198.83040935671</v>
      </c>
      <c r="E65" s="2">
        <v>178041.54302670623</v>
      </c>
      <c r="F65" s="2">
        <v>349206.34920634923</v>
      </c>
      <c r="G65" s="2">
        <v>311614.73087818694</v>
      </c>
      <c r="H65" s="18">
        <v>224215.24663677128</v>
      </c>
      <c r="I65" s="18">
        <v>281385.28138528141</v>
      </c>
      <c r="J65" s="18">
        <v>300601.20240480959</v>
      </c>
      <c r="K65" s="18">
        <v>218408.73634945397</v>
      </c>
      <c r="L65" s="18">
        <v>180658.87353878852</v>
      </c>
      <c r="M65" s="8">
        <f>INDEX(전체모델결과!$A$2:$I$910,MATCH(APC!$A65&amp;"_"&amp;APC!M$3,전체모델결과!$A$2:$A$910,0),9)</f>
        <v>235622.06024674801</v>
      </c>
      <c r="N65" s="8">
        <f>INDEX(전체모델결과!$A$2:$I$910,MATCH(APC!$A65&amp;"_"&amp;APC!N$3,전체모델결과!$A$2:$A$910,0),9)</f>
        <v>258624.686546671</v>
      </c>
      <c r="O65" s="8">
        <f>INDEX(전체모델결과!$A$2:$I$910,MATCH(APC!$A65&amp;"_"&amp;APC!O$3,전체모델결과!$A$2:$A$910,0),9)</f>
        <v>301711.75443130702</v>
      </c>
      <c r="P65" s="8"/>
    </row>
    <row r="66" spans="1:16" x14ac:dyDescent="0.3">
      <c r="A66" s="1">
        <v>80</v>
      </c>
      <c r="B66" s="2">
        <v>59880.239520958086</v>
      </c>
      <c r="C66" s="2">
        <v>285714.28571428568</v>
      </c>
      <c r="D66" s="2">
        <v>231660.23166023166</v>
      </c>
      <c r="E66" s="2">
        <v>224719.10112359549</v>
      </c>
      <c r="F66" s="2">
        <v>240549.82817869418</v>
      </c>
      <c r="G66" s="2">
        <v>177935.94306049825</v>
      </c>
      <c r="H66" s="18">
        <v>192307.69230769231</v>
      </c>
      <c r="I66" s="18">
        <v>322580.6451612903</v>
      </c>
      <c r="J66" s="18">
        <v>284237.72609819123</v>
      </c>
      <c r="K66" s="18">
        <v>273348.51936218678</v>
      </c>
      <c r="L66" s="18">
        <v>158172.23198594025</v>
      </c>
      <c r="M66" s="8">
        <f>INDEX(전체모델결과!$A$2:$I$910,MATCH(APC!$A66&amp;"_"&amp;APC!M$3,전체모델결과!$A$2:$A$910,0),9)</f>
        <v>221365.062483949</v>
      </c>
      <c r="N66" s="8">
        <f>INDEX(전체모델결과!$A$2:$I$910,MATCH(APC!$A66&amp;"_"&amp;APC!N$3,전체모델결과!$A$2:$A$910,0),9)</f>
        <v>250998.233933638</v>
      </c>
      <c r="O66" s="8">
        <f>INDEX(전체모델결과!$A$2:$I$910,MATCH(APC!$A66&amp;"_"&amp;APC!O$3,전체모델결과!$A$2:$A$910,0),9)</f>
        <v>281630.19930561201</v>
      </c>
      <c r="P66" s="8"/>
    </row>
    <row r="67" spans="1:16" x14ac:dyDescent="0.3">
      <c r="A67" s="1">
        <v>81</v>
      </c>
      <c r="B67" s="2">
        <v>135135.13513513515</v>
      </c>
      <c r="C67" s="2">
        <v>595238.09523809515</v>
      </c>
      <c r="D67" s="2">
        <v>423728.81355932204</v>
      </c>
      <c r="E67" s="2">
        <v>472440.94488188974</v>
      </c>
      <c r="F67" s="2">
        <v>372670.80745341617</v>
      </c>
      <c r="G67" s="2">
        <v>526315.78947368416</v>
      </c>
      <c r="H67" s="18">
        <v>479041.91616766469</v>
      </c>
      <c r="I67" s="18">
        <v>376344.08602150541</v>
      </c>
      <c r="J67" s="18">
        <v>370370.37037037034</v>
      </c>
      <c r="K67" s="18">
        <v>283018.86792452831</v>
      </c>
      <c r="L67" s="18">
        <v>423076.92307692312</v>
      </c>
      <c r="M67" s="8">
        <f>INDEX(전체모델결과!$A$2:$I$910,MATCH(APC!$A67&amp;"_"&amp;APC!M$3,전체모델결과!$A$2:$A$910,0),9)</f>
        <v>488046.32301059202</v>
      </c>
      <c r="N67" s="8">
        <f>INDEX(전체모델결과!$A$2:$I$910,MATCH(APC!$A67&amp;"_"&amp;APC!N$3,전체모델결과!$A$2:$A$910,0),9)</f>
        <v>415773.12660047697</v>
      </c>
      <c r="O67" s="8">
        <f>INDEX(전체모델결과!$A$2:$I$910,MATCH(APC!$A67&amp;"_"&amp;APC!O$3,전체모델결과!$A$2:$A$910,0),9)</f>
        <v>481917.31594524498</v>
      </c>
      <c r="P67" s="8"/>
    </row>
    <row r="68" spans="1:16" x14ac:dyDescent="0.3">
      <c r="A68" s="1">
        <v>82</v>
      </c>
      <c r="B68" s="2">
        <v>144927.53623188406</v>
      </c>
      <c r="C68" s="2">
        <v>714285.7142857142</v>
      </c>
      <c r="D68" s="2">
        <v>379746.83544303797</v>
      </c>
      <c r="E68" s="2">
        <v>396039.60396039602</v>
      </c>
      <c r="F68" s="2">
        <v>188679.24528301886</v>
      </c>
      <c r="G68" s="2">
        <v>0</v>
      </c>
      <c r="H68" s="18">
        <v>692307.69230769237</v>
      </c>
      <c r="I68" s="18">
        <v>500000</v>
      </c>
      <c r="J68" s="18">
        <v>503144.65408805036</v>
      </c>
      <c r="K68" s="18">
        <v>559006.2111801242</v>
      </c>
      <c r="L68" s="18">
        <v>427807.48663101601</v>
      </c>
      <c r="M68" s="8">
        <f>INDEX(전체모델결과!$A$2:$I$910,MATCH(APC!$A68&amp;"_"&amp;APC!M$3,전체모델결과!$A$2:$A$910,0),9)</f>
        <v>477613.50907318899</v>
      </c>
      <c r="N68" s="8">
        <f>INDEX(전체모델결과!$A$2:$I$910,MATCH(APC!$A68&amp;"_"&amp;APC!N$3,전체모델결과!$A$2:$A$910,0),9)</f>
        <v>516305.287740356</v>
      </c>
      <c r="O68" s="8">
        <f>INDEX(전체모델결과!$A$2:$I$910,MATCH(APC!$A68&amp;"_"&amp;APC!O$3,전체모델결과!$A$2:$A$910,0),9)</f>
        <v>449631.233495372</v>
      </c>
      <c r="P68" s="8"/>
    </row>
    <row r="69" spans="1:16" x14ac:dyDescent="0.3">
      <c r="A69" s="1">
        <v>83</v>
      </c>
      <c r="B69" s="2">
        <v>263157.89473684208</v>
      </c>
      <c r="C69" s="2">
        <v>172413.79310344826</v>
      </c>
      <c r="D69" s="2">
        <v>303030.30303030304</v>
      </c>
      <c r="E69" s="2">
        <v>447761.19402985071</v>
      </c>
      <c r="F69" s="2">
        <v>329670.32967032969</v>
      </c>
      <c r="G69" s="2">
        <v>312500</v>
      </c>
      <c r="H69" s="18">
        <v>476190.47619047615</v>
      </c>
      <c r="I69" s="18">
        <v>689655.17241379304</v>
      </c>
      <c r="J69" s="18">
        <v>413223.14049586776</v>
      </c>
      <c r="K69" s="18">
        <v>500000</v>
      </c>
      <c r="L69" s="18">
        <v>544217.68707482994</v>
      </c>
      <c r="M69" s="8">
        <f>INDEX(전체모델결과!$A$2:$I$910,MATCH(APC!$A69&amp;"_"&amp;APC!M$3,전체모델결과!$A$2:$A$910,0),9)</f>
        <v>525999.43045090104</v>
      </c>
      <c r="N69" s="8">
        <f>INDEX(전체모델결과!$A$2:$I$910,MATCH(APC!$A69&amp;"_"&amp;APC!N$3,전체모델결과!$A$2:$A$910,0),9)</f>
        <v>504202.37455546297</v>
      </c>
      <c r="O69" s="8">
        <f>INDEX(전체모델결과!$A$2:$I$910,MATCH(APC!$A69&amp;"_"&amp;APC!O$3,전체모델결과!$A$2:$A$910,0),9)</f>
        <v>557172.13170954003</v>
      </c>
      <c r="P69" s="8"/>
    </row>
    <row r="70" spans="1:16" x14ac:dyDescent="0.3">
      <c r="A70" s="1">
        <v>84</v>
      </c>
      <c r="B70" s="2">
        <v>0</v>
      </c>
      <c r="C70" s="2">
        <v>0</v>
      </c>
      <c r="D70" s="2">
        <v>175438.59649122806</v>
      </c>
      <c r="E70" s="2">
        <v>327868.85245901643</v>
      </c>
      <c r="F70" s="2">
        <v>819672.13114754087</v>
      </c>
      <c r="G70" s="2">
        <v>750000</v>
      </c>
      <c r="H70" s="18">
        <v>617283.95061728393</v>
      </c>
      <c r="I70" s="18">
        <v>370370.37037037034</v>
      </c>
      <c r="J70" s="18">
        <v>721649.48453608237</v>
      </c>
      <c r="K70" s="18">
        <v>194174.75728155338</v>
      </c>
      <c r="L70" s="18">
        <v>409836.06557377044</v>
      </c>
      <c r="M70" s="8">
        <f>INDEX(전체모델결과!$A$2:$I$910,MATCH(APC!$A70&amp;"_"&amp;APC!M$3,전체모델결과!$A$2:$A$910,0),9)</f>
        <v>623900.94477765902</v>
      </c>
      <c r="N70" s="8">
        <f>INDEX(전체모델결과!$A$2:$I$910,MATCH(APC!$A70&amp;"_"&amp;APC!N$3,전체모델결과!$A$2:$A$910,0),9)</f>
        <v>606641.54068305902</v>
      </c>
      <c r="O70" s="8">
        <f>INDEX(전체모델결과!$A$2:$I$910,MATCH(APC!$A70&amp;"_"&amp;APC!O$3,전체모델결과!$A$2:$A$910,0),9)</f>
        <v>594437.62081812101</v>
      </c>
      <c r="P70" s="8"/>
    </row>
    <row r="71" spans="1:16" x14ac:dyDescent="0.3">
      <c r="A71" s="1">
        <v>85</v>
      </c>
      <c r="B71" s="2">
        <v>0</v>
      </c>
      <c r="C71" s="2">
        <v>0</v>
      </c>
      <c r="D71" s="2">
        <v>0</v>
      </c>
      <c r="E71" s="2">
        <v>731707.31707317068</v>
      </c>
      <c r="F71" s="2">
        <v>888888.88888888888</v>
      </c>
      <c r="G71" s="2">
        <v>961538.46153846162</v>
      </c>
      <c r="H71" s="18">
        <v>294117.64705882355</v>
      </c>
      <c r="I71" s="18">
        <v>645161.29032258061</v>
      </c>
      <c r="J71" s="18">
        <v>319148.93617021275</v>
      </c>
      <c r="K71" s="18">
        <v>722891.56626506022</v>
      </c>
      <c r="L71" s="18">
        <v>549450.54945054941</v>
      </c>
      <c r="M71" s="8">
        <f>INDEX(전체모델결과!$A$2:$I$910,MATCH(APC!$A71&amp;"_"&amp;APC!M$3,전체모델결과!$A$2:$A$910,0),9)</f>
        <v>697822.91528803797</v>
      </c>
      <c r="N71" s="8">
        <f>INDEX(전체모델결과!$A$2:$I$910,MATCH(APC!$A71&amp;"_"&amp;APC!N$3,전체모델결과!$A$2:$A$910,0),9)</f>
        <v>804177.32386978995</v>
      </c>
      <c r="O71" s="8">
        <f>INDEX(전체모델결과!$A$2:$I$910,MATCH(APC!$A71&amp;"_"&amp;APC!O$3,전체모델결과!$A$2:$A$910,0),9)</f>
        <v>799324.00175827101</v>
      </c>
      <c r="P71" s="8"/>
    </row>
    <row r="72" spans="1:16" x14ac:dyDescent="0.3">
      <c r="A72" s="1">
        <v>86</v>
      </c>
      <c r="B72" s="2">
        <v>0</v>
      </c>
      <c r="C72" s="2">
        <v>0</v>
      </c>
      <c r="D72" s="2">
        <v>0</v>
      </c>
      <c r="E72" s="2">
        <v>689655.17241379304</v>
      </c>
      <c r="F72" s="2">
        <v>0</v>
      </c>
      <c r="G72" s="2">
        <v>500000</v>
      </c>
      <c r="H72" s="18">
        <v>1063829.7872340425</v>
      </c>
      <c r="I72" s="18">
        <v>862068.96551724139</v>
      </c>
      <c r="J72" s="18">
        <v>1176470.5882352942</v>
      </c>
      <c r="K72" s="18">
        <v>240963.85542168675</v>
      </c>
      <c r="L72" s="18">
        <v>857142.85714285716</v>
      </c>
      <c r="M72" s="8">
        <f>INDEX(전체모델결과!$A$2:$I$910,MATCH(APC!$A72&amp;"_"&amp;APC!M$3,전체모델결과!$A$2:$A$910,0),9)</f>
        <v>773172.39829992002</v>
      </c>
      <c r="N72" s="8">
        <f>INDEX(전체모델결과!$A$2:$I$910,MATCH(APC!$A72&amp;"_"&amp;APC!N$3,전체모델결과!$A$2:$A$910,0),9)</f>
        <v>878438.26888374495</v>
      </c>
      <c r="O72" s="8">
        <f>INDEX(전체모델결과!$A$2:$I$910,MATCH(APC!$A72&amp;"_"&amp;APC!O$3,전체모델결과!$A$2:$A$910,0),9)</f>
        <v>1034838.00943604</v>
      </c>
      <c r="P72" s="8"/>
    </row>
    <row r="73" spans="1:16" x14ac:dyDescent="0.3">
      <c r="A73" s="1">
        <v>87</v>
      </c>
      <c r="B73" s="2">
        <v>0</v>
      </c>
      <c r="C73" s="2">
        <v>0</v>
      </c>
      <c r="D73" s="2">
        <v>0</v>
      </c>
      <c r="E73" s="2">
        <v>0</v>
      </c>
      <c r="F73" s="2">
        <v>370370.37037037034</v>
      </c>
      <c r="G73" s="2">
        <v>333333.33333333331</v>
      </c>
      <c r="H73" s="18">
        <v>540540.54054054059</v>
      </c>
      <c r="I73" s="18">
        <v>769230.76923076925</v>
      </c>
      <c r="J73" s="18">
        <v>392156.86274509801</v>
      </c>
      <c r="K73" s="18">
        <v>1333333.3333333333</v>
      </c>
      <c r="L73" s="18">
        <v>285714.28571428568</v>
      </c>
      <c r="M73" s="8">
        <f>INDEX(전체모델결과!$A$2:$I$910,MATCH(APC!$A73&amp;"_"&amp;APC!M$3,전체모델결과!$A$2:$A$910,0),9)</f>
        <v>898191.71351116803</v>
      </c>
      <c r="N73" s="8">
        <f>INDEX(전체모델결과!$A$2:$I$910,MATCH(APC!$A73&amp;"_"&amp;APC!N$3,전체모델결과!$A$2:$A$910,0),9)</f>
        <v>707986.36284014804</v>
      </c>
      <c r="O73" s="8">
        <f>INDEX(전체모델결과!$A$2:$I$910,MATCH(APC!$A73&amp;"_"&amp;APC!O$3,전체모델결과!$A$2:$A$910,0),9)</f>
        <v>822269.77507395798</v>
      </c>
      <c r="P73" s="8"/>
    </row>
    <row r="74" spans="1:16" x14ac:dyDescent="0.3">
      <c r="A74" s="1">
        <v>88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18">
        <v>0</v>
      </c>
      <c r="I74" s="18">
        <v>967741.93548387091</v>
      </c>
      <c r="J74" s="18">
        <v>285714.28571428568</v>
      </c>
      <c r="K74" s="18">
        <v>454545.45454545453</v>
      </c>
      <c r="L74" s="18">
        <v>810810.81081081089</v>
      </c>
      <c r="M74" s="8">
        <f>INDEX(전체모델결과!$A$2:$I$910,MATCH(APC!$A74&amp;"_"&amp;APC!M$3,전체모델결과!$A$2:$A$910,0),9)</f>
        <v>312074.44293423399</v>
      </c>
      <c r="N74" s="8">
        <f>INDEX(전체모델결과!$A$2:$I$910,MATCH(APC!$A74&amp;"_"&amp;APC!N$3,전체모델결과!$A$2:$A$910,0),9)</f>
        <v>650380.34471901006</v>
      </c>
      <c r="O74" s="8">
        <f>INDEX(전체모델결과!$A$2:$I$910,MATCH(APC!$A74&amp;"_"&amp;APC!O$3,전체모델결과!$A$2:$A$910,0),9)</f>
        <v>524056.10519169102</v>
      </c>
      <c r="P74" s="8"/>
    </row>
    <row r="75" spans="1:16" x14ac:dyDescent="0.3">
      <c r="A75" s="1">
        <v>89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18">
        <v>500000</v>
      </c>
      <c r="I75" s="18">
        <v>1500000</v>
      </c>
      <c r="J75" s="18">
        <v>0</v>
      </c>
      <c r="K75" s="18">
        <v>689655.17241379304</v>
      </c>
      <c r="L75" s="18">
        <v>1250000</v>
      </c>
      <c r="M75" s="8">
        <f>INDEX(전체모델결과!$A$2:$I$910,MATCH(APC!$A75&amp;"_"&amp;APC!M$3,전체모델결과!$A$2:$A$910,0),9)</f>
        <v>1303418.82593193</v>
      </c>
      <c r="N75" s="8">
        <f>INDEX(전체모델결과!$A$2:$I$910,MATCH(APC!$A75&amp;"_"&amp;APC!N$3,전체모델결과!$A$2:$A$910,0),9)</f>
        <v>646832.90817512001</v>
      </c>
      <c r="O75" s="8">
        <f>INDEX(전체모델결과!$A$2:$I$910,MATCH(APC!$A75&amp;"_"&amp;APC!O$3,전체모델결과!$A$2:$A$910,0),9)</f>
        <v>1378021.0109542899</v>
      </c>
      <c r="P75" s="8"/>
    </row>
    <row r="76" spans="1:16" x14ac:dyDescent="0.3">
      <c r="A76" s="1">
        <v>90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18">
        <v>0</v>
      </c>
      <c r="I76" s="18">
        <v>714285.7142857142</v>
      </c>
      <c r="J76" s="18">
        <v>0</v>
      </c>
      <c r="K76" s="18">
        <v>869565.21739130432</v>
      </c>
      <c r="L76" s="18">
        <v>384615.38461538462</v>
      </c>
      <c r="M76" s="8">
        <f>INDEX(전체모델결과!$A$2:$I$910,MATCH(APC!$A76&amp;"_"&amp;APC!M$3,전체모델결과!$A$2:$A$910,0),9)</f>
        <v>697855.15491132799</v>
      </c>
      <c r="N76" s="8">
        <f>INDEX(전체모델결과!$A$2:$I$910,MATCH(APC!$A76&amp;"_"&amp;APC!N$3,전체모델결과!$A$2:$A$910,0),9)</f>
        <v>922450.98393983894</v>
      </c>
      <c r="O76" s="8">
        <f>INDEX(전체모델결과!$A$2:$I$910,MATCH(APC!$A76&amp;"_"&amp;APC!O$3,전체모델결과!$A$2:$A$910,0),9)</f>
        <v>467956.99607160001</v>
      </c>
      <c r="P76" s="8"/>
    </row>
    <row r="77" spans="1:16" x14ac:dyDescent="0.3">
      <c r="A77" s="1">
        <v>91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18">
        <v>0</v>
      </c>
      <c r="I77" s="18">
        <v>0</v>
      </c>
      <c r="J77" s="18">
        <v>0</v>
      </c>
      <c r="K77" s="18">
        <v>2222222.222222222</v>
      </c>
      <c r="L77" s="18">
        <v>769230.76923076925</v>
      </c>
      <c r="M77" s="8">
        <f>INDEX(전체모델결과!$A$2:$I$910,MATCH(APC!$A77&amp;"_"&amp;APC!M$3,전체모델결과!$A$2:$A$910,0),9)</f>
        <v>1773967.78201002</v>
      </c>
      <c r="N77" s="8">
        <f>INDEX(전체모델결과!$A$2:$I$910,MATCH(APC!$A77&amp;"_"&amp;APC!N$3,전체모델결과!$A$2:$A$910,0),9)</f>
        <v>1663821.1852104401</v>
      </c>
      <c r="O77" s="8">
        <f>INDEX(전체모델결과!$A$2:$I$910,MATCH(APC!$A77&amp;"_"&amp;APC!O$3,전체모델결과!$A$2:$A$910,0),9)</f>
        <v>2248221.96189303</v>
      </c>
      <c r="P77" s="8"/>
    </row>
    <row r="78" spans="1:16" x14ac:dyDescent="0.3">
      <c r="A78" s="1">
        <v>92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18">
        <v>0</v>
      </c>
      <c r="I78" s="18">
        <v>0</v>
      </c>
      <c r="J78" s="18">
        <v>0</v>
      </c>
      <c r="K78" s="18">
        <v>0</v>
      </c>
      <c r="L78" s="18">
        <v>2222222.222222222</v>
      </c>
      <c r="M78" s="8">
        <f>INDEX(전체모델결과!$A$2:$I$910,MATCH(APC!$A78&amp;"_"&amp;APC!M$3,전체모델결과!$A$2:$A$910,0),9)</f>
        <v>1765844.23368733</v>
      </c>
      <c r="N78" s="8">
        <f>INDEX(전체모델결과!$A$2:$I$910,MATCH(APC!$A78&amp;"_"&amp;APC!N$3,전체모델결과!$A$2:$A$910,0),9)</f>
        <v>2277699.4787588702</v>
      </c>
      <c r="O78" s="8">
        <f>INDEX(전체모델결과!$A$2:$I$910,MATCH(APC!$A78&amp;"_"&amp;APC!O$3,전체모델결과!$A$2:$A$910,0),9)</f>
        <v>2183795.0270478702</v>
      </c>
      <c r="P78" s="8"/>
    </row>
    <row r="79" spans="1:16" x14ac:dyDescent="0.3">
      <c r="A79" s="1">
        <v>93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8">
        <f>INDEX(전체모델결과!$A$2:$I$910,MATCH(APC!$A79&amp;"_"&amp;APC!M$3,전체모델결과!$A$2:$A$910,0),9)</f>
        <v>13.075259497315701</v>
      </c>
      <c r="N79" s="8">
        <f>INDEX(전체모델결과!$A$2:$I$910,MATCH(APC!$A79&amp;"_"&amp;APC!N$3,전체모델결과!$A$2:$A$910,0),9)</f>
        <v>13.362057678695001</v>
      </c>
      <c r="O79" s="8">
        <f>INDEX(전체모델결과!$A$2:$I$910,MATCH(APC!$A79&amp;"_"&amp;APC!O$3,전체모델결과!$A$2:$A$910,0),9)</f>
        <v>17.6186205190366</v>
      </c>
      <c r="P79" s="8"/>
    </row>
    <row r="80" spans="1:16" x14ac:dyDescent="0.3">
      <c r="A80" s="1">
        <v>94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8">
        <f>INDEX(전체모델결과!$A$2:$I$910,MATCH(APC!$A80&amp;"_"&amp;APC!M$3,전체모델결과!$A$2:$A$910,0),9)</f>
        <v>170809.75854457699</v>
      </c>
      <c r="N80" s="8">
        <f>INDEX(전체모델결과!$A$2:$I$910,MATCH(APC!$A80&amp;"_"&amp;APC!N$3,전체모델결과!$A$2:$A$910,0),9)</f>
        <v>479878.94128255203</v>
      </c>
      <c r="O80" s="8">
        <f>INDEX(전체모델결과!$A$2:$I$910,MATCH(APC!$A80&amp;"_"&amp;APC!O$3,전체모델결과!$A$2:$A$910,0),9)</f>
        <v>501313.32209658</v>
      </c>
      <c r="P80" s="8"/>
    </row>
    <row r="81" spans="1:16" x14ac:dyDescent="0.3">
      <c r="A81" s="1">
        <v>95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8">
        <f>INDEX(전체모델결과!$A$2:$I$910,MATCH(APC!$A81&amp;"_"&amp;APC!M$3,전체모델결과!$A$2:$A$910,0),9)</f>
        <v>1.5541380796373301E-6</v>
      </c>
      <c r="N81" s="8">
        <f>INDEX(전체모델결과!$A$2:$I$910,MATCH(APC!$A81&amp;"_"&amp;APC!N$3,전체모델결과!$A$2:$A$910,0),9)</f>
        <v>172218.651753015</v>
      </c>
      <c r="O81" s="8">
        <f>INDEX(전체모델결과!$A$2:$I$910,MATCH(APC!$A81&amp;"_"&amp;APC!O$3,전체모델결과!$A$2:$A$910,0),9)</f>
        <v>494599.56126221502</v>
      </c>
      <c r="P81" s="8"/>
    </row>
    <row r="82" spans="1:16" x14ac:dyDescent="0.3">
      <c r="A82" s="1">
        <v>96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8">
        <f>INDEX(전체모델결과!$A$2:$I$910,MATCH(APC!$A82&amp;"_"&amp;APC!M$3,전체모델결과!$A$2:$A$910,0),9)</f>
        <v>1.39019699025407E-6</v>
      </c>
      <c r="N82" s="8">
        <f>INDEX(전체모델결과!$A$2:$I$910,MATCH(APC!$A82&amp;"_"&amp;APC!N$3,전체모델결과!$A$2:$A$910,0),9)</f>
        <v>1.50371643194515E-6</v>
      </c>
      <c r="O82" s="8">
        <f>INDEX(전체모델결과!$A$2:$I$910,MATCH(APC!$A82&amp;"_"&amp;APC!O$3,전체모델결과!$A$2:$A$910,0),9)</f>
        <v>170337.80923269701</v>
      </c>
      <c r="P82" s="8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C02C-C3FC-4070-880F-E7B9886F58E2}">
  <dimension ref="A1:I910"/>
  <sheetViews>
    <sheetView zoomScale="85" zoomScaleNormal="85" workbookViewId="0">
      <selection activeCell="A4" sqref="A4:A82"/>
    </sheetView>
  </sheetViews>
  <sheetFormatPr defaultRowHeight="16.5" x14ac:dyDescent="0.3"/>
  <cols>
    <col min="1" max="1" width="9.25" style="5" bestFit="1" customWidth="1"/>
    <col min="2" max="9" width="12.75" bestFit="1" customWidth="1"/>
  </cols>
  <sheetData>
    <row r="1" spans="1:9" x14ac:dyDescent="0.3">
      <c r="B1" s="4" t="s">
        <v>0</v>
      </c>
      <c r="C1" s="4" t="s">
        <v>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29" t="s">
        <v>17</v>
      </c>
    </row>
    <row r="2" spans="1:9" x14ac:dyDescent="0.3">
      <c r="A2" s="6" t="str">
        <f>+B2&amp;"_"&amp;C2</f>
        <v>18_2021</v>
      </c>
      <c r="B2" s="4">
        <v>18</v>
      </c>
      <c r="C2" s="4">
        <v>2021</v>
      </c>
      <c r="D2" s="3">
        <v>0</v>
      </c>
      <c r="E2" s="3">
        <v>380291.93413980253</v>
      </c>
      <c r="F2" s="3">
        <v>834307.55503582954</v>
      </c>
      <c r="G2" s="3">
        <v>1119610.7419411009</v>
      </c>
      <c r="H2" s="3">
        <v>662809.39042300999</v>
      </c>
      <c r="I2" s="30">
        <v>97619.787775410106</v>
      </c>
    </row>
    <row r="3" spans="1:9" x14ac:dyDescent="0.3">
      <c r="A3" s="6" t="str">
        <f t="shared" ref="A3:A66" si="0">+B3&amp;"_"&amp;C3</f>
        <v>18_2022</v>
      </c>
      <c r="B3" s="4">
        <v>18</v>
      </c>
      <c r="C3" s="4">
        <v>2022</v>
      </c>
      <c r="D3" s="3">
        <v>0</v>
      </c>
      <c r="E3" s="3">
        <v>380480.10431998054</v>
      </c>
      <c r="F3" s="3">
        <v>910552.53163513541</v>
      </c>
      <c r="G3" s="3">
        <v>1393323.7096424189</v>
      </c>
      <c r="H3" s="3">
        <v>590478.8523323168</v>
      </c>
      <c r="I3" s="30">
        <v>264271.349027658</v>
      </c>
    </row>
    <row r="4" spans="1:9" x14ac:dyDescent="0.3">
      <c r="A4" s="6" t="str">
        <f t="shared" si="0"/>
        <v>18_2023</v>
      </c>
      <c r="B4" s="4">
        <v>18</v>
      </c>
      <c r="C4" s="4">
        <v>2023</v>
      </c>
      <c r="D4" s="3">
        <v>0</v>
      </c>
      <c r="E4" s="3">
        <v>380668.27450015862</v>
      </c>
      <c r="F4" s="3">
        <v>986872.51531398296</v>
      </c>
      <c r="G4" s="3">
        <v>1733951.7094003018</v>
      </c>
      <c r="H4" s="3">
        <v>495061.93660392595</v>
      </c>
      <c r="I4" s="30">
        <v>187161.60833418099</v>
      </c>
    </row>
    <row r="5" spans="1:9" x14ac:dyDescent="0.3">
      <c r="A5" s="6" t="str">
        <f t="shared" si="0"/>
        <v>19_2021</v>
      </c>
      <c r="B5" s="4">
        <v>19</v>
      </c>
      <c r="C5" s="4">
        <v>2021</v>
      </c>
      <c r="D5" s="3">
        <v>12079.139462647841</v>
      </c>
      <c r="E5" s="3">
        <v>12109.296686739242</v>
      </c>
      <c r="F5" s="3">
        <v>5084.6169031881727</v>
      </c>
      <c r="G5" s="3">
        <v>6397.2920451644786</v>
      </c>
      <c r="H5" s="3">
        <v>838.08934505113632</v>
      </c>
      <c r="I5" s="30">
        <v>2014.36734681854</v>
      </c>
    </row>
    <row r="6" spans="1:9" x14ac:dyDescent="0.3">
      <c r="A6" s="6" t="str">
        <f t="shared" si="0"/>
        <v>19_2022</v>
      </c>
      <c r="B6" s="4">
        <v>19</v>
      </c>
      <c r="C6" s="4">
        <v>2022</v>
      </c>
      <c r="D6" s="3">
        <v>12079.139462647841</v>
      </c>
      <c r="E6" s="3">
        <v>12115.288421863805</v>
      </c>
      <c r="F6" s="3">
        <v>3913.8325851024128</v>
      </c>
      <c r="G6" s="3">
        <v>5800.0598469852348</v>
      </c>
      <c r="H6" s="3">
        <v>333.53677776683998</v>
      </c>
      <c r="I6" s="30">
        <v>6808.7781144947803</v>
      </c>
    </row>
    <row r="7" spans="1:9" x14ac:dyDescent="0.3">
      <c r="A7" s="6" t="str">
        <f t="shared" si="0"/>
        <v>19_2023</v>
      </c>
      <c r="B7" s="4">
        <v>19</v>
      </c>
      <c r="C7" s="4">
        <v>2023</v>
      </c>
      <c r="D7" s="3">
        <v>12079.139462647841</v>
      </c>
      <c r="E7" s="3">
        <v>12121.280156988365</v>
      </c>
      <c r="F7" s="3">
        <v>2741.8877326846123</v>
      </c>
      <c r="G7" s="3">
        <v>5258.5834742435018</v>
      </c>
      <c r="H7" s="3">
        <v>118.01949858098928</v>
      </c>
      <c r="I7" s="30">
        <v>11244.877133886401</v>
      </c>
    </row>
    <row r="8" spans="1:9" x14ac:dyDescent="0.3">
      <c r="A8" s="6" t="str">
        <f t="shared" si="0"/>
        <v>20_2021</v>
      </c>
      <c r="B8" s="4">
        <v>20</v>
      </c>
      <c r="C8" s="4">
        <v>2021</v>
      </c>
      <c r="D8" s="3">
        <v>4480.4277997188365</v>
      </c>
      <c r="E8" s="3">
        <v>4498.5375922779267</v>
      </c>
      <c r="F8" s="3">
        <v>10252.004795535002</v>
      </c>
      <c r="G8" s="3">
        <v>14278.60314999842</v>
      </c>
      <c r="H8" s="3">
        <v>3280.6616514222578</v>
      </c>
      <c r="I8" s="30">
        <v>412.65146442946099</v>
      </c>
    </row>
    <row r="9" spans="1:9" x14ac:dyDescent="0.3">
      <c r="A9" s="6" t="str">
        <f t="shared" si="0"/>
        <v>20_2022</v>
      </c>
      <c r="B9" s="4">
        <v>20</v>
      </c>
      <c r="C9" s="4">
        <v>2022</v>
      </c>
      <c r="D9" s="3">
        <v>4480.4277997188365</v>
      </c>
      <c r="E9" s="3">
        <v>4500.7634891568368</v>
      </c>
      <c r="F9" s="3">
        <v>11218.052907282021</v>
      </c>
      <c r="G9" s="3">
        <v>18113.176084202412</v>
      </c>
      <c r="H9" s="3">
        <v>1597.3817469624867</v>
      </c>
      <c r="I9" s="30">
        <v>515.41809494099903</v>
      </c>
    </row>
    <row r="10" spans="1:9" x14ac:dyDescent="0.3">
      <c r="A10" s="6" t="str">
        <f t="shared" si="0"/>
        <v>20_2023</v>
      </c>
      <c r="B10" s="4">
        <v>20</v>
      </c>
      <c r="C10" s="4">
        <v>2023</v>
      </c>
      <c r="D10" s="3">
        <v>4480.4277997188365</v>
      </c>
      <c r="E10" s="3">
        <v>4502.9893860357479</v>
      </c>
      <c r="F10" s="3">
        <v>12185.051538686268</v>
      </c>
      <c r="G10" s="3">
        <v>22977.538097441775</v>
      </c>
      <c r="H10" s="3">
        <v>646.13626892035768</v>
      </c>
      <c r="I10" s="30">
        <v>1271.5273074218001</v>
      </c>
    </row>
    <row r="11" spans="1:9" x14ac:dyDescent="0.3">
      <c r="A11" s="6" t="str">
        <f t="shared" si="0"/>
        <v>21_2021</v>
      </c>
      <c r="B11" s="4">
        <v>21</v>
      </c>
      <c r="C11" s="4">
        <v>2021</v>
      </c>
      <c r="D11" s="3">
        <v>6725.5827848279723</v>
      </c>
      <c r="E11" s="3">
        <v>6749.599573029519</v>
      </c>
      <c r="F11" s="3">
        <v>11563.927640284412</v>
      </c>
      <c r="G11" s="3">
        <v>13079.770908516966</v>
      </c>
      <c r="H11" s="3">
        <v>8121.3081411847988</v>
      </c>
      <c r="I11" s="30">
        <v>882.76221684401901</v>
      </c>
    </row>
    <row r="12" spans="1:9" x14ac:dyDescent="0.3">
      <c r="A12" s="6" t="str">
        <f t="shared" si="0"/>
        <v>21_2022</v>
      </c>
      <c r="B12" s="4">
        <v>21</v>
      </c>
      <c r="C12" s="4">
        <v>2022</v>
      </c>
      <c r="D12" s="3">
        <v>6725.5827848279723</v>
      </c>
      <c r="E12" s="3">
        <v>6752.9393056237941</v>
      </c>
      <c r="F12" s="3">
        <v>12373.764772960916</v>
      </c>
      <c r="G12" s="3">
        <v>14796.828013562474</v>
      </c>
      <c r="H12" s="3">
        <v>7011.4086237128276</v>
      </c>
      <c r="I12" s="30">
        <v>1102.6051263884799</v>
      </c>
    </row>
    <row r="13" spans="1:9" x14ac:dyDescent="0.3">
      <c r="A13" s="6" t="str">
        <f t="shared" si="0"/>
        <v>21_2023</v>
      </c>
      <c r="B13" s="4">
        <v>21</v>
      </c>
      <c r="C13" s="4">
        <v>2023</v>
      </c>
      <c r="D13" s="3">
        <v>6725.5827848279723</v>
      </c>
      <c r="E13" s="3">
        <v>6756.2790382180692</v>
      </c>
      <c r="F13" s="3">
        <v>13184.397271857597</v>
      </c>
      <c r="G13" s="3">
        <v>16739.293126333385</v>
      </c>
      <c r="H13" s="3">
        <v>5784.7518548963835</v>
      </c>
      <c r="I13" s="30">
        <v>1407.8319161086399</v>
      </c>
    </row>
    <row r="14" spans="1:9" x14ac:dyDescent="0.3">
      <c r="A14" s="6" t="str">
        <f t="shared" si="0"/>
        <v>22_2021</v>
      </c>
      <c r="B14" s="4">
        <v>22</v>
      </c>
      <c r="C14" s="4">
        <v>2021</v>
      </c>
      <c r="D14" s="3">
        <v>3080.7338419096295</v>
      </c>
      <c r="E14" s="3">
        <v>3091.581123226767</v>
      </c>
      <c r="F14" s="3">
        <v>5111.1778842498315</v>
      </c>
      <c r="G14" s="3">
        <v>5682.5750039024888</v>
      </c>
      <c r="H14" s="3">
        <v>3754.8715231965598</v>
      </c>
      <c r="I14" s="30">
        <v>264.40832008761498</v>
      </c>
    </row>
    <row r="15" spans="1:9" x14ac:dyDescent="0.3">
      <c r="A15" s="6" t="str">
        <f t="shared" si="0"/>
        <v>22_2022</v>
      </c>
      <c r="B15" s="4">
        <v>22</v>
      </c>
      <c r="C15" s="4">
        <v>2022</v>
      </c>
      <c r="D15" s="3">
        <v>3080.7338419096295</v>
      </c>
      <c r="E15" s="3">
        <v>3093.1108516400409</v>
      </c>
      <c r="F15" s="3">
        <v>5451.0309496325208</v>
      </c>
      <c r="G15" s="3">
        <v>6358.8526437318405</v>
      </c>
      <c r="H15" s="3">
        <v>3330.2864027704645</v>
      </c>
      <c r="I15" s="30">
        <v>330.25651033259498</v>
      </c>
    </row>
    <row r="16" spans="1:9" x14ac:dyDescent="0.3">
      <c r="A16" s="6" t="str">
        <f t="shared" si="0"/>
        <v>22_2023</v>
      </c>
      <c r="B16" s="4">
        <v>22</v>
      </c>
      <c r="C16" s="4">
        <v>2023</v>
      </c>
      <c r="D16" s="3">
        <v>3080.7338419096295</v>
      </c>
      <c r="E16" s="3">
        <v>3094.6405800533148</v>
      </c>
      <c r="F16" s="3">
        <v>5791.2176688542822</v>
      </c>
      <c r="G16" s="3">
        <v>7115.6134176716841</v>
      </c>
      <c r="H16" s="3">
        <v>2841.7440137913768</v>
      </c>
      <c r="I16" s="30">
        <v>421.67920738024497</v>
      </c>
    </row>
    <row r="17" spans="1:9" x14ac:dyDescent="0.3">
      <c r="A17" s="6" t="str">
        <f t="shared" si="0"/>
        <v>23_2021</v>
      </c>
      <c r="B17" s="4">
        <v>23</v>
      </c>
      <c r="C17" s="4">
        <v>2021</v>
      </c>
      <c r="D17" s="3">
        <v>3003.8591605727133</v>
      </c>
      <c r="E17" s="3">
        <v>-542.43156175092861</v>
      </c>
      <c r="F17" s="3">
        <v>816.4058485069545</v>
      </c>
      <c r="G17" s="3">
        <v>1315.5727565767929</v>
      </c>
      <c r="H17" s="3">
        <v>441.92803392003088</v>
      </c>
      <c r="I17" s="30">
        <v>572.39650670447304</v>
      </c>
    </row>
    <row r="18" spans="1:9" x14ac:dyDescent="0.3">
      <c r="A18" s="6" t="str">
        <f t="shared" si="0"/>
        <v>23_2022</v>
      </c>
      <c r="B18" s="4">
        <v>23</v>
      </c>
      <c r="C18" s="4">
        <v>2022</v>
      </c>
      <c r="D18" s="3">
        <v>3003.8591605727133</v>
      </c>
      <c r="E18" s="3">
        <v>179.18242094580899</v>
      </c>
      <c r="F18" s="3">
        <v>450.25901339598931</v>
      </c>
      <c r="G18" s="3">
        <v>1161.1972665667413</v>
      </c>
      <c r="H18" s="3">
        <v>250.08847331426597</v>
      </c>
      <c r="I18" s="30">
        <v>266.24711466494102</v>
      </c>
    </row>
    <row r="19" spans="1:9" x14ac:dyDescent="0.3">
      <c r="A19" s="6" t="str">
        <f t="shared" si="0"/>
        <v>23_2023</v>
      </c>
      <c r="B19" s="4">
        <v>23</v>
      </c>
      <c r="C19" s="4">
        <v>2023</v>
      </c>
      <c r="D19" s="3">
        <v>3003.8591605727133</v>
      </c>
      <c r="E19" s="3">
        <v>-1504.1021771094074</v>
      </c>
      <c r="F19" s="3">
        <v>83.749615677283145</v>
      </c>
      <c r="G19" s="3">
        <v>1024.9369220678311</v>
      </c>
      <c r="H19" s="3">
        <v>132.90250214781832</v>
      </c>
      <c r="I19" s="30">
        <v>339.95051957075401</v>
      </c>
    </row>
    <row r="20" spans="1:9" x14ac:dyDescent="0.3">
      <c r="A20" s="6" t="str">
        <f t="shared" si="0"/>
        <v>24_2021</v>
      </c>
      <c r="B20" s="4">
        <v>24</v>
      </c>
      <c r="C20" s="4">
        <v>2021</v>
      </c>
      <c r="D20" s="3">
        <v>3961.4271408318414</v>
      </c>
      <c r="E20" s="3">
        <v>3974.5817050084606</v>
      </c>
      <c r="F20" s="3">
        <v>5614.4999310515122</v>
      </c>
      <c r="G20" s="3">
        <v>5886.9101509323282</v>
      </c>
      <c r="H20" s="3">
        <v>5415.5907254465383</v>
      </c>
      <c r="I20" s="30">
        <v>178270.36852360101</v>
      </c>
    </row>
    <row r="21" spans="1:9" x14ac:dyDescent="0.3">
      <c r="A21" s="6" t="str">
        <f t="shared" si="0"/>
        <v>24_2022</v>
      </c>
      <c r="B21" s="4">
        <v>24</v>
      </c>
      <c r="C21" s="4">
        <v>2022</v>
      </c>
      <c r="D21" s="3">
        <v>3961.4271408318414</v>
      </c>
      <c r="E21" s="3">
        <v>3976.5483461291969</v>
      </c>
      <c r="F21" s="3">
        <v>5891.1860693013296</v>
      </c>
      <c r="G21" s="3">
        <v>6314.3613886783241</v>
      </c>
      <c r="H21" s="3">
        <v>5552.2897225539718</v>
      </c>
      <c r="I21" s="30">
        <v>3611.84941986794</v>
      </c>
    </row>
    <row r="22" spans="1:9" x14ac:dyDescent="0.3">
      <c r="A22" s="6" t="str">
        <f t="shared" si="0"/>
        <v>24_2023</v>
      </c>
      <c r="B22" s="4">
        <v>24</v>
      </c>
      <c r="C22" s="4">
        <v>2023</v>
      </c>
      <c r="D22" s="3">
        <v>3961.4271408318414</v>
      </c>
      <c r="E22" s="3">
        <v>3978.5149872499337</v>
      </c>
      <c r="F22" s="3">
        <v>6168.1431354030501</v>
      </c>
      <c r="G22" s="3">
        <v>6772.8500562418594</v>
      </c>
      <c r="H22" s="3">
        <v>5651.2596603802331</v>
      </c>
      <c r="I22" s="30">
        <v>1717.40253640374</v>
      </c>
    </row>
    <row r="23" spans="1:9" x14ac:dyDescent="0.3">
      <c r="A23" s="6" t="str">
        <f t="shared" si="0"/>
        <v>25_2021</v>
      </c>
      <c r="B23" s="4">
        <v>25</v>
      </c>
      <c r="C23" s="4">
        <v>2021</v>
      </c>
      <c r="D23" s="3">
        <v>3847.8815690632277</v>
      </c>
      <c r="E23" s="3">
        <v>3858.8420469852213</v>
      </c>
      <c r="F23" s="3">
        <v>3260.5302595880057</v>
      </c>
      <c r="G23" s="3">
        <v>3291.3009796065567</v>
      </c>
      <c r="H23" s="3">
        <v>5510.2523019499013</v>
      </c>
      <c r="I23" s="30">
        <v>1020.54971880902</v>
      </c>
    </row>
    <row r="24" spans="1:9" x14ac:dyDescent="0.3">
      <c r="A24" s="6" t="str">
        <f t="shared" si="0"/>
        <v>25_2022</v>
      </c>
      <c r="B24" s="4">
        <v>25</v>
      </c>
      <c r="C24" s="4">
        <v>2022</v>
      </c>
      <c r="D24" s="3">
        <v>3847.8815690632277</v>
      </c>
      <c r="E24" s="3">
        <v>3860.7514195962976</v>
      </c>
      <c r="F24" s="3">
        <v>3162.2102971294371</v>
      </c>
      <c r="G24" s="3">
        <v>3208.4386057347851</v>
      </c>
      <c r="H24" s="3">
        <v>6953.4983603632636</v>
      </c>
      <c r="I24" s="30">
        <v>163154.28318595601</v>
      </c>
    </row>
    <row r="25" spans="1:9" x14ac:dyDescent="0.3">
      <c r="A25" s="6" t="str">
        <f t="shared" si="0"/>
        <v>25_2023</v>
      </c>
      <c r="B25" s="4">
        <v>25</v>
      </c>
      <c r="C25" s="4">
        <v>2023</v>
      </c>
      <c r="D25" s="3">
        <v>3847.8815690632277</v>
      </c>
      <c r="E25" s="3">
        <v>3862.660792207374</v>
      </c>
      <c r="F25" s="3">
        <v>3063.7914886889921</v>
      </c>
      <c r="G25" s="3">
        <v>3127.6623896000933</v>
      </c>
      <c r="H25" s="3">
        <v>9125.3190965376489</v>
      </c>
      <c r="I25" s="30">
        <v>3379.1189656051001</v>
      </c>
    </row>
    <row r="26" spans="1:9" x14ac:dyDescent="0.3">
      <c r="A26" s="6" t="str">
        <f t="shared" si="0"/>
        <v>26_2021</v>
      </c>
      <c r="B26" s="4">
        <v>26</v>
      </c>
      <c r="C26" s="4">
        <v>2021</v>
      </c>
      <c r="D26" s="3">
        <v>2962.9416631942195</v>
      </c>
      <c r="E26" s="3">
        <v>2972.2032295046342</v>
      </c>
      <c r="F26" s="3">
        <v>3501.8020143648318</v>
      </c>
      <c r="G26" s="3">
        <v>3537.6805352963161</v>
      </c>
      <c r="H26" s="3">
        <v>3289.6082151928367</v>
      </c>
      <c r="I26" s="30">
        <v>1060.8689016011999</v>
      </c>
    </row>
    <row r="27" spans="1:9" x14ac:dyDescent="0.3">
      <c r="A27" s="6" t="str">
        <f t="shared" si="0"/>
        <v>26_2022</v>
      </c>
      <c r="B27" s="4">
        <v>26</v>
      </c>
      <c r="C27" s="4">
        <v>2022</v>
      </c>
      <c r="D27" s="3">
        <v>2962.9416631942195</v>
      </c>
      <c r="E27" s="3">
        <v>2973.6738891926625</v>
      </c>
      <c r="F27" s="3">
        <v>3591.991190343193</v>
      </c>
      <c r="G27" s="3">
        <v>3646.5606679538032</v>
      </c>
      <c r="H27" s="3">
        <v>3265.9092569197355</v>
      </c>
      <c r="I27" s="30">
        <v>764.28693988268003</v>
      </c>
    </row>
    <row r="28" spans="1:9" x14ac:dyDescent="0.3">
      <c r="A28" s="6" t="str">
        <f t="shared" si="0"/>
        <v>26_2023</v>
      </c>
      <c r="B28" s="4">
        <v>26</v>
      </c>
      <c r="C28" s="4">
        <v>2023</v>
      </c>
      <c r="D28" s="3">
        <v>2962.9416631942195</v>
      </c>
      <c r="E28" s="3">
        <v>2975.1445488806903</v>
      </c>
      <c r="F28" s="3">
        <v>3682.2678603555541</v>
      </c>
      <c r="G28" s="3">
        <v>3758.7918333484577</v>
      </c>
      <c r="H28" s="3">
        <v>3223.3568185629747</v>
      </c>
      <c r="I28" s="30">
        <v>124903.69297015799</v>
      </c>
    </row>
    <row r="29" spans="1:9" x14ac:dyDescent="0.3">
      <c r="A29" s="6" t="str">
        <f t="shared" si="0"/>
        <v>27_2021</v>
      </c>
      <c r="B29" s="4">
        <v>27</v>
      </c>
      <c r="C29" s="4">
        <v>2021</v>
      </c>
      <c r="D29" s="3">
        <v>4020.3145036656997</v>
      </c>
      <c r="E29" s="3">
        <v>4562.4610544490861</v>
      </c>
      <c r="F29" s="3">
        <v>4565.2537254248746</v>
      </c>
      <c r="G29" s="3">
        <v>5373.2716482533588</v>
      </c>
      <c r="H29" s="3">
        <v>1816.1703975626237</v>
      </c>
      <c r="I29" s="30">
        <v>2744.74170980195</v>
      </c>
    </row>
    <row r="30" spans="1:9" x14ac:dyDescent="0.3">
      <c r="A30" s="6" t="str">
        <f t="shared" si="0"/>
        <v>27_2022</v>
      </c>
      <c r="B30" s="4">
        <v>27</v>
      </c>
      <c r="C30" s="4">
        <v>2022</v>
      </c>
      <c r="D30" s="3">
        <v>3396.9622005172596</v>
      </c>
      <c r="E30" s="3">
        <v>4910.9047669850988</v>
      </c>
      <c r="F30" s="3">
        <v>4915.6548528525745</v>
      </c>
      <c r="G30" s="3">
        <v>6224.4977629574987</v>
      </c>
      <c r="H30" s="3">
        <v>1128.6046986590293</v>
      </c>
      <c r="I30" s="30">
        <v>927.99951293797994</v>
      </c>
    </row>
    <row r="31" spans="1:9" x14ac:dyDescent="0.3">
      <c r="A31" s="6" t="str">
        <f t="shared" si="0"/>
        <v>27_2023</v>
      </c>
      <c r="B31" s="4">
        <v>27</v>
      </c>
      <c r="C31" s="4">
        <v>2023</v>
      </c>
      <c r="D31" s="3">
        <v>3802.0387049196088</v>
      </c>
      <c r="E31" s="3">
        <v>5259.3484795209952</v>
      </c>
      <c r="F31" s="3">
        <v>5266.4003346018726</v>
      </c>
      <c r="G31" s="3">
        <v>7210.5739179703305</v>
      </c>
      <c r="H31" s="3">
        <v>629.44877188370526</v>
      </c>
      <c r="I31" s="30">
        <v>683.43465466589498</v>
      </c>
    </row>
    <row r="32" spans="1:9" x14ac:dyDescent="0.3">
      <c r="A32" s="6" t="str">
        <f t="shared" si="0"/>
        <v>28_2021</v>
      </c>
      <c r="B32" s="4">
        <v>28</v>
      </c>
      <c r="C32" s="4">
        <v>2021</v>
      </c>
      <c r="D32" s="3">
        <v>2920.9455580447971</v>
      </c>
      <c r="E32" s="3">
        <v>4604.8341544748837</v>
      </c>
      <c r="F32" s="3">
        <v>4349.1053602144821</v>
      </c>
      <c r="G32" s="3">
        <v>4630.8367418403186</v>
      </c>
      <c r="H32" s="3">
        <v>4399.1417616798399</v>
      </c>
      <c r="I32" s="30">
        <v>1702.3256481248</v>
      </c>
    </row>
    <row r="33" spans="1:9" x14ac:dyDescent="0.3">
      <c r="A33" s="6" t="str">
        <f t="shared" si="0"/>
        <v>28_2022</v>
      </c>
      <c r="B33" s="4">
        <v>28</v>
      </c>
      <c r="C33" s="4">
        <v>2022</v>
      </c>
      <c r="D33" s="3">
        <v>2920.9455580447971</v>
      </c>
      <c r="E33" s="3">
        <v>4189.1490436217664</v>
      </c>
      <c r="F33" s="3">
        <v>4588.1473587937071</v>
      </c>
      <c r="G33" s="3">
        <v>5028.7228197352961</v>
      </c>
      <c r="H33" s="3">
        <v>4644.1087346178065</v>
      </c>
      <c r="I33" s="30">
        <v>3288.72625341603</v>
      </c>
    </row>
    <row r="34" spans="1:9" x14ac:dyDescent="0.3">
      <c r="A34" s="6" t="str">
        <f t="shared" si="0"/>
        <v>28_2023</v>
      </c>
      <c r="B34" s="4">
        <v>28</v>
      </c>
      <c r="C34" s="4">
        <v>2023</v>
      </c>
      <c r="D34" s="3">
        <v>2920.9455580447971</v>
      </c>
      <c r="E34" s="3">
        <v>4851.5001458278057</v>
      </c>
      <c r="F34" s="3">
        <v>4827.4236699757748</v>
      </c>
      <c r="G34" s="3">
        <v>5460.7956633936928</v>
      </c>
      <c r="H34" s="3">
        <v>4880.3443299211494</v>
      </c>
      <c r="I34" s="30">
        <v>1136.6546162789</v>
      </c>
    </row>
    <row r="35" spans="1:9" x14ac:dyDescent="0.3">
      <c r="A35" s="6" t="str">
        <f t="shared" si="0"/>
        <v>29_2021</v>
      </c>
      <c r="B35" s="4">
        <v>29</v>
      </c>
      <c r="C35" s="4">
        <v>2021</v>
      </c>
      <c r="D35" s="3">
        <v>5904.8007409725251</v>
      </c>
      <c r="E35" s="3">
        <v>5816.8653294115056</v>
      </c>
      <c r="F35" s="3">
        <v>5347.8205526629463</v>
      </c>
      <c r="G35" s="3">
        <v>6281.5700726670402</v>
      </c>
      <c r="H35" s="3">
        <v>4169.1652248927267</v>
      </c>
      <c r="I35" s="30">
        <v>3069.4310954192001</v>
      </c>
    </row>
    <row r="36" spans="1:9" x14ac:dyDescent="0.3">
      <c r="A36" s="6" t="str">
        <f t="shared" si="0"/>
        <v>29_2022</v>
      </c>
      <c r="B36" s="4">
        <v>29</v>
      </c>
      <c r="C36" s="4">
        <v>2022</v>
      </c>
      <c r="D36" s="3">
        <v>5381.4500962654784</v>
      </c>
      <c r="E36" s="3">
        <v>5438.8898977251774</v>
      </c>
      <c r="F36" s="3">
        <v>5757.0046690530144</v>
      </c>
      <c r="G36" s="3">
        <v>7269.2887771378328</v>
      </c>
      <c r="H36" s="3">
        <v>3796.6104192528815</v>
      </c>
      <c r="I36" s="30">
        <v>1713.05868502413</v>
      </c>
    </row>
    <row r="37" spans="1:9" x14ac:dyDescent="0.3">
      <c r="A37" s="6" t="str">
        <f t="shared" si="0"/>
        <v>29_2023</v>
      </c>
      <c r="B37" s="4">
        <v>29</v>
      </c>
      <c r="C37" s="4">
        <v>2023</v>
      </c>
      <c r="D37" s="3">
        <v>6066.1105772424162</v>
      </c>
      <c r="E37" s="3">
        <v>6391.8959481491984</v>
      </c>
      <c r="F37" s="3">
        <v>6166.5909001715481</v>
      </c>
      <c r="G37" s="3">
        <v>8412.3170981332478</v>
      </c>
      <c r="H37" s="3">
        <v>3318.9501488273231</v>
      </c>
      <c r="I37" s="30">
        <v>3383.07676437995</v>
      </c>
    </row>
    <row r="38" spans="1:9" x14ac:dyDescent="0.3">
      <c r="A38" s="6" t="str">
        <f t="shared" si="0"/>
        <v>30_2021</v>
      </c>
      <c r="B38" s="4">
        <v>30</v>
      </c>
      <c r="C38" s="4">
        <v>2021</v>
      </c>
      <c r="D38" s="3">
        <v>2003.3305243307827</v>
      </c>
      <c r="E38" s="3">
        <v>2009.9486242471471</v>
      </c>
      <c r="F38" s="3">
        <v>2797.3520423911978</v>
      </c>
      <c r="G38" s="3">
        <v>2921.540464849576</v>
      </c>
      <c r="H38" s="3">
        <v>2017.6034066351092</v>
      </c>
      <c r="I38" s="30">
        <v>2765.0660126118601</v>
      </c>
    </row>
    <row r="39" spans="1:9" x14ac:dyDescent="0.3">
      <c r="A39" s="6" t="str">
        <f t="shared" si="0"/>
        <v>30_2022</v>
      </c>
      <c r="B39" s="4">
        <v>30</v>
      </c>
      <c r="C39" s="4">
        <v>2022</v>
      </c>
      <c r="D39" s="3">
        <v>2003.3305243307827</v>
      </c>
      <c r="E39" s="3">
        <v>2010.9431559761165</v>
      </c>
      <c r="F39" s="3">
        <v>2930.2525848193909</v>
      </c>
      <c r="G39" s="3">
        <v>3122.611202484723</v>
      </c>
      <c r="H39" s="3">
        <v>1771.3597917172842</v>
      </c>
      <c r="I39" s="30">
        <v>2301.7384230359498</v>
      </c>
    </row>
    <row r="40" spans="1:9" x14ac:dyDescent="0.3">
      <c r="A40" s="6" t="str">
        <f t="shared" si="0"/>
        <v>30_2023</v>
      </c>
      <c r="B40" s="4">
        <v>30</v>
      </c>
      <c r="C40" s="4">
        <v>2023</v>
      </c>
      <c r="D40" s="3">
        <v>2003.3305243307827</v>
      </c>
      <c r="E40" s="3">
        <v>2011.9376877050859</v>
      </c>
      <c r="F40" s="3">
        <v>3063.2832127074362</v>
      </c>
      <c r="G40" s="3">
        <v>3337.5203387386273</v>
      </c>
      <c r="H40" s="3">
        <v>1506.738343367399</v>
      </c>
      <c r="I40" s="30">
        <v>1313.1817805743001</v>
      </c>
    </row>
    <row r="41" spans="1:9" x14ac:dyDescent="0.3">
      <c r="A41" s="6" t="str">
        <f t="shared" si="0"/>
        <v>31_2021</v>
      </c>
      <c r="B41" s="4">
        <v>31</v>
      </c>
      <c r="C41" s="4">
        <v>2021</v>
      </c>
      <c r="D41" s="3">
        <v>3869.8442387693894</v>
      </c>
      <c r="E41" s="3">
        <v>4649.7517308660317</v>
      </c>
      <c r="F41" s="3">
        <v>4652.4626741196262</v>
      </c>
      <c r="G41" s="3">
        <v>5228.8468226249579</v>
      </c>
      <c r="H41" s="3">
        <v>2524.5389949629457</v>
      </c>
      <c r="I41" s="30">
        <v>5842.0813717948904</v>
      </c>
    </row>
    <row r="42" spans="1:9" x14ac:dyDescent="0.3">
      <c r="A42" s="6" t="str">
        <f t="shared" si="0"/>
        <v>31_2022</v>
      </c>
      <c r="B42" s="4">
        <v>31</v>
      </c>
      <c r="C42" s="4">
        <v>2022</v>
      </c>
      <c r="D42" s="3">
        <v>3869.8442387693894</v>
      </c>
      <c r="E42" s="3">
        <v>4967.7036648242502</v>
      </c>
      <c r="F42" s="3">
        <v>4972.2269446350401</v>
      </c>
      <c r="G42" s="3">
        <v>5891.1986044898658</v>
      </c>
      <c r="H42" s="3">
        <v>1892.9337687441653</v>
      </c>
      <c r="I42" s="30">
        <v>4264.2152669946599</v>
      </c>
    </row>
    <row r="43" spans="1:9" x14ac:dyDescent="0.3">
      <c r="A43" s="6" t="str">
        <f t="shared" si="0"/>
        <v>31_2023</v>
      </c>
      <c r="B43" s="4">
        <v>31</v>
      </c>
      <c r="C43" s="4">
        <v>2023</v>
      </c>
      <c r="D43" s="3">
        <v>3869.8442387693894</v>
      </c>
      <c r="E43" s="3">
        <v>5285.6555987823522</v>
      </c>
      <c r="F43" s="3">
        <v>5292.305223272182</v>
      </c>
      <c r="G43" s="3">
        <v>6637.4522289259367</v>
      </c>
      <c r="H43" s="3">
        <v>1325.42378937238</v>
      </c>
      <c r="I43" s="30">
        <v>3628.6419139413001</v>
      </c>
    </row>
    <row r="44" spans="1:9" x14ac:dyDescent="0.3">
      <c r="A44" s="6" t="str">
        <f t="shared" si="0"/>
        <v>32_2021</v>
      </c>
      <c r="B44" s="4">
        <v>32</v>
      </c>
      <c r="C44" s="4">
        <v>2021</v>
      </c>
      <c r="D44" s="3">
        <v>4182.392106217324</v>
      </c>
      <c r="E44" s="3">
        <v>4195.3021100357228</v>
      </c>
      <c r="F44" s="3">
        <v>4744.8327260943188</v>
      </c>
      <c r="G44" s="3">
        <v>4772.9966671337224</v>
      </c>
      <c r="H44" s="3">
        <v>3481.6234757476068</v>
      </c>
      <c r="I44" s="30">
        <v>4599.0070925390501</v>
      </c>
    </row>
    <row r="45" spans="1:9" x14ac:dyDescent="0.3">
      <c r="A45" s="6" t="str">
        <f t="shared" si="0"/>
        <v>32_2022</v>
      </c>
      <c r="B45" s="4">
        <v>32</v>
      </c>
      <c r="C45" s="4">
        <v>2022</v>
      </c>
      <c r="D45" s="3">
        <v>4182.392106217324</v>
      </c>
      <c r="E45" s="3">
        <v>4197.3779646176308</v>
      </c>
      <c r="F45" s="3">
        <v>4838.966082143801</v>
      </c>
      <c r="G45" s="3">
        <v>4881.2859839577186</v>
      </c>
      <c r="H45" s="3">
        <v>3036.2732970549337</v>
      </c>
      <c r="I45" s="30">
        <v>9007.0020975381194</v>
      </c>
    </row>
    <row r="46" spans="1:9" x14ac:dyDescent="0.3">
      <c r="A46" s="6" t="str">
        <f t="shared" si="0"/>
        <v>32_2023</v>
      </c>
      <c r="B46" s="4">
        <v>32</v>
      </c>
      <c r="C46" s="4">
        <v>2023</v>
      </c>
      <c r="D46" s="3">
        <v>4182.392106217324</v>
      </c>
      <c r="E46" s="3">
        <v>4199.453819199538</v>
      </c>
      <c r="F46" s="3">
        <v>4933.1902251282299</v>
      </c>
      <c r="G46" s="3">
        <v>4992.0321590106614</v>
      </c>
      <c r="H46" s="3">
        <v>2582.8613890538468</v>
      </c>
      <c r="I46" s="30">
        <v>6720.5731323606497</v>
      </c>
    </row>
    <row r="47" spans="1:9" x14ac:dyDescent="0.3">
      <c r="A47" s="6" t="str">
        <f t="shared" si="0"/>
        <v>33_2021</v>
      </c>
      <c r="B47" s="4">
        <v>33</v>
      </c>
      <c r="C47" s="4">
        <v>2021</v>
      </c>
      <c r="D47" s="3">
        <v>3401.4142338099209</v>
      </c>
      <c r="E47" s="3">
        <v>3412.3735332687552</v>
      </c>
      <c r="F47" s="3">
        <v>4416.6502578409272</v>
      </c>
      <c r="G47" s="3">
        <v>4530.2874951166777</v>
      </c>
      <c r="H47" s="3">
        <v>6296.433154706172</v>
      </c>
      <c r="I47" s="30">
        <v>5710.1246747830501</v>
      </c>
    </row>
    <row r="48" spans="1:9" x14ac:dyDescent="0.3">
      <c r="A48" s="6" t="str">
        <f t="shared" si="0"/>
        <v>33_2022</v>
      </c>
      <c r="B48" s="4">
        <v>33</v>
      </c>
      <c r="C48" s="4">
        <v>2022</v>
      </c>
      <c r="D48" s="3">
        <v>3401.4142338099209</v>
      </c>
      <c r="E48" s="3">
        <v>3414.0619912268298</v>
      </c>
      <c r="F48" s="3">
        <v>4586.5753951477818</v>
      </c>
      <c r="G48" s="3">
        <v>4761.7490555065515</v>
      </c>
      <c r="H48" s="3">
        <v>7908.1880956228206</v>
      </c>
      <c r="I48" s="30">
        <v>4022.58958264188</v>
      </c>
    </row>
    <row r="49" spans="1:9" x14ac:dyDescent="0.3">
      <c r="A49" s="6" t="str">
        <f t="shared" si="0"/>
        <v>33_2023</v>
      </c>
      <c r="B49" s="4">
        <v>33</v>
      </c>
      <c r="C49" s="4">
        <v>2023</v>
      </c>
      <c r="D49" s="3">
        <v>3401.4142338099209</v>
      </c>
      <c r="E49" s="3">
        <v>3415.7504491849045</v>
      </c>
      <c r="F49" s="3">
        <v>4756.6664471515687</v>
      </c>
      <c r="G49" s="3">
        <v>5005.036455646371</v>
      </c>
      <c r="H49" s="3">
        <v>10216.392918534266</v>
      </c>
      <c r="I49" s="30">
        <v>8053.3474718751304</v>
      </c>
    </row>
    <row r="50" spans="1:9" x14ac:dyDescent="0.3">
      <c r="A50" s="6" t="str">
        <f t="shared" si="0"/>
        <v>34_2021</v>
      </c>
      <c r="B50" s="4">
        <v>34</v>
      </c>
      <c r="C50" s="4">
        <v>2021</v>
      </c>
      <c r="D50" s="3">
        <v>4069.6501329375437</v>
      </c>
      <c r="E50" s="3">
        <v>4080.2295679371582</v>
      </c>
      <c r="F50" s="3">
        <v>2224.4991253655171</v>
      </c>
      <c r="G50" s="3">
        <v>2500.4809503560873</v>
      </c>
      <c r="H50" s="3">
        <v>3541.2668593546091</v>
      </c>
      <c r="I50" s="30">
        <v>6716.2988476762603</v>
      </c>
    </row>
    <row r="51" spans="1:9" x14ac:dyDescent="0.3">
      <c r="A51" s="6" t="str">
        <f t="shared" si="0"/>
        <v>34_2022</v>
      </c>
      <c r="B51" s="4">
        <v>34</v>
      </c>
      <c r="C51" s="4">
        <v>2022</v>
      </c>
      <c r="D51" s="3">
        <v>4069.6501329375437</v>
      </c>
      <c r="E51" s="3">
        <v>4082.2484841014025</v>
      </c>
      <c r="F51" s="3">
        <v>1915.6456297872355</v>
      </c>
      <c r="G51" s="3">
        <v>2316.6759234404135</v>
      </c>
      <c r="H51" s="3">
        <v>3858.6628105168184</v>
      </c>
      <c r="I51" s="30">
        <v>7124.8575915804104</v>
      </c>
    </row>
    <row r="52" spans="1:9" x14ac:dyDescent="0.3">
      <c r="A52" s="6" t="str">
        <f t="shared" si="0"/>
        <v>34_2023</v>
      </c>
      <c r="B52" s="4">
        <v>34</v>
      </c>
      <c r="C52" s="4">
        <v>2023</v>
      </c>
      <c r="D52" s="3">
        <v>4069.6501329375437</v>
      </c>
      <c r="E52" s="3">
        <v>4084.2674002656463</v>
      </c>
      <c r="F52" s="3">
        <v>1606.4855524208397</v>
      </c>
      <c r="G52" s="3">
        <v>2146.3820124221274</v>
      </c>
      <c r="H52" s="3">
        <v>4306.2990708202124</v>
      </c>
      <c r="I52" s="30">
        <v>5130.8681043869301</v>
      </c>
    </row>
    <row r="53" spans="1:9" x14ac:dyDescent="0.3">
      <c r="A53" s="6" t="str">
        <f t="shared" si="0"/>
        <v>35_2021</v>
      </c>
      <c r="B53" s="4">
        <v>35</v>
      </c>
      <c r="C53" s="4">
        <v>2021</v>
      </c>
      <c r="D53" s="3">
        <v>3377.1911779843304</v>
      </c>
      <c r="E53" s="3">
        <v>3387.7311249244053</v>
      </c>
      <c r="F53" s="3">
        <v>3971.7094957799709</v>
      </c>
      <c r="G53" s="3">
        <v>4009.6823613706424</v>
      </c>
      <c r="H53" s="3">
        <v>4013.3523362457781</v>
      </c>
      <c r="I53" s="30">
        <v>3276.3159752527599</v>
      </c>
    </row>
    <row r="54" spans="1:9" x14ac:dyDescent="0.3">
      <c r="A54" s="6" t="str">
        <f t="shared" si="0"/>
        <v>35_2022</v>
      </c>
      <c r="B54" s="4">
        <v>35</v>
      </c>
      <c r="C54" s="4">
        <v>2022</v>
      </c>
      <c r="D54" s="3">
        <v>3377.1911779843304</v>
      </c>
      <c r="E54" s="3">
        <v>3389.4073897066542</v>
      </c>
      <c r="F54" s="3">
        <v>4071.2139582296368</v>
      </c>
      <c r="G54" s="3">
        <v>4129.0172597224901</v>
      </c>
      <c r="H54" s="3">
        <v>4134.7550784435743</v>
      </c>
      <c r="I54" s="30">
        <v>5612.7779297830402</v>
      </c>
    </row>
    <row r="55" spans="1:9" x14ac:dyDescent="0.3">
      <c r="A55" s="6" t="str">
        <f t="shared" si="0"/>
        <v>35_2023</v>
      </c>
      <c r="B55" s="4">
        <v>35</v>
      </c>
      <c r="C55" s="4">
        <v>2023</v>
      </c>
      <c r="D55" s="3">
        <v>3377.1911779843304</v>
      </c>
      <c r="E55" s="3">
        <v>3391.0836544889025</v>
      </c>
      <c r="F55" s="3">
        <v>4170.8148986639862</v>
      </c>
      <c r="G55" s="3">
        <v>4251.9037655786742</v>
      </c>
      <c r="H55" s="3">
        <v>4260.1463066590441</v>
      </c>
      <c r="I55" s="30">
        <v>6086.6532936367203</v>
      </c>
    </row>
    <row r="56" spans="1:9" x14ac:dyDescent="0.3">
      <c r="A56" s="6" t="str">
        <f t="shared" si="0"/>
        <v>36_2021</v>
      </c>
      <c r="B56" s="4">
        <v>36</v>
      </c>
      <c r="C56" s="4">
        <v>2021</v>
      </c>
      <c r="D56" s="3">
        <v>4282.5276482665586</v>
      </c>
      <c r="E56" s="3">
        <v>4296.0926910604221</v>
      </c>
      <c r="F56" s="3">
        <v>5276.8280976328533</v>
      </c>
      <c r="G56" s="3">
        <v>5363.3771272259364</v>
      </c>
      <c r="H56" s="3">
        <v>4433.5129323803458</v>
      </c>
      <c r="I56" s="30">
        <v>5115.04426647539</v>
      </c>
    </row>
    <row r="57" spans="1:9" x14ac:dyDescent="0.3">
      <c r="A57" s="6" t="str">
        <f t="shared" si="0"/>
        <v>36_2022</v>
      </c>
      <c r="B57" s="4">
        <v>36</v>
      </c>
      <c r="C57" s="4">
        <v>2022</v>
      </c>
      <c r="D57" s="3">
        <v>4282.5276482665586</v>
      </c>
      <c r="E57" s="3">
        <v>4298.2184172806401</v>
      </c>
      <c r="F57" s="3">
        <v>5443.246855927282</v>
      </c>
      <c r="G57" s="3">
        <v>5575.3337284328036</v>
      </c>
      <c r="H57" s="3">
        <v>4175.5641194740292</v>
      </c>
      <c r="I57" s="30">
        <v>4336.0735777732598</v>
      </c>
    </row>
    <row r="58" spans="1:9" x14ac:dyDescent="0.3">
      <c r="A58" s="6" t="str">
        <f t="shared" si="0"/>
        <v>36_2023</v>
      </c>
      <c r="B58" s="4">
        <v>36</v>
      </c>
      <c r="C58" s="4">
        <v>2023</v>
      </c>
      <c r="D58" s="3">
        <v>4282.5276482665586</v>
      </c>
      <c r="E58" s="3">
        <v>4300.3441435008581</v>
      </c>
      <c r="F58" s="3">
        <v>5609.8276397011359</v>
      </c>
      <c r="G58" s="3">
        <v>5795.6666939582556</v>
      </c>
      <c r="H58" s="3">
        <v>3871.8978489929464</v>
      </c>
      <c r="I58" s="30">
        <v>7593.5219349564104</v>
      </c>
    </row>
    <row r="59" spans="1:9" x14ac:dyDescent="0.3">
      <c r="A59" s="6" t="str">
        <f t="shared" si="0"/>
        <v>37_2021</v>
      </c>
      <c r="B59" s="4">
        <v>37</v>
      </c>
      <c r="C59" s="4">
        <v>2021</v>
      </c>
      <c r="D59" s="3">
        <v>4615.0789324704228</v>
      </c>
      <c r="E59" s="3">
        <v>4629.5683836768312</v>
      </c>
      <c r="F59" s="3">
        <v>5529.4632509635412</v>
      </c>
      <c r="G59" s="3">
        <v>5598.2726515016666</v>
      </c>
      <c r="H59" s="3">
        <v>3282.5987191512063</v>
      </c>
      <c r="I59" s="30">
        <v>4267.0636135634004</v>
      </c>
    </row>
    <row r="60" spans="1:9" x14ac:dyDescent="0.3">
      <c r="A60" s="6" t="str">
        <f t="shared" si="0"/>
        <v>37_2022</v>
      </c>
      <c r="B60" s="4">
        <v>37</v>
      </c>
      <c r="C60" s="4">
        <v>2022</v>
      </c>
      <c r="D60" s="3">
        <v>4615.0789324704228</v>
      </c>
      <c r="E60" s="3">
        <v>4631.8591151878045</v>
      </c>
      <c r="F60" s="3">
        <v>5682.504587891337</v>
      </c>
      <c r="G60" s="3">
        <v>5786.6774636073533</v>
      </c>
      <c r="H60" s="3">
        <v>2589.7377935419004</v>
      </c>
      <c r="I60" s="30">
        <v>5509.8849197345999</v>
      </c>
    </row>
    <row r="61" spans="1:9" x14ac:dyDescent="0.3">
      <c r="A61" s="6" t="str">
        <f t="shared" si="0"/>
        <v>37_2023</v>
      </c>
      <c r="B61" s="4">
        <v>37</v>
      </c>
      <c r="C61" s="4">
        <v>2023</v>
      </c>
      <c r="D61" s="3">
        <v>4615.0789324704228</v>
      </c>
      <c r="E61" s="3">
        <v>4634.1498466987778</v>
      </c>
      <c r="F61" s="3">
        <v>5835.6945947828353</v>
      </c>
      <c r="G61" s="3">
        <v>5981.4228695773027</v>
      </c>
      <c r="H61" s="3">
        <v>1958.0906460016931</v>
      </c>
      <c r="I61" s="30">
        <v>4774.6803615958297</v>
      </c>
    </row>
    <row r="62" spans="1:9" x14ac:dyDescent="0.3">
      <c r="A62" s="6" t="str">
        <f t="shared" si="0"/>
        <v>38_2021</v>
      </c>
      <c r="B62" s="4">
        <v>38</v>
      </c>
      <c r="C62" s="4">
        <v>2021</v>
      </c>
      <c r="D62" s="3">
        <v>5328.0680753779379</v>
      </c>
      <c r="E62" s="3">
        <v>5344.2397482355627</v>
      </c>
      <c r="F62" s="3">
        <v>5711.8411584297719</v>
      </c>
      <c r="G62" s="3">
        <v>5723.5756127573759</v>
      </c>
      <c r="H62" s="3">
        <v>3424.8674972597778</v>
      </c>
      <c r="I62" s="30">
        <v>5896.5465913854696</v>
      </c>
    </row>
    <row r="63" spans="1:9" x14ac:dyDescent="0.3">
      <c r="A63" s="6" t="str">
        <f t="shared" si="0"/>
        <v>38_2022</v>
      </c>
      <c r="B63" s="4">
        <v>38</v>
      </c>
      <c r="C63" s="4">
        <v>2022</v>
      </c>
      <c r="D63" s="3">
        <v>5328.0680753779379</v>
      </c>
      <c r="E63" s="3">
        <v>5346.8841023910481</v>
      </c>
      <c r="F63" s="3">
        <v>5776.0661895658413</v>
      </c>
      <c r="G63" s="3">
        <v>5792.9923692691036</v>
      </c>
      <c r="H63" s="3">
        <v>2690.1408777422798</v>
      </c>
      <c r="I63" s="30">
        <v>5009.1548793107504</v>
      </c>
    </row>
    <row r="64" spans="1:9" x14ac:dyDescent="0.3">
      <c r="A64" s="6" t="str">
        <f t="shared" si="0"/>
        <v>38_2023</v>
      </c>
      <c r="B64" s="4">
        <v>38</v>
      </c>
      <c r="C64" s="4">
        <v>2023</v>
      </c>
      <c r="D64" s="3">
        <v>5328.0680753779379</v>
      </c>
      <c r="E64" s="3">
        <v>5349.5284565465327</v>
      </c>
      <c r="F64" s="3">
        <v>5840.3519514498039</v>
      </c>
      <c r="G64" s="3">
        <v>5863.2510271394422</v>
      </c>
      <c r="H64" s="3">
        <v>2031.5636683320467</v>
      </c>
      <c r="I64" s="30">
        <v>6611.9932165821201</v>
      </c>
    </row>
    <row r="65" spans="1:9" x14ac:dyDescent="0.3">
      <c r="A65" s="6" t="str">
        <f t="shared" si="0"/>
        <v>39_2021</v>
      </c>
      <c r="B65" s="4">
        <v>39</v>
      </c>
      <c r="C65" s="4">
        <v>2021</v>
      </c>
      <c r="D65" s="3">
        <v>5879.5967682221235</v>
      </c>
      <c r="E65" s="3">
        <v>5895.521969973991</v>
      </c>
      <c r="F65" s="3">
        <v>3983.799813528778</v>
      </c>
      <c r="G65" s="3">
        <v>4194.2049358968497</v>
      </c>
      <c r="H65" s="3">
        <v>2592.040134273273</v>
      </c>
      <c r="I65" s="30">
        <v>7333.3018087439896</v>
      </c>
    </row>
    <row r="66" spans="1:9" x14ac:dyDescent="0.3">
      <c r="A66" s="6" t="str">
        <f t="shared" si="0"/>
        <v>39_2022</v>
      </c>
      <c r="B66" s="4">
        <v>39</v>
      </c>
      <c r="C66" s="4">
        <v>2022</v>
      </c>
      <c r="D66" s="3">
        <v>5879.5967682221235</v>
      </c>
      <c r="E66" s="3">
        <v>5898.4391010823401</v>
      </c>
      <c r="F66" s="3">
        <v>3666.4647874691291</v>
      </c>
      <c r="G66" s="3">
        <v>3974.1820053500987</v>
      </c>
      <c r="H66" s="3">
        <v>1971.7421590726008</v>
      </c>
      <c r="I66" s="30">
        <v>6725.1117575175203</v>
      </c>
    </row>
    <row r="67" spans="1:9" x14ac:dyDescent="0.3">
      <c r="A67" s="6" t="str">
        <f t="shared" ref="A67:A130" si="1">+B67&amp;"_"&amp;C67</f>
        <v>39_2023</v>
      </c>
      <c r="B67" s="4">
        <v>39</v>
      </c>
      <c r="C67" s="4">
        <v>2023</v>
      </c>
      <c r="D67" s="3">
        <v>5879.5967682221235</v>
      </c>
      <c r="E67" s="3">
        <v>5901.3562321906902</v>
      </c>
      <c r="F67" s="3">
        <v>3348.8139293341665</v>
      </c>
      <c r="G67" s="3">
        <v>3765.7012122778556</v>
      </c>
      <c r="H67" s="3">
        <v>1451.7179242817338</v>
      </c>
      <c r="I67" s="30">
        <v>5840.1064048040198</v>
      </c>
    </row>
    <row r="68" spans="1:9" x14ac:dyDescent="0.3">
      <c r="A68" s="6" t="str">
        <f t="shared" si="1"/>
        <v>40_2021</v>
      </c>
      <c r="B68" s="4">
        <v>40</v>
      </c>
      <c r="C68" s="4">
        <v>2021</v>
      </c>
      <c r="D68" s="3">
        <v>4965.8183017041001</v>
      </c>
      <c r="E68" s="3">
        <v>4981.2912960580406</v>
      </c>
      <c r="F68" s="3">
        <v>5810.6953962907428</v>
      </c>
      <c r="G68" s="3">
        <v>5861.787696401173</v>
      </c>
      <c r="H68" s="3">
        <v>6964.9895322471157</v>
      </c>
      <c r="I68" s="30">
        <v>4669.1554297904704</v>
      </c>
    </row>
    <row r="69" spans="1:9" x14ac:dyDescent="0.3">
      <c r="A69" s="6" t="str">
        <f t="shared" si="1"/>
        <v>40_2022</v>
      </c>
      <c r="B69" s="4">
        <v>40</v>
      </c>
      <c r="C69" s="4">
        <v>2022</v>
      </c>
      <c r="D69" s="3">
        <v>4965.8183017041001</v>
      </c>
      <c r="E69" s="3">
        <v>4983.7560616671735</v>
      </c>
      <c r="F69" s="3">
        <v>5952.1021370022208</v>
      </c>
      <c r="G69" s="3">
        <v>6030.1278841775393</v>
      </c>
      <c r="H69" s="3">
        <v>7840.4881604994389</v>
      </c>
      <c r="I69" s="30">
        <v>6298.5287519147796</v>
      </c>
    </row>
    <row r="70" spans="1:9" x14ac:dyDescent="0.3">
      <c r="A70" s="6" t="str">
        <f t="shared" si="1"/>
        <v>40_2023</v>
      </c>
      <c r="B70" s="4">
        <v>40</v>
      </c>
      <c r="C70" s="4">
        <v>2023</v>
      </c>
      <c r="D70" s="3">
        <v>4965.8183017041001</v>
      </c>
      <c r="E70" s="3">
        <v>4986.2208272763064</v>
      </c>
      <c r="F70" s="3">
        <v>6093.6459020283655</v>
      </c>
      <c r="G70" s="3">
        <v>6203.30250477339</v>
      </c>
      <c r="H70" s="3">
        <v>8951.283241376892</v>
      </c>
      <c r="I70" s="30">
        <v>5904.6422728307198</v>
      </c>
    </row>
    <row r="71" spans="1:9" x14ac:dyDescent="0.3">
      <c r="A71" s="6" t="str">
        <f t="shared" si="1"/>
        <v>41_2021</v>
      </c>
      <c r="B71" s="4">
        <v>41</v>
      </c>
      <c r="C71" s="4">
        <v>2021</v>
      </c>
      <c r="D71" s="3">
        <v>6419.6870402567874</v>
      </c>
      <c r="E71" s="3">
        <v>7642.5288592621218</v>
      </c>
      <c r="F71" s="3">
        <v>7645.2779566256795</v>
      </c>
      <c r="G71" s="3">
        <v>7898.6071949263123</v>
      </c>
      <c r="H71" s="3">
        <v>5874.2839790406033</v>
      </c>
      <c r="I71" s="30">
        <v>5262.5808657843399</v>
      </c>
    </row>
    <row r="72" spans="1:9" x14ac:dyDescent="0.3">
      <c r="A72" s="6" t="str">
        <f t="shared" si="1"/>
        <v>41_2022</v>
      </c>
      <c r="B72" s="4">
        <v>41</v>
      </c>
      <c r="C72" s="4">
        <v>2022</v>
      </c>
      <c r="D72" s="3">
        <v>6419.6870402567874</v>
      </c>
      <c r="E72" s="3">
        <v>7964.1095399885671</v>
      </c>
      <c r="F72" s="3">
        <v>7968.6866076089209</v>
      </c>
      <c r="G72" s="3">
        <v>8359.023909980102</v>
      </c>
      <c r="H72" s="3">
        <v>5318.6764201782917</v>
      </c>
      <c r="I72" s="30">
        <v>5456.7659149812698</v>
      </c>
    </row>
    <row r="73" spans="1:9" x14ac:dyDescent="0.3">
      <c r="A73" s="6" t="str">
        <f t="shared" si="1"/>
        <v>41_2023</v>
      </c>
      <c r="B73" s="4">
        <v>41</v>
      </c>
      <c r="C73" s="4">
        <v>2023</v>
      </c>
      <c r="D73" s="3">
        <v>6419.6870402567874</v>
      </c>
      <c r="E73" s="3">
        <v>8285.690220714896</v>
      </c>
      <c r="F73" s="3">
        <v>8292.4114066957263</v>
      </c>
      <c r="G73" s="3">
        <v>8846.2787176582588</v>
      </c>
      <c r="H73" s="3">
        <v>4697.161996395771</v>
      </c>
      <c r="I73" s="30">
        <v>7524.7250786007198</v>
      </c>
    </row>
    <row r="74" spans="1:9" x14ac:dyDescent="0.3">
      <c r="A74" s="6" t="str">
        <f t="shared" si="1"/>
        <v>42_2021</v>
      </c>
      <c r="B74" s="4">
        <v>42</v>
      </c>
      <c r="C74" s="4">
        <v>2021</v>
      </c>
      <c r="D74" s="3">
        <v>5108.8373658202836</v>
      </c>
      <c r="E74" s="3">
        <v>5125.2175430049465</v>
      </c>
      <c r="F74" s="3">
        <v>6535.5852868234506</v>
      </c>
      <c r="G74" s="3">
        <v>6684.9758463386361</v>
      </c>
      <c r="H74" s="3">
        <v>7761.8902744855022</v>
      </c>
      <c r="I74" s="30">
        <v>5671.3884707111501</v>
      </c>
    </row>
    <row r="75" spans="1:9" x14ac:dyDescent="0.3">
      <c r="A75" s="6" t="str">
        <f t="shared" si="1"/>
        <v>42_2022</v>
      </c>
      <c r="B75" s="4">
        <v>42</v>
      </c>
      <c r="C75" s="4">
        <v>2022</v>
      </c>
      <c r="D75" s="3">
        <v>5108.8373658202836</v>
      </c>
      <c r="E75" s="3">
        <v>5127.7535239762501</v>
      </c>
      <c r="F75" s="3">
        <v>6774.3864127244451</v>
      </c>
      <c r="G75" s="3">
        <v>7004.0259351787181</v>
      </c>
      <c r="H75" s="3">
        <v>8806.448004292426</v>
      </c>
      <c r="I75" s="30">
        <v>4853.5494978186098</v>
      </c>
    </row>
    <row r="76" spans="1:9" x14ac:dyDescent="0.3">
      <c r="A76" s="6" t="str">
        <f t="shared" si="1"/>
        <v>42_2023</v>
      </c>
      <c r="B76" s="4">
        <v>42</v>
      </c>
      <c r="C76" s="4">
        <v>2023</v>
      </c>
      <c r="D76" s="3">
        <v>5108.8373658202836</v>
      </c>
      <c r="E76" s="3">
        <v>5130.2895049475537</v>
      </c>
      <c r="F76" s="3">
        <v>7013.4205428673886</v>
      </c>
      <c r="G76" s="3">
        <v>7338.3031484734993</v>
      </c>
      <c r="H76" s="3">
        <v>10118.191700497167</v>
      </c>
      <c r="I76" s="30">
        <v>5144.5872020896004</v>
      </c>
    </row>
    <row r="77" spans="1:9" x14ac:dyDescent="0.3">
      <c r="A77" s="6" t="str">
        <f t="shared" si="1"/>
        <v>43_2021</v>
      </c>
      <c r="B77" s="4">
        <v>43</v>
      </c>
      <c r="C77" s="4">
        <v>2021</v>
      </c>
      <c r="D77" s="3">
        <v>7065.985433199261</v>
      </c>
      <c r="E77" s="3">
        <v>9456.9264065432362</v>
      </c>
      <c r="F77" s="3">
        <v>9460.2138309099246</v>
      </c>
      <c r="G77" s="3">
        <v>9738.408613369209</v>
      </c>
      <c r="H77" s="3">
        <v>7450.4836152997341</v>
      </c>
      <c r="I77" s="30">
        <v>8877.6860652949799</v>
      </c>
    </row>
    <row r="78" spans="1:9" x14ac:dyDescent="0.3">
      <c r="A78" s="6" t="str">
        <f t="shared" si="1"/>
        <v>43_2022</v>
      </c>
      <c r="B78" s="4">
        <v>43</v>
      </c>
      <c r="C78" s="4">
        <v>2022</v>
      </c>
      <c r="D78" s="3">
        <v>7065.985433199261</v>
      </c>
      <c r="E78" s="3">
        <v>9836.0237149749883</v>
      </c>
      <c r="F78" s="3">
        <v>9841.4729125055019</v>
      </c>
      <c r="G78" s="3">
        <v>10269.324697856875</v>
      </c>
      <c r="H78" s="3">
        <v>6825.5530785011324</v>
      </c>
      <c r="I78" s="30">
        <v>8329.5198020479602</v>
      </c>
    </row>
    <row r="79" spans="1:9" x14ac:dyDescent="0.3">
      <c r="A79" s="6" t="str">
        <f t="shared" si="1"/>
        <v>43_2023</v>
      </c>
      <c r="B79" s="4">
        <v>43</v>
      </c>
      <c r="C79" s="4">
        <v>2023</v>
      </c>
      <c r="D79" s="3">
        <v>7065.985433199261</v>
      </c>
      <c r="E79" s="3">
        <v>10215.121023406857</v>
      </c>
      <c r="F79" s="3">
        <v>10223.104474936612</v>
      </c>
      <c r="G79" s="3">
        <v>10829.185130436561</v>
      </c>
      <c r="H79" s="3">
        <v>6114.5209562391146</v>
      </c>
      <c r="I79" s="30">
        <v>7286.9293791503796</v>
      </c>
    </row>
    <row r="80" spans="1:9" x14ac:dyDescent="0.3">
      <c r="A80" s="6" t="str">
        <f t="shared" si="1"/>
        <v>44_2021</v>
      </c>
      <c r="B80" s="4">
        <v>44</v>
      </c>
      <c r="C80" s="4">
        <v>2021</v>
      </c>
      <c r="D80" s="3">
        <v>6805.9582820002488</v>
      </c>
      <c r="E80" s="3">
        <v>6828.0369657652482</v>
      </c>
      <c r="F80" s="3">
        <v>9016.3807748761028</v>
      </c>
      <c r="G80" s="3">
        <v>9291.2145748398816</v>
      </c>
      <c r="H80" s="3">
        <v>9364.9895312475328</v>
      </c>
      <c r="I80" s="30">
        <v>8771.9070781680293</v>
      </c>
    </row>
    <row r="81" spans="1:9" x14ac:dyDescent="0.3">
      <c r="A81" s="6" t="str">
        <f t="shared" si="1"/>
        <v>44_2022</v>
      </c>
      <c r="B81" s="4">
        <v>44</v>
      </c>
      <c r="C81" s="4">
        <v>2022</v>
      </c>
      <c r="D81" s="3">
        <v>6805.9582820002488</v>
      </c>
      <c r="E81" s="3">
        <v>6831.4155095385113</v>
      </c>
      <c r="F81" s="3">
        <v>9386.3512018526671</v>
      </c>
      <c r="G81" s="3">
        <v>9809.9806320065018</v>
      </c>
      <c r="H81" s="3">
        <v>9929.7059610554716</v>
      </c>
      <c r="I81" s="30">
        <v>8770.1317868083697</v>
      </c>
    </row>
    <row r="82" spans="1:9" x14ac:dyDescent="0.3">
      <c r="A82" s="6" t="str">
        <f t="shared" si="1"/>
        <v>44_2023</v>
      </c>
      <c r="B82" s="4">
        <v>44</v>
      </c>
      <c r="C82" s="4">
        <v>2023</v>
      </c>
      <c r="D82" s="3">
        <v>6805.9582820002488</v>
      </c>
      <c r="E82" s="3">
        <v>6834.7940533117744</v>
      </c>
      <c r="F82" s="3">
        <v>9756.6831610555528</v>
      </c>
      <c r="G82" s="3">
        <v>10357.711494570935</v>
      </c>
      <c r="H82" s="3">
        <v>10535.545861855588</v>
      </c>
      <c r="I82" s="30">
        <v>8411.6429465635301</v>
      </c>
    </row>
    <row r="83" spans="1:9" x14ac:dyDescent="0.3">
      <c r="A83" s="6" t="str">
        <f t="shared" si="1"/>
        <v>45_2021</v>
      </c>
      <c r="B83" s="4">
        <v>45</v>
      </c>
      <c r="C83" s="4">
        <v>2021</v>
      </c>
      <c r="D83" s="3">
        <v>8637.1067647981654</v>
      </c>
      <c r="E83" s="3">
        <v>8663.8844279192854</v>
      </c>
      <c r="F83" s="3">
        <v>9942.1264549051411</v>
      </c>
      <c r="G83" s="3">
        <v>10013.190522508881</v>
      </c>
      <c r="H83" s="3">
        <v>9624.2991027912922</v>
      </c>
      <c r="I83" s="30">
        <v>11533.042995408599</v>
      </c>
    </row>
    <row r="84" spans="1:9" x14ac:dyDescent="0.3">
      <c r="A84" s="6" t="str">
        <f t="shared" si="1"/>
        <v>45_2022</v>
      </c>
      <c r="B84" s="4">
        <v>45</v>
      </c>
      <c r="C84" s="4">
        <v>2022</v>
      </c>
      <c r="D84" s="3">
        <v>8637.1067647981654</v>
      </c>
      <c r="E84" s="3">
        <v>8668.1713573739707</v>
      </c>
      <c r="F84" s="3">
        <v>10160.54479730851</v>
      </c>
      <c r="G84" s="3">
        <v>10268.387587433859</v>
      </c>
      <c r="H84" s="3">
        <v>9670.6036349831356</v>
      </c>
      <c r="I84" s="30">
        <v>11561.062071107501</v>
      </c>
    </row>
    <row r="85" spans="1:9" x14ac:dyDescent="0.3">
      <c r="A85" s="6" t="str">
        <f t="shared" si="1"/>
        <v>45_2023</v>
      </c>
      <c r="B85" s="4">
        <v>45</v>
      </c>
      <c r="C85" s="4">
        <v>2023</v>
      </c>
      <c r="D85" s="3">
        <v>8637.1067647981654</v>
      </c>
      <c r="E85" s="3">
        <v>8672.4582868286561</v>
      </c>
      <c r="F85" s="3">
        <v>10379.174315708864</v>
      </c>
      <c r="G85" s="3">
        <v>10530.088627470535</v>
      </c>
      <c r="H85" s="3">
        <v>9686.2615948941566</v>
      </c>
      <c r="I85" s="30">
        <v>11815.833387169199</v>
      </c>
    </row>
    <row r="86" spans="1:9" x14ac:dyDescent="0.3">
      <c r="A86" s="6" t="str">
        <f t="shared" si="1"/>
        <v>46_2021</v>
      </c>
      <c r="B86" s="4">
        <v>46</v>
      </c>
      <c r="C86" s="4">
        <v>2021</v>
      </c>
      <c r="D86" s="3">
        <v>7697.6534092243646</v>
      </c>
      <c r="E86" s="3">
        <v>7722.4430887672343</v>
      </c>
      <c r="F86" s="3">
        <v>9975.3569028835045</v>
      </c>
      <c r="G86" s="3">
        <v>10234.402431324024</v>
      </c>
      <c r="H86" s="3">
        <v>6906.0546599716836</v>
      </c>
      <c r="I86" s="30">
        <v>8558.8739383700504</v>
      </c>
    </row>
    <row r="87" spans="1:9" x14ac:dyDescent="0.3">
      <c r="A87" s="6" t="str">
        <f t="shared" si="1"/>
        <v>46_2022</v>
      </c>
      <c r="B87" s="4">
        <v>46</v>
      </c>
      <c r="C87" s="4">
        <v>2022</v>
      </c>
      <c r="D87" s="3">
        <v>7697.6534092243646</v>
      </c>
      <c r="E87" s="3">
        <v>7726.2641887616765</v>
      </c>
      <c r="F87" s="3">
        <v>10356.586668908014</v>
      </c>
      <c r="G87" s="3">
        <v>10753.870744329619</v>
      </c>
      <c r="H87" s="3">
        <v>5914.542105175592</v>
      </c>
      <c r="I87" s="30">
        <v>10510.2460114282</v>
      </c>
    </row>
    <row r="88" spans="1:9" x14ac:dyDescent="0.3">
      <c r="A88" s="6" t="str">
        <f t="shared" si="1"/>
        <v>46_2023</v>
      </c>
      <c r="B88" s="4">
        <v>46</v>
      </c>
      <c r="C88" s="4">
        <v>2023</v>
      </c>
      <c r="D88" s="3">
        <v>7697.6534092243646</v>
      </c>
      <c r="E88" s="3">
        <v>7730.0852887561186</v>
      </c>
      <c r="F88" s="3">
        <v>10738.188634649618</v>
      </c>
      <c r="G88" s="3">
        <v>11299.705748505115</v>
      </c>
      <c r="H88" s="3">
        <v>4903.3448871681348</v>
      </c>
      <c r="I88" s="30">
        <v>10770.1371060247</v>
      </c>
    </row>
    <row r="89" spans="1:9" x14ac:dyDescent="0.3">
      <c r="A89" s="6" t="str">
        <f t="shared" si="1"/>
        <v>47_2021</v>
      </c>
      <c r="B89" s="4">
        <v>47</v>
      </c>
      <c r="C89" s="4">
        <v>2021</v>
      </c>
      <c r="D89" s="3">
        <v>10287.744861334048</v>
      </c>
      <c r="E89" s="3">
        <v>10319.886171981248</v>
      </c>
      <c r="F89" s="3">
        <v>12137.372347421944</v>
      </c>
      <c r="G89" s="3">
        <v>12261.160360792604</v>
      </c>
      <c r="H89" s="3">
        <v>9283.18950960451</v>
      </c>
      <c r="I89" s="30">
        <v>11436.3809395963</v>
      </c>
    </row>
    <row r="90" spans="1:9" x14ac:dyDescent="0.3">
      <c r="A90" s="6" t="str">
        <f t="shared" si="1"/>
        <v>47_2022</v>
      </c>
      <c r="B90" s="4">
        <v>47</v>
      </c>
      <c r="C90" s="4">
        <v>2022</v>
      </c>
      <c r="D90" s="3">
        <v>10287.744861334048</v>
      </c>
      <c r="E90" s="3">
        <v>10324.99249863735</v>
      </c>
      <c r="F90" s="3">
        <v>12446.944396957988</v>
      </c>
      <c r="G90" s="3">
        <v>12634.521950267243</v>
      </c>
      <c r="H90" s="3">
        <v>8299.0371880177427</v>
      </c>
      <c r="I90" s="30">
        <v>11747.539681805099</v>
      </c>
    </row>
    <row r="91" spans="1:9" x14ac:dyDescent="0.3">
      <c r="A91" s="6" t="str">
        <f t="shared" si="1"/>
        <v>47_2023</v>
      </c>
      <c r="B91" s="4">
        <v>47</v>
      </c>
      <c r="C91" s="4">
        <v>2023</v>
      </c>
      <c r="D91" s="3">
        <v>10287.744861334048</v>
      </c>
      <c r="E91" s="3">
        <v>10330.098825293451</v>
      </c>
      <c r="F91" s="3">
        <v>12756.816710017854</v>
      </c>
      <c r="G91" s="3">
        <v>13019.252682008353</v>
      </c>
      <c r="H91" s="3">
        <v>7255.7409491581038</v>
      </c>
      <c r="I91" s="30">
        <v>14746.7969706604</v>
      </c>
    </row>
    <row r="92" spans="1:9" x14ac:dyDescent="0.3">
      <c r="A92" s="6" t="str">
        <f t="shared" si="1"/>
        <v>48_2021</v>
      </c>
      <c r="B92" s="4">
        <v>48</v>
      </c>
      <c r="C92" s="4">
        <v>2021</v>
      </c>
      <c r="D92" s="3">
        <v>10100.094346013913</v>
      </c>
      <c r="E92" s="3">
        <v>10130.281867874903</v>
      </c>
      <c r="F92" s="3">
        <v>10265.683076845606</v>
      </c>
      <c r="G92" s="3">
        <v>10267.128395367117</v>
      </c>
      <c r="H92" s="3">
        <v>9444.1414340313695</v>
      </c>
      <c r="I92" s="30">
        <v>12166.335968449201</v>
      </c>
    </row>
    <row r="93" spans="1:9" x14ac:dyDescent="0.3">
      <c r="A93" s="6" t="str">
        <f t="shared" si="1"/>
        <v>48_2022</v>
      </c>
      <c r="B93" s="4">
        <v>48</v>
      </c>
      <c r="C93" s="4">
        <v>2022</v>
      </c>
      <c r="D93" s="3">
        <v>10100.094346013913</v>
      </c>
      <c r="E93" s="3">
        <v>10135.294377458215</v>
      </c>
      <c r="F93" s="3">
        <v>10293.37802963904</v>
      </c>
      <c r="G93" s="3">
        <v>10295.299155835959</v>
      </c>
      <c r="H93" s="3">
        <v>9083.134427887011</v>
      </c>
      <c r="I93" s="30">
        <v>11469.1352080424</v>
      </c>
    </row>
    <row r="94" spans="1:9" x14ac:dyDescent="0.3">
      <c r="A94" s="6" t="str">
        <f t="shared" si="1"/>
        <v>48_2023</v>
      </c>
      <c r="B94" s="4">
        <v>48</v>
      </c>
      <c r="C94" s="4">
        <v>2023</v>
      </c>
      <c r="D94" s="3">
        <v>10100.094346013913</v>
      </c>
      <c r="E94" s="3">
        <v>10140.306887041528</v>
      </c>
      <c r="F94" s="3">
        <v>10321.095351815347</v>
      </c>
      <c r="G94" s="3">
        <v>10323.547210725857</v>
      </c>
      <c r="H94" s="3">
        <v>8679.9484340040926</v>
      </c>
      <c r="I94" s="30">
        <v>12043.2446500312</v>
      </c>
    </row>
    <row r="95" spans="1:9" x14ac:dyDescent="0.3">
      <c r="A95" s="6" t="str">
        <f t="shared" si="1"/>
        <v>49_2021</v>
      </c>
      <c r="B95" s="4">
        <v>49</v>
      </c>
      <c r="C95" s="4">
        <v>2021</v>
      </c>
      <c r="D95" s="3">
        <v>11859.032126484768</v>
      </c>
      <c r="E95" s="3">
        <v>11896.25591640803</v>
      </c>
      <c r="F95" s="3">
        <v>14198.407679057564</v>
      </c>
      <c r="G95" s="3">
        <v>14373.379558818639</v>
      </c>
      <c r="H95" s="3">
        <v>8659.8422902427901</v>
      </c>
      <c r="I95" s="30">
        <v>15179.4047384039</v>
      </c>
    </row>
    <row r="96" spans="1:9" x14ac:dyDescent="0.3">
      <c r="A96" s="6" t="str">
        <f t="shared" si="1"/>
        <v>49_2022</v>
      </c>
      <c r="B96" s="4">
        <v>49</v>
      </c>
      <c r="C96" s="4">
        <v>2022</v>
      </c>
      <c r="D96" s="3">
        <v>11859.032126484768</v>
      </c>
      <c r="E96" s="3">
        <v>11902.142237989627</v>
      </c>
      <c r="F96" s="3">
        <v>14589.951019694447</v>
      </c>
      <c r="G96" s="3">
        <v>14854.899209513942</v>
      </c>
      <c r="H96" s="3">
        <v>6923.5152363814987</v>
      </c>
      <c r="I96" s="30">
        <v>14932.5688317399</v>
      </c>
    </row>
    <row r="97" spans="1:9" x14ac:dyDescent="0.3">
      <c r="A97" s="6" t="str">
        <f t="shared" si="1"/>
        <v>49_2023</v>
      </c>
      <c r="B97" s="4">
        <v>49</v>
      </c>
      <c r="C97" s="4">
        <v>2023</v>
      </c>
      <c r="D97" s="3">
        <v>11859.032126484768</v>
      </c>
      <c r="E97" s="3">
        <v>11908.028559571225</v>
      </c>
      <c r="F97" s="3">
        <v>14981.874694558559</v>
      </c>
      <c r="G97" s="3">
        <v>15352.550151605046</v>
      </c>
      <c r="H97" s="3">
        <v>5316.2513168767664</v>
      </c>
      <c r="I97" s="30">
        <v>14389.971086633899</v>
      </c>
    </row>
    <row r="98" spans="1:9" x14ac:dyDescent="0.3">
      <c r="A98" s="6" t="str">
        <f t="shared" si="1"/>
        <v>50_2021</v>
      </c>
      <c r="B98" s="4">
        <v>50</v>
      </c>
      <c r="C98" s="4">
        <v>2021</v>
      </c>
      <c r="D98" s="3">
        <v>11330.387036978405</v>
      </c>
      <c r="E98" s="3">
        <v>11366.118906108522</v>
      </c>
      <c r="F98" s="3">
        <v>13770.531207492691</v>
      </c>
      <c r="G98" s="3">
        <v>13966.888187377675</v>
      </c>
      <c r="H98" s="3">
        <v>11285.784472226567</v>
      </c>
      <c r="I98" s="30">
        <v>13684.8775176541</v>
      </c>
    </row>
    <row r="99" spans="1:9" x14ac:dyDescent="0.3">
      <c r="A99" s="6" t="str">
        <f t="shared" si="1"/>
        <v>50_2022</v>
      </c>
      <c r="B99" s="4">
        <v>50</v>
      </c>
      <c r="C99" s="4">
        <v>2022</v>
      </c>
      <c r="D99" s="3">
        <v>11330.387036978405</v>
      </c>
      <c r="E99" s="3">
        <v>11371.742913484133</v>
      </c>
      <c r="F99" s="3">
        <v>14178.942944065202</v>
      </c>
      <c r="G99" s="3">
        <v>14478.016133289068</v>
      </c>
      <c r="H99" s="3">
        <v>10480.331506677947</v>
      </c>
      <c r="I99" s="30">
        <v>15008.2357238726</v>
      </c>
    </row>
    <row r="100" spans="1:9" x14ac:dyDescent="0.3">
      <c r="A100" s="6" t="str">
        <f t="shared" si="1"/>
        <v>50_2023</v>
      </c>
      <c r="B100" s="4">
        <v>50</v>
      </c>
      <c r="C100" s="4">
        <v>2023</v>
      </c>
      <c r="D100" s="3">
        <v>11330.387036978405</v>
      </c>
      <c r="E100" s="3">
        <v>11377.366920859742</v>
      </c>
      <c r="F100" s="3">
        <v>14587.751909139217</v>
      </c>
      <c r="G100" s="3">
        <v>15007.849160360245</v>
      </c>
      <c r="H100" s="3">
        <v>9565.3296814974128</v>
      </c>
      <c r="I100" s="30">
        <v>15092.596283471699</v>
      </c>
    </row>
    <row r="101" spans="1:9" x14ac:dyDescent="0.3">
      <c r="A101" s="6" t="str">
        <f t="shared" si="1"/>
        <v>51_2021</v>
      </c>
      <c r="B101" s="4">
        <v>51</v>
      </c>
      <c r="C101" s="4">
        <v>2021</v>
      </c>
      <c r="D101" s="3">
        <v>13831.704103709151</v>
      </c>
      <c r="E101" s="3">
        <v>13873.974591026878</v>
      </c>
      <c r="F101" s="3">
        <v>15177.947960474121</v>
      </c>
      <c r="G101" s="3">
        <v>15228.452465116354</v>
      </c>
      <c r="H101" s="3">
        <v>10196.55468140202</v>
      </c>
      <c r="I101" s="30">
        <v>13763.6890726733</v>
      </c>
    </row>
    <row r="102" spans="1:9" x14ac:dyDescent="0.3">
      <c r="A102" s="6" t="str">
        <f t="shared" si="1"/>
        <v>51_2022</v>
      </c>
      <c r="B102" s="4">
        <v>51</v>
      </c>
      <c r="C102" s="4">
        <v>2022</v>
      </c>
      <c r="D102" s="3">
        <v>13831.704103709151</v>
      </c>
      <c r="E102" s="3">
        <v>13880.83949681165</v>
      </c>
      <c r="F102" s="3">
        <v>15403.254799908667</v>
      </c>
      <c r="G102" s="3">
        <v>15477.995121908558</v>
      </c>
      <c r="H102" s="3">
        <v>8483.7018812325532</v>
      </c>
      <c r="I102" s="30">
        <v>16828.351216864699</v>
      </c>
    </row>
    <row r="103" spans="1:9" x14ac:dyDescent="0.3">
      <c r="A103" s="6" t="str">
        <f t="shared" si="1"/>
        <v>51_2023</v>
      </c>
      <c r="B103" s="4">
        <v>51</v>
      </c>
      <c r="C103" s="4">
        <v>2023</v>
      </c>
      <c r="D103" s="3">
        <v>13831.704103709151</v>
      </c>
      <c r="E103" s="3">
        <v>13887.704402596424</v>
      </c>
      <c r="F103" s="3">
        <v>15628.77706636762</v>
      </c>
      <c r="G103" s="3">
        <v>15731.626936000446</v>
      </c>
      <c r="H103" s="3">
        <v>6842.2831351410186</v>
      </c>
      <c r="I103" s="30">
        <v>18866.216916265599</v>
      </c>
    </row>
    <row r="104" spans="1:9" x14ac:dyDescent="0.3">
      <c r="A104" s="6" t="str">
        <f t="shared" si="1"/>
        <v>52_2021</v>
      </c>
      <c r="B104" s="4">
        <v>52</v>
      </c>
      <c r="C104" s="4">
        <v>2021</v>
      </c>
      <c r="D104" s="3">
        <v>14401.522111375079</v>
      </c>
      <c r="E104" s="3">
        <v>13116.109531295924</v>
      </c>
      <c r="F104" s="3">
        <v>14067.22680757253</v>
      </c>
      <c r="G104" s="3">
        <v>14095.275673255046</v>
      </c>
      <c r="H104" s="3">
        <v>11361.429951368169</v>
      </c>
      <c r="I104" s="30">
        <v>15312.014383596001</v>
      </c>
    </row>
    <row r="105" spans="1:9" x14ac:dyDescent="0.3">
      <c r="A105" s="6" t="str">
        <f t="shared" si="1"/>
        <v>52_2022</v>
      </c>
      <c r="B105" s="4">
        <v>52</v>
      </c>
      <c r="C105" s="4">
        <v>2022</v>
      </c>
      <c r="D105" s="3">
        <v>12586.50624414019</v>
      </c>
      <c r="E105" s="3">
        <v>13122.599441999188</v>
      </c>
      <c r="F105" s="3">
        <v>14233.048114007106</v>
      </c>
      <c r="G105" s="3">
        <v>14274.548041808717</v>
      </c>
      <c r="H105" s="3">
        <v>10326.423929810166</v>
      </c>
      <c r="I105" s="30">
        <v>13306.2603900986</v>
      </c>
    </row>
    <row r="106" spans="1:9" x14ac:dyDescent="0.3">
      <c r="A106" s="6" t="str">
        <f t="shared" si="1"/>
        <v>52_2023</v>
      </c>
      <c r="B106" s="4">
        <v>52</v>
      </c>
      <c r="C106" s="4">
        <v>2023</v>
      </c>
      <c r="D106" s="3">
        <v>13699.098285177761</v>
      </c>
      <c r="E106" s="3">
        <v>13129.089352702453</v>
      </c>
      <c r="F106" s="3">
        <v>14399.026552764582</v>
      </c>
      <c r="G106" s="3">
        <v>14456.100506394034</v>
      </c>
      <c r="H106" s="3">
        <v>9229.59716012838</v>
      </c>
      <c r="I106" s="30">
        <v>16630.957766867501</v>
      </c>
    </row>
    <row r="107" spans="1:9" x14ac:dyDescent="0.3">
      <c r="A107" s="6" t="str">
        <f t="shared" si="1"/>
        <v>53_2021</v>
      </c>
      <c r="B107" s="4">
        <v>53</v>
      </c>
      <c r="C107" s="4">
        <v>2021</v>
      </c>
      <c r="D107" s="3">
        <v>15867.547032950042</v>
      </c>
      <c r="E107" s="3">
        <v>15913.823317810415</v>
      </c>
      <c r="F107" s="3">
        <v>14739.882776094077</v>
      </c>
      <c r="G107" s="3">
        <v>14771.447477584992</v>
      </c>
      <c r="H107" s="3">
        <v>13972.13007134315</v>
      </c>
      <c r="I107" s="30">
        <v>17431.284134478599</v>
      </c>
    </row>
    <row r="108" spans="1:9" x14ac:dyDescent="0.3">
      <c r="A108" s="6" t="str">
        <f t="shared" si="1"/>
        <v>53_2022</v>
      </c>
      <c r="B108" s="4">
        <v>53</v>
      </c>
      <c r="C108" s="4">
        <v>2022</v>
      </c>
      <c r="D108" s="3">
        <v>15867.547032950042</v>
      </c>
      <c r="E108" s="3">
        <v>15921.697550031004</v>
      </c>
      <c r="F108" s="3">
        <v>14551.09820535843</v>
      </c>
      <c r="G108" s="3">
        <v>14597.968890562763</v>
      </c>
      <c r="H108" s="3">
        <v>13435.691635332099</v>
      </c>
      <c r="I108" s="30">
        <v>19032.702404564399</v>
      </c>
    </row>
    <row r="109" spans="1:9" x14ac:dyDescent="0.3">
      <c r="A109" s="6" t="str">
        <f t="shared" si="1"/>
        <v>53_2023</v>
      </c>
      <c r="B109" s="4">
        <v>53</v>
      </c>
      <c r="C109" s="4">
        <v>2023</v>
      </c>
      <c r="D109" s="3">
        <v>15867.547032950042</v>
      </c>
      <c r="E109" s="3">
        <v>15929.571782251593</v>
      </c>
      <c r="F109" s="3">
        <v>14362.119690080872</v>
      </c>
      <c r="G109" s="3">
        <v>14426.527667868007</v>
      </c>
      <c r="H109" s="3">
        <v>12866.012696897946</v>
      </c>
      <c r="I109" s="30">
        <v>16907.471930755401</v>
      </c>
    </row>
    <row r="110" spans="1:9" x14ac:dyDescent="0.3">
      <c r="A110" s="6" t="str">
        <f t="shared" si="1"/>
        <v>54_2021</v>
      </c>
      <c r="B110" s="4">
        <v>54</v>
      </c>
      <c r="C110" s="4">
        <v>2021</v>
      </c>
      <c r="D110" s="3">
        <v>17738.813700499079</v>
      </c>
      <c r="E110" s="3">
        <v>17794.398531293762</v>
      </c>
      <c r="F110" s="3">
        <v>21129.205502760364</v>
      </c>
      <c r="G110" s="3">
        <v>21368.393682334798</v>
      </c>
      <c r="H110" s="3">
        <v>18664.688188686087</v>
      </c>
      <c r="I110" s="30">
        <v>17537.781212728802</v>
      </c>
    </row>
    <row r="111" spans="1:9" x14ac:dyDescent="0.3">
      <c r="A111" s="6" t="str">
        <f t="shared" si="1"/>
        <v>54_2022</v>
      </c>
      <c r="B111" s="4">
        <v>54</v>
      </c>
      <c r="C111" s="4">
        <v>2022</v>
      </c>
      <c r="D111" s="3">
        <v>17738.813700499079</v>
      </c>
      <c r="E111" s="3">
        <v>17803.203280690741</v>
      </c>
      <c r="F111" s="3">
        <v>21696.657921109349</v>
      </c>
      <c r="G111" s="3">
        <v>22060.415392460003</v>
      </c>
      <c r="H111" s="3">
        <v>17970.909222948714</v>
      </c>
      <c r="I111" s="30">
        <v>19529.2385764514</v>
      </c>
    </row>
    <row r="112" spans="1:9" x14ac:dyDescent="0.3">
      <c r="A112" s="6" t="str">
        <f t="shared" si="1"/>
        <v>54_2023</v>
      </c>
      <c r="B112" s="4">
        <v>54</v>
      </c>
      <c r="C112" s="4">
        <v>2023</v>
      </c>
      <c r="D112" s="3">
        <v>17738.813700499079</v>
      </c>
      <c r="E112" s="3">
        <v>17812.00803008772</v>
      </c>
      <c r="F112" s="3">
        <v>22264.661276739324</v>
      </c>
      <c r="G112" s="3">
        <v>22774.848429070993</v>
      </c>
      <c r="H112" s="3">
        <v>17114.546136645826</v>
      </c>
      <c r="I112" s="30">
        <v>21797.7122144432</v>
      </c>
    </row>
    <row r="113" spans="1:9" x14ac:dyDescent="0.3">
      <c r="A113" s="6" t="str">
        <f t="shared" si="1"/>
        <v>55_2021</v>
      </c>
      <c r="B113" s="4">
        <v>55</v>
      </c>
      <c r="C113" s="4">
        <v>2021</v>
      </c>
      <c r="D113" s="3">
        <v>20407.842198986025</v>
      </c>
      <c r="E113" s="3">
        <v>20471.04172939817</v>
      </c>
      <c r="F113" s="3">
        <v>23402.639301893418</v>
      </c>
      <c r="G113" s="3">
        <v>23563.980575684185</v>
      </c>
      <c r="H113" s="3">
        <v>19288.289475813614</v>
      </c>
      <c r="I113" s="30">
        <v>21453.977625579901</v>
      </c>
    </row>
    <row r="114" spans="1:9" x14ac:dyDescent="0.3">
      <c r="A114" s="6" t="str">
        <f t="shared" si="1"/>
        <v>55_2022</v>
      </c>
      <c r="B114" s="4">
        <v>55</v>
      </c>
      <c r="C114" s="4">
        <v>2022</v>
      </c>
      <c r="D114" s="3">
        <v>20407.842198986025</v>
      </c>
      <c r="E114" s="3">
        <v>20481.170894034189</v>
      </c>
      <c r="F114" s="3">
        <v>23903.87039960816</v>
      </c>
      <c r="G114" s="3">
        <v>24147.587000902022</v>
      </c>
      <c r="H114" s="3">
        <v>17849.931545216663</v>
      </c>
      <c r="I114" s="30">
        <v>20482.025815762601</v>
      </c>
    </row>
    <row r="115" spans="1:9" x14ac:dyDescent="0.3">
      <c r="A115" s="6" t="str">
        <f t="shared" si="1"/>
        <v>55_2023</v>
      </c>
      <c r="B115" s="4">
        <v>55</v>
      </c>
      <c r="C115" s="4">
        <v>2023</v>
      </c>
      <c r="D115" s="3">
        <v>20407.842198986025</v>
      </c>
      <c r="E115" s="3">
        <v>20491.300058670211</v>
      </c>
      <c r="F115" s="3">
        <v>24405.585821126238</v>
      </c>
      <c r="G115" s="3">
        <v>24745.64754003604</v>
      </c>
      <c r="H115" s="3">
        <v>16257.764703807166</v>
      </c>
      <c r="I115" s="30">
        <v>23315.143932481598</v>
      </c>
    </row>
    <row r="116" spans="1:9" x14ac:dyDescent="0.3">
      <c r="A116" s="6" t="str">
        <f t="shared" si="1"/>
        <v>56_2021</v>
      </c>
      <c r="B116" s="4">
        <v>56</v>
      </c>
      <c r="C116" s="4">
        <v>2021</v>
      </c>
      <c r="D116" s="3">
        <v>19695.946086211559</v>
      </c>
      <c r="E116" s="3">
        <v>19754.068846947983</v>
      </c>
      <c r="F116" s="3">
        <v>19118.145668048965</v>
      </c>
      <c r="G116" s="3">
        <v>19127.499017029659</v>
      </c>
      <c r="H116" s="3">
        <v>17033.148566269629</v>
      </c>
      <c r="I116" s="30">
        <v>24032.062614267201</v>
      </c>
    </row>
    <row r="117" spans="1:9" x14ac:dyDescent="0.3">
      <c r="A117" s="6" t="str">
        <f t="shared" si="1"/>
        <v>56_2022</v>
      </c>
      <c r="B117" s="4">
        <v>56</v>
      </c>
      <c r="C117" s="4">
        <v>2022</v>
      </c>
      <c r="D117" s="3">
        <v>19695.946086211559</v>
      </c>
      <c r="E117" s="3">
        <v>19763.843250137965</v>
      </c>
      <c r="F117" s="3">
        <v>19021.390066787804</v>
      </c>
      <c r="G117" s="3">
        <v>19034.740672127227</v>
      </c>
      <c r="H117" s="3">
        <v>16007.118749253759</v>
      </c>
      <c r="I117" s="30">
        <v>21257.723533704298</v>
      </c>
    </row>
    <row r="118" spans="1:9" x14ac:dyDescent="0.3">
      <c r="A118" s="6" t="str">
        <f t="shared" si="1"/>
        <v>56_2023</v>
      </c>
      <c r="B118" s="4">
        <v>56</v>
      </c>
      <c r="C118" s="4">
        <v>2023</v>
      </c>
      <c r="D118" s="3">
        <v>19695.946086211559</v>
      </c>
      <c r="E118" s="3">
        <v>19773.617653327943</v>
      </c>
      <c r="F118" s="3">
        <v>18924.529405836452</v>
      </c>
      <c r="G118" s="3">
        <v>18942.43215657994</v>
      </c>
      <c r="H118" s="3">
        <v>14911.33576069021</v>
      </c>
      <c r="I118" s="30">
        <v>20746.0953193596</v>
      </c>
    </row>
    <row r="119" spans="1:9" x14ac:dyDescent="0.3">
      <c r="A119" s="6" t="str">
        <f t="shared" si="1"/>
        <v>57_2021</v>
      </c>
      <c r="B119" s="4">
        <v>57</v>
      </c>
      <c r="C119" s="4">
        <v>2021</v>
      </c>
      <c r="D119" s="3">
        <v>23029.928585304529</v>
      </c>
      <c r="E119" s="3">
        <v>23101.365932919671</v>
      </c>
      <c r="F119" s="3">
        <v>26555.162629038794</v>
      </c>
      <c r="G119" s="3">
        <v>26749.617588950448</v>
      </c>
      <c r="H119" s="3">
        <v>25919.820418943771</v>
      </c>
      <c r="I119" s="30">
        <v>25905.591945969602</v>
      </c>
    </row>
    <row r="120" spans="1:9" x14ac:dyDescent="0.3">
      <c r="A120" s="6" t="str">
        <f t="shared" si="1"/>
        <v>57_2022</v>
      </c>
      <c r="B120" s="4">
        <v>57</v>
      </c>
      <c r="C120" s="4">
        <v>2022</v>
      </c>
      <c r="D120" s="3">
        <v>23029.928585304529</v>
      </c>
      <c r="E120" s="3">
        <v>23112.796593945361</v>
      </c>
      <c r="F120" s="3">
        <v>27145.174146400066</v>
      </c>
      <c r="G120" s="3">
        <v>27440.383216161554</v>
      </c>
      <c r="H120" s="3">
        <v>26161.46290211274</v>
      </c>
      <c r="I120" s="30">
        <v>28706.5740260526</v>
      </c>
    </row>
    <row r="121" spans="1:9" x14ac:dyDescent="0.3">
      <c r="A121" s="6" t="str">
        <f t="shared" si="1"/>
        <v>57_2023</v>
      </c>
      <c r="B121" s="4">
        <v>57</v>
      </c>
      <c r="C121" s="4">
        <v>2023</v>
      </c>
      <c r="D121" s="3">
        <v>23029.928585304529</v>
      </c>
      <c r="E121" s="3">
        <v>23124.227254971051</v>
      </c>
      <c r="F121" s="3">
        <v>27735.756259114249</v>
      </c>
      <c r="G121" s="3">
        <v>28148.986748910716</v>
      </c>
      <c r="H121" s="3">
        <v>26338.536659076042</v>
      </c>
      <c r="I121" s="30">
        <v>25957.424599950598</v>
      </c>
    </row>
    <row r="122" spans="1:9" x14ac:dyDescent="0.3">
      <c r="A122" s="6" t="str">
        <f t="shared" si="1"/>
        <v>58_2021</v>
      </c>
      <c r="B122" s="4">
        <v>58</v>
      </c>
      <c r="C122" s="4">
        <v>2021</v>
      </c>
      <c r="D122" s="3">
        <v>25381.060923758007</v>
      </c>
      <c r="E122" s="3">
        <v>25456.229435071731</v>
      </c>
      <c r="F122" s="3">
        <v>24959.195058069978</v>
      </c>
      <c r="G122" s="3">
        <v>24967.464212534629</v>
      </c>
      <c r="H122" s="3">
        <v>20075.571191568095</v>
      </c>
      <c r="I122" s="30">
        <v>27395.887731976902</v>
      </c>
    </row>
    <row r="123" spans="1:9" x14ac:dyDescent="0.3">
      <c r="A123" s="6" t="str">
        <f t="shared" si="1"/>
        <v>58_2022</v>
      </c>
      <c r="B123" s="4">
        <v>58</v>
      </c>
      <c r="C123" s="4">
        <v>2022</v>
      </c>
      <c r="D123" s="3">
        <v>25381.060923758007</v>
      </c>
      <c r="E123" s="3">
        <v>25468.8252932781</v>
      </c>
      <c r="F123" s="3">
        <v>24888.527597448992</v>
      </c>
      <c r="G123" s="3">
        <v>24899.344546191409</v>
      </c>
      <c r="H123" s="3">
        <v>17982.723548356946</v>
      </c>
      <c r="I123" s="30">
        <v>28835.7232244222</v>
      </c>
    </row>
    <row r="124" spans="1:9" x14ac:dyDescent="0.3">
      <c r="A124" s="6" t="str">
        <f t="shared" si="1"/>
        <v>58_2023</v>
      </c>
      <c r="B124" s="4">
        <v>58</v>
      </c>
      <c r="C124" s="4">
        <v>2023</v>
      </c>
      <c r="D124" s="3">
        <v>25381.060923758007</v>
      </c>
      <c r="E124" s="3">
        <v>25481.421151484468</v>
      </c>
      <c r="F124" s="3">
        <v>24817.778022699466</v>
      </c>
      <c r="G124" s="3">
        <v>24831.410733281409</v>
      </c>
      <c r="H124" s="3">
        <v>15844.628602116614</v>
      </c>
      <c r="I124" s="30">
        <v>32664.289903814501</v>
      </c>
    </row>
    <row r="125" spans="1:9" x14ac:dyDescent="0.3">
      <c r="A125" s="6" t="str">
        <f t="shared" si="1"/>
        <v>59_2021</v>
      </c>
      <c r="B125" s="4">
        <v>59</v>
      </c>
      <c r="C125" s="4">
        <v>2021</v>
      </c>
      <c r="D125" s="3">
        <v>24781.055636326819</v>
      </c>
      <c r="E125" s="3">
        <v>24855.823730083011</v>
      </c>
      <c r="F125" s="3">
        <v>26031.352983207209</v>
      </c>
      <c r="G125" s="3">
        <v>26057.318251338638</v>
      </c>
      <c r="H125" s="3">
        <v>20337.572628511087</v>
      </c>
      <c r="I125" s="30">
        <v>26211.669471585501</v>
      </c>
    </row>
    <row r="126" spans="1:9" x14ac:dyDescent="0.3">
      <c r="A126" s="6" t="str">
        <f t="shared" si="1"/>
        <v>59_2022</v>
      </c>
      <c r="B126" s="4">
        <v>59</v>
      </c>
      <c r="C126" s="4">
        <v>2022</v>
      </c>
      <c r="D126" s="3">
        <v>24781.055636326819</v>
      </c>
      <c r="E126" s="3">
        <v>24868.122504813386</v>
      </c>
      <c r="F126" s="3">
        <v>26240.576702212391</v>
      </c>
      <c r="G126" s="3">
        <v>26277.885424553548</v>
      </c>
      <c r="H126" s="3">
        <v>18127.448566309802</v>
      </c>
      <c r="I126" s="30">
        <v>27074.9603683934</v>
      </c>
    </row>
    <row r="127" spans="1:9" x14ac:dyDescent="0.3">
      <c r="A127" s="6" t="str">
        <f t="shared" si="1"/>
        <v>59_2023</v>
      </c>
      <c r="B127" s="4">
        <v>59</v>
      </c>
      <c r="C127" s="4">
        <v>2023</v>
      </c>
      <c r="D127" s="3">
        <v>24781.055636326819</v>
      </c>
      <c r="E127" s="3">
        <v>24880.42127954376</v>
      </c>
      <c r="F127" s="3">
        <v>26449.994628227665</v>
      </c>
      <c r="G127" s="3">
        <v>26500.319630954036</v>
      </c>
      <c r="H127" s="3">
        <v>15851.867586118915</v>
      </c>
      <c r="I127" s="30">
        <v>29131.8341428694</v>
      </c>
    </row>
    <row r="128" spans="1:9" x14ac:dyDescent="0.3">
      <c r="A128" s="6" t="str">
        <f t="shared" si="1"/>
        <v>60_2021</v>
      </c>
      <c r="B128" s="4">
        <v>60</v>
      </c>
      <c r="C128" s="4">
        <v>2021</v>
      </c>
      <c r="D128" s="3">
        <v>27900.31100401661</v>
      </c>
      <c r="E128" s="3">
        <v>27981.76688133807</v>
      </c>
      <c r="F128" s="3">
        <v>26021.558796168538</v>
      </c>
      <c r="G128" s="3">
        <v>26072.906674559294</v>
      </c>
      <c r="H128" s="3">
        <v>23476.427810395311</v>
      </c>
      <c r="I128" s="30">
        <v>27570.152092623699</v>
      </c>
    </row>
    <row r="129" spans="1:9" x14ac:dyDescent="0.3">
      <c r="A129" s="6" t="str">
        <f t="shared" si="1"/>
        <v>60_2022</v>
      </c>
      <c r="B129" s="4">
        <v>60</v>
      </c>
      <c r="C129" s="4">
        <v>2022</v>
      </c>
      <c r="D129" s="3">
        <v>27900.31100401661</v>
      </c>
      <c r="E129" s="3">
        <v>27995.612386969606</v>
      </c>
      <c r="F129" s="3">
        <v>25707.029770147055</v>
      </c>
      <c r="G129" s="3">
        <v>25782.882114270597</v>
      </c>
      <c r="H129" s="3">
        <v>22051.268634940039</v>
      </c>
      <c r="I129" s="30">
        <v>29395.746928965</v>
      </c>
    </row>
    <row r="130" spans="1:9" x14ac:dyDescent="0.3">
      <c r="A130" s="6" t="str">
        <f t="shared" si="1"/>
        <v>60_2023</v>
      </c>
      <c r="B130" s="4">
        <v>60</v>
      </c>
      <c r="C130" s="4">
        <v>2023</v>
      </c>
      <c r="D130" s="3">
        <v>27900.31100401661</v>
      </c>
      <c r="E130" s="3">
        <v>28009.457892601145</v>
      </c>
      <c r="F130" s="3">
        <v>25392.176901779487</v>
      </c>
      <c r="G130" s="3">
        <v>25496.083670909349</v>
      </c>
      <c r="H130" s="3">
        <v>20550.459842037715</v>
      </c>
      <c r="I130" s="30">
        <v>31039.318343239102</v>
      </c>
    </row>
    <row r="131" spans="1:9" x14ac:dyDescent="0.3">
      <c r="A131" s="6" t="str">
        <f t="shared" ref="A131:A194" si="2">+B131&amp;"_"&amp;C131</f>
        <v>61_2021</v>
      </c>
      <c r="B131" s="4">
        <v>61</v>
      </c>
      <c r="C131" s="4">
        <v>2021</v>
      </c>
      <c r="D131" s="3">
        <v>31465.235453922778</v>
      </c>
      <c r="E131" s="3">
        <v>31561.850603165294</v>
      </c>
      <c r="F131" s="3">
        <v>35086.757711573271</v>
      </c>
      <c r="G131" s="3">
        <v>35235.559518767128</v>
      </c>
      <c r="H131" s="3">
        <v>32567.899261910763</v>
      </c>
      <c r="I131" s="30">
        <v>30625.347443487699</v>
      </c>
    </row>
    <row r="132" spans="1:9" x14ac:dyDescent="0.3">
      <c r="A132" s="6" t="str">
        <f t="shared" si="2"/>
        <v>61_2022</v>
      </c>
      <c r="B132" s="4">
        <v>61</v>
      </c>
      <c r="C132" s="4">
        <v>2022</v>
      </c>
      <c r="D132" s="3">
        <v>31465.235453922778</v>
      </c>
      <c r="E132" s="3">
        <v>31577.467550519657</v>
      </c>
      <c r="F132" s="3">
        <v>35692.867948679486</v>
      </c>
      <c r="G132" s="3">
        <v>35917.474596651191</v>
      </c>
      <c r="H132" s="3">
        <v>31893.228482169343</v>
      </c>
      <c r="I132" s="30">
        <v>31267.1974049202</v>
      </c>
    </row>
    <row r="133" spans="1:9" x14ac:dyDescent="0.3">
      <c r="A133" s="6" t="str">
        <f t="shared" si="2"/>
        <v>61_2023</v>
      </c>
      <c r="B133" s="4">
        <v>61</v>
      </c>
      <c r="C133" s="4">
        <v>2023</v>
      </c>
      <c r="D133" s="3">
        <v>31465.235453922778</v>
      </c>
      <c r="E133" s="3">
        <v>31593.084497874017</v>
      </c>
      <c r="F133" s="3">
        <v>36299.560529158451</v>
      </c>
      <c r="G133" s="3">
        <v>36612.586802090642</v>
      </c>
      <c r="H133" s="3">
        <v>31038.173392731682</v>
      </c>
      <c r="I133" s="30">
        <v>34079.155332327697</v>
      </c>
    </row>
    <row r="134" spans="1:9" x14ac:dyDescent="0.3">
      <c r="A134" s="6" t="str">
        <f t="shared" si="2"/>
        <v>62_2021</v>
      </c>
      <c r="B134" s="4">
        <v>62</v>
      </c>
      <c r="C134" s="4">
        <v>2021</v>
      </c>
      <c r="D134" s="3">
        <v>32824.284375399184</v>
      </c>
      <c r="E134" s="3">
        <v>32922.300597199181</v>
      </c>
      <c r="F134" s="3">
        <v>33255.847426475419</v>
      </c>
      <c r="G134" s="3">
        <v>33257.270563623562</v>
      </c>
      <c r="H134" s="3">
        <v>33154.061855693915</v>
      </c>
      <c r="I134" s="30">
        <v>34933.284687267202</v>
      </c>
    </row>
    <row r="135" spans="1:9" x14ac:dyDescent="0.3">
      <c r="A135" s="6" t="str">
        <f t="shared" si="2"/>
        <v>62_2022</v>
      </c>
      <c r="B135" s="4">
        <v>62</v>
      </c>
      <c r="C135" s="4">
        <v>2022</v>
      </c>
      <c r="D135" s="3">
        <v>32824.284375399184</v>
      </c>
      <c r="E135" s="3">
        <v>32938.590701403635</v>
      </c>
      <c r="F135" s="3">
        <v>33328.013376068164</v>
      </c>
      <c r="G135" s="3">
        <v>33330.121176744062</v>
      </c>
      <c r="H135" s="3">
        <v>33174.963142327026</v>
      </c>
      <c r="I135" s="30">
        <v>32101.389869571602</v>
      </c>
    </row>
    <row r="136" spans="1:9" x14ac:dyDescent="0.3">
      <c r="A136" s="6" t="str">
        <f t="shared" si="2"/>
        <v>62_2023</v>
      </c>
      <c r="B136" s="4">
        <v>62</v>
      </c>
      <c r="C136" s="4">
        <v>2023</v>
      </c>
      <c r="D136" s="3">
        <v>32824.284375399184</v>
      </c>
      <c r="E136" s="3">
        <v>32954.880805608082</v>
      </c>
      <c r="F136" s="3">
        <v>33400.234430314653</v>
      </c>
      <c r="G136" s="3">
        <v>33403.131370363502</v>
      </c>
      <c r="H136" s="3">
        <v>33187.911857330109</v>
      </c>
      <c r="I136" s="30">
        <v>33503.200455261504</v>
      </c>
    </row>
    <row r="137" spans="1:9" x14ac:dyDescent="0.3">
      <c r="A137" s="6" t="str">
        <f t="shared" si="2"/>
        <v>63_2021</v>
      </c>
      <c r="B137" s="4">
        <v>63</v>
      </c>
      <c r="C137" s="4">
        <v>2021</v>
      </c>
      <c r="D137" s="3">
        <v>35082.002875315695</v>
      </c>
      <c r="E137" s="3">
        <v>35190.028602053266</v>
      </c>
      <c r="F137" s="3">
        <v>39485.31842491217</v>
      </c>
      <c r="G137" s="3">
        <v>39686.891188172318</v>
      </c>
      <c r="H137" s="3">
        <v>33171.996207988785</v>
      </c>
      <c r="I137" s="30">
        <v>33947.246546119102</v>
      </c>
    </row>
    <row r="138" spans="1:9" x14ac:dyDescent="0.3">
      <c r="A138" s="6" t="str">
        <f t="shared" si="2"/>
        <v>63_2022</v>
      </c>
      <c r="B138" s="4">
        <v>63</v>
      </c>
      <c r="C138" s="4">
        <v>2022</v>
      </c>
      <c r="D138" s="3">
        <v>35082.002875315695</v>
      </c>
      <c r="E138" s="3">
        <v>35207.440788397682</v>
      </c>
      <c r="F138" s="3">
        <v>40222.278599333251</v>
      </c>
      <c r="G138" s="3">
        <v>40525.885788220905</v>
      </c>
      <c r="H138" s="3">
        <v>30926.005894199392</v>
      </c>
      <c r="I138" s="30">
        <v>37295.460259657499</v>
      </c>
    </row>
    <row r="139" spans="1:9" x14ac:dyDescent="0.3">
      <c r="A139" s="6" t="str">
        <f t="shared" si="2"/>
        <v>63_2023</v>
      </c>
      <c r="B139" s="4">
        <v>63</v>
      </c>
      <c r="C139" s="4">
        <v>2023</v>
      </c>
      <c r="D139" s="3">
        <v>35082.002875315695</v>
      </c>
      <c r="E139" s="3">
        <v>35224.852974742091</v>
      </c>
      <c r="F139" s="3">
        <v>40959.948390627746</v>
      </c>
      <c r="G139" s="3">
        <v>41382.617024167346</v>
      </c>
      <c r="H139" s="3">
        <v>28425.867944088215</v>
      </c>
      <c r="I139" s="30">
        <v>35034.418432749801</v>
      </c>
    </row>
    <row r="140" spans="1:9" x14ac:dyDescent="0.3">
      <c r="A140" s="6" t="str">
        <f t="shared" si="2"/>
        <v>64_2021</v>
      </c>
      <c r="B140" s="4">
        <v>64</v>
      </c>
      <c r="C140" s="4">
        <v>2021</v>
      </c>
      <c r="D140" s="3">
        <v>34014.405912627066</v>
      </c>
      <c r="E140" s="3">
        <v>41291.214616726087</v>
      </c>
      <c r="F140" s="3">
        <v>44358.367077106959</v>
      </c>
      <c r="G140" s="3">
        <v>44441.712469603975</v>
      </c>
      <c r="H140" s="3">
        <v>45185.466966249587</v>
      </c>
      <c r="I140" s="30">
        <v>43540.612016168903</v>
      </c>
    </row>
    <row r="141" spans="1:9" x14ac:dyDescent="0.3">
      <c r="A141" s="6" t="str">
        <f t="shared" si="2"/>
        <v>64_2022</v>
      </c>
      <c r="B141" s="4">
        <v>64</v>
      </c>
      <c r="C141" s="4">
        <v>2022</v>
      </c>
      <c r="D141" s="3">
        <v>47548.58184445832</v>
      </c>
      <c r="E141" s="3">
        <v>41311.645697684391</v>
      </c>
      <c r="F141" s="3">
        <v>44892.608278687694</v>
      </c>
      <c r="G141" s="3">
        <v>45018.689196024214</v>
      </c>
      <c r="H141" s="3">
        <v>46159.861055924724</v>
      </c>
      <c r="I141" s="30">
        <v>40127.915667556597</v>
      </c>
    </row>
    <row r="142" spans="1:9" x14ac:dyDescent="0.3">
      <c r="A142" s="6" t="str">
        <f t="shared" si="2"/>
        <v>64_2023</v>
      </c>
      <c r="B142" s="4">
        <v>64</v>
      </c>
      <c r="C142" s="4">
        <v>2023</v>
      </c>
      <c r="D142" s="3">
        <v>36785.113314166018</v>
      </c>
      <c r="E142" s="3">
        <v>41332.076778642688</v>
      </c>
      <c r="F142" s="3">
        <v>45427.356198843801</v>
      </c>
      <c r="G142" s="3">
        <v>45603.156681110835</v>
      </c>
      <c r="H142" s="3">
        <v>47216.982791032249</v>
      </c>
      <c r="I142" s="30">
        <v>45066.366812621403</v>
      </c>
    </row>
    <row r="143" spans="1:9" x14ac:dyDescent="0.3">
      <c r="A143" s="6" t="str">
        <f t="shared" si="2"/>
        <v>65_2021</v>
      </c>
      <c r="B143" s="4">
        <v>65</v>
      </c>
      <c r="C143" s="4">
        <v>2021</v>
      </c>
      <c r="D143" s="3">
        <v>44928.97258011232</v>
      </c>
      <c r="E143" s="3">
        <v>35142.104013978504</v>
      </c>
      <c r="F143" s="3">
        <v>35103.922369709238</v>
      </c>
      <c r="G143" s="3">
        <v>36516.817906130796</v>
      </c>
      <c r="H143" s="3">
        <v>29062.216465527552</v>
      </c>
      <c r="I143" s="30">
        <v>49122.189096100803</v>
      </c>
    </row>
    <row r="144" spans="1:9" x14ac:dyDescent="0.3">
      <c r="A144" s="6" t="str">
        <f t="shared" si="2"/>
        <v>65_2022</v>
      </c>
      <c r="B144" s="4">
        <v>65</v>
      </c>
      <c r="C144" s="4">
        <v>2022</v>
      </c>
      <c r="D144" s="3">
        <v>44928.97258011232</v>
      </c>
      <c r="E144" s="3">
        <v>32785.827056185342</v>
      </c>
      <c r="F144" s="3">
        <v>32731.035695954226</v>
      </c>
      <c r="G144" s="3">
        <v>34804.083107353916</v>
      </c>
      <c r="H144" s="3">
        <v>24904.01090394257</v>
      </c>
      <c r="I144" s="30">
        <v>52388.793755454397</v>
      </c>
    </row>
    <row r="145" spans="1:9" x14ac:dyDescent="0.3">
      <c r="A145" s="6" t="str">
        <f t="shared" si="2"/>
        <v>65_2023</v>
      </c>
      <c r="B145" s="4">
        <v>65</v>
      </c>
      <c r="C145" s="4">
        <v>2023</v>
      </c>
      <c r="D145" s="3">
        <v>44928.97258011232</v>
      </c>
      <c r="E145" s="3">
        <v>30429.55009839125</v>
      </c>
      <c r="F145" s="3">
        <v>30355.784772691317</v>
      </c>
      <c r="G145" s="3">
        <v>33171.68007512085</v>
      </c>
      <c r="H145" s="3">
        <v>21004.392049484126</v>
      </c>
      <c r="I145" s="30">
        <v>49356.573329840197</v>
      </c>
    </row>
    <row r="146" spans="1:9" x14ac:dyDescent="0.3">
      <c r="A146" s="6" t="str">
        <f t="shared" si="2"/>
        <v>66_2021</v>
      </c>
      <c r="B146" s="4">
        <v>66</v>
      </c>
      <c r="C146" s="4">
        <v>2021</v>
      </c>
      <c r="D146" s="3">
        <v>54604.305427002619</v>
      </c>
      <c r="E146" s="3">
        <v>54771.626432252247</v>
      </c>
      <c r="F146" s="3">
        <v>60467.992941255914</v>
      </c>
      <c r="G146" s="3">
        <v>60698.62147704426</v>
      </c>
      <c r="H146" s="3">
        <v>49450.709664793241</v>
      </c>
      <c r="I146" s="30">
        <v>55215.754362432999</v>
      </c>
    </row>
    <row r="147" spans="1:9" x14ac:dyDescent="0.3">
      <c r="A147" s="6" t="str">
        <f t="shared" si="2"/>
        <v>66_2022</v>
      </c>
      <c r="B147" s="4">
        <v>66</v>
      </c>
      <c r="C147" s="4">
        <v>2022</v>
      </c>
      <c r="D147" s="3">
        <v>54604.305427002619</v>
      </c>
      <c r="E147" s="3">
        <v>54798.727682342425</v>
      </c>
      <c r="F147" s="3">
        <v>61449.350884128129</v>
      </c>
      <c r="G147" s="3">
        <v>61795.013150687933</v>
      </c>
      <c r="H147" s="3">
        <v>45393.057829807891</v>
      </c>
      <c r="I147" s="30">
        <v>53735.226709042901</v>
      </c>
    </row>
    <row r="148" spans="1:9" x14ac:dyDescent="0.3">
      <c r="A148" s="6" t="str">
        <f t="shared" si="2"/>
        <v>66_2023</v>
      </c>
      <c r="B148" s="4">
        <v>66</v>
      </c>
      <c r="C148" s="4">
        <v>2023</v>
      </c>
      <c r="D148" s="3">
        <v>54604.305427002619</v>
      </c>
      <c r="E148" s="3">
        <v>54825.828932432603</v>
      </c>
      <c r="F148" s="3">
        <v>62431.649913157104</v>
      </c>
      <c r="G148" s="3">
        <v>62911.208811189244</v>
      </c>
      <c r="H148" s="3">
        <v>41002.600366563609</v>
      </c>
      <c r="I148" s="30">
        <v>58583.363212404198</v>
      </c>
    </row>
    <row r="149" spans="1:9" x14ac:dyDescent="0.3">
      <c r="A149" s="6" t="str">
        <f t="shared" si="2"/>
        <v>67_2021</v>
      </c>
      <c r="B149" s="4">
        <v>67</v>
      </c>
      <c r="C149" s="4">
        <v>2021</v>
      </c>
      <c r="D149" s="3">
        <v>53974.542827273443</v>
      </c>
      <c r="E149" s="3">
        <v>50001.458456960318</v>
      </c>
      <c r="F149" s="3">
        <v>49102.814384774538</v>
      </c>
      <c r="G149" s="3">
        <v>49278.7866152434</v>
      </c>
      <c r="H149" s="3">
        <v>38467.170700272181</v>
      </c>
      <c r="I149" s="30">
        <v>48126.770658008398</v>
      </c>
    </row>
    <row r="150" spans="1:9" x14ac:dyDescent="0.3">
      <c r="A150" s="6" t="str">
        <f t="shared" si="2"/>
        <v>67_2022</v>
      </c>
      <c r="B150" s="4">
        <v>67</v>
      </c>
      <c r="C150" s="4">
        <v>2022</v>
      </c>
      <c r="D150" s="3">
        <v>53974.542827273443</v>
      </c>
      <c r="E150" s="3">
        <v>41938.081410315535</v>
      </c>
      <c r="F150" s="3">
        <v>48287.258362384746</v>
      </c>
      <c r="G150" s="3">
        <v>48545.957277035392</v>
      </c>
      <c r="H150" s="3">
        <v>33611.403831456708</v>
      </c>
      <c r="I150" s="30">
        <v>53163.684683410604</v>
      </c>
    </row>
    <row r="151" spans="1:9" x14ac:dyDescent="0.3">
      <c r="A151" s="6" t="str">
        <f t="shared" si="2"/>
        <v>67_2023</v>
      </c>
      <c r="B151" s="4">
        <v>67</v>
      </c>
      <c r="C151" s="4">
        <v>2023</v>
      </c>
      <c r="D151" s="3">
        <v>53974.542827273443</v>
      </c>
      <c r="E151" s="3">
        <v>46504.147618137977</v>
      </c>
      <c r="F151" s="3">
        <v>47470.871625535656</v>
      </c>
      <c r="G151" s="3">
        <v>47824.025910872086</v>
      </c>
      <c r="H151" s="3">
        <v>28836.534916437835</v>
      </c>
      <c r="I151" s="30">
        <v>52889.039215552199</v>
      </c>
    </row>
    <row r="152" spans="1:9" x14ac:dyDescent="0.3">
      <c r="A152" s="6" t="str">
        <f t="shared" si="2"/>
        <v>68_2021</v>
      </c>
      <c r="B152" s="4">
        <v>68</v>
      </c>
      <c r="C152" s="4">
        <v>2021</v>
      </c>
      <c r="D152" s="3">
        <v>63587.721202245193</v>
      </c>
      <c r="E152" s="3">
        <v>63777.52181156414</v>
      </c>
      <c r="F152" s="3">
        <v>64331.062026320607</v>
      </c>
      <c r="G152" s="3">
        <v>64331.689191632475</v>
      </c>
      <c r="H152" s="3">
        <v>65820.525178315234</v>
      </c>
      <c r="I152" s="30">
        <v>57689.542526762598</v>
      </c>
    </row>
    <row r="153" spans="1:9" x14ac:dyDescent="0.3">
      <c r="A153" s="6" t="str">
        <f t="shared" si="2"/>
        <v>68_2022</v>
      </c>
      <c r="B153" s="4">
        <v>68</v>
      </c>
      <c r="C153" s="4">
        <v>2022</v>
      </c>
      <c r="D153" s="3">
        <v>63587.721202245193</v>
      </c>
      <c r="E153" s="3">
        <v>63809.079219684652</v>
      </c>
      <c r="F153" s="3">
        <v>64455.348624843798</v>
      </c>
      <c r="G153" s="3">
        <v>64456.729907240122</v>
      </c>
      <c r="H153" s="3">
        <v>66710.014002969619</v>
      </c>
      <c r="I153" s="30">
        <v>56459.780229052398</v>
      </c>
    </row>
    <row r="154" spans="1:9" x14ac:dyDescent="0.3">
      <c r="A154" s="6" t="str">
        <f t="shared" si="2"/>
        <v>68_2023</v>
      </c>
      <c r="B154" s="4">
        <v>68</v>
      </c>
      <c r="C154" s="4">
        <v>2023</v>
      </c>
      <c r="D154" s="3">
        <v>63587.721202245193</v>
      </c>
      <c r="E154" s="3">
        <v>63840.636627805172</v>
      </c>
      <c r="F154" s="3">
        <v>64579.726672720295</v>
      </c>
      <c r="G154" s="3">
        <v>64582.01366295365</v>
      </c>
      <c r="H154" s="3">
        <v>67731.196192491814</v>
      </c>
      <c r="I154" s="30">
        <v>63756.147136660198</v>
      </c>
    </row>
    <row r="155" spans="1:9" x14ac:dyDescent="0.3">
      <c r="A155" s="6" t="str">
        <f t="shared" si="2"/>
        <v>69_2021</v>
      </c>
      <c r="B155" s="4">
        <v>69</v>
      </c>
      <c r="C155" s="4">
        <v>2021</v>
      </c>
      <c r="D155" s="3">
        <v>65117.75018377645</v>
      </c>
      <c r="E155" s="3">
        <v>65313.045589225803</v>
      </c>
      <c r="F155" s="3">
        <v>66986.412015275389</v>
      </c>
      <c r="G155" s="3">
        <v>67014.558765768699</v>
      </c>
      <c r="H155" s="3">
        <v>54153.983879751831</v>
      </c>
      <c r="I155" s="30">
        <v>59896.746037744699</v>
      </c>
    </row>
    <row r="156" spans="1:9" x14ac:dyDescent="0.3">
      <c r="A156" s="6" t="str">
        <f t="shared" si="2"/>
        <v>69_2022</v>
      </c>
      <c r="B156" s="4">
        <v>69</v>
      </c>
      <c r="C156" s="4">
        <v>2022</v>
      </c>
      <c r="D156" s="3">
        <v>65117.75018377645</v>
      </c>
      <c r="E156" s="3">
        <v>65345.362781501521</v>
      </c>
      <c r="F156" s="3">
        <v>67299.05195522029</v>
      </c>
      <c r="G156" s="3">
        <v>67337.317714803299</v>
      </c>
      <c r="H156" s="3">
        <v>48947.339771738974</v>
      </c>
      <c r="I156" s="30">
        <v>58643.786250266501</v>
      </c>
    </row>
    <row r="157" spans="1:9" x14ac:dyDescent="0.3">
      <c r="A157" s="6" t="str">
        <f t="shared" si="2"/>
        <v>69_2023</v>
      </c>
      <c r="B157" s="4">
        <v>69</v>
      </c>
      <c r="C157" s="4">
        <v>2023</v>
      </c>
      <c r="D157" s="3">
        <v>65117.75018377645</v>
      </c>
      <c r="E157" s="3">
        <v>65377.679973777238</v>
      </c>
      <c r="F157" s="3">
        <v>67611.968348932045</v>
      </c>
      <c r="G157" s="3">
        <v>67661.631152013433</v>
      </c>
      <c r="H157" s="3">
        <v>43524.255333657085</v>
      </c>
      <c r="I157" s="30">
        <v>58670.341885240297</v>
      </c>
    </row>
    <row r="158" spans="1:9" x14ac:dyDescent="0.3">
      <c r="A158" s="6" t="str">
        <f t="shared" si="2"/>
        <v>70_2021</v>
      </c>
      <c r="B158" s="4">
        <v>70</v>
      </c>
      <c r="C158" s="4">
        <v>2021</v>
      </c>
      <c r="D158" s="3">
        <v>77191.147144176037</v>
      </c>
      <c r="E158" s="3">
        <v>77419.809674768694</v>
      </c>
      <c r="F158" s="3">
        <v>75965.904439475795</v>
      </c>
      <c r="G158" s="3">
        <v>75996.847252804451</v>
      </c>
      <c r="H158" s="3">
        <v>54975.469873905153</v>
      </c>
      <c r="I158" s="30">
        <v>75268.237856214299</v>
      </c>
    </row>
    <row r="159" spans="1:9" x14ac:dyDescent="0.3">
      <c r="A159" s="6" t="str">
        <f t="shared" si="2"/>
        <v>70_2022</v>
      </c>
      <c r="B159" s="4">
        <v>70</v>
      </c>
      <c r="C159" s="4">
        <v>2022</v>
      </c>
      <c r="D159" s="3">
        <v>77191.147144176037</v>
      </c>
      <c r="E159" s="3">
        <v>77458.117349026375</v>
      </c>
      <c r="F159" s="3">
        <v>75760.653557721351</v>
      </c>
      <c r="G159" s="3">
        <v>75800.026314518327</v>
      </c>
      <c r="H159" s="3">
        <v>46793.648171331457</v>
      </c>
      <c r="I159" s="30">
        <v>71429.808908687104</v>
      </c>
    </row>
    <row r="160" spans="1:9" x14ac:dyDescent="0.3">
      <c r="A160" s="6" t="str">
        <f t="shared" si="2"/>
        <v>70_2023</v>
      </c>
      <c r="B160" s="4">
        <v>70</v>
      </c>
      <c r="C160" s="4">
        <v>2023</v>
      </c>
      <c r="D160" s="3">
        <v>77191.147144176037</v>
      </c>
      <c r="E160" s="3">
        <v>77496.425023284057</v>
      </c>
      <c r="F160" s="3">
        <v>75555.162478976592</v>
      </c>
      <c r="G160" s="3">
        <v>75603.715114243052</v>
      </c>
      <c r="H160" s="3">
        <v>38871.311327129726</v>
      </c>
      <c r="I160" s="30">
        <v>71491.233356773693</v>
      </c>
    </row>
    <row r="161" spans="1:9" x14ac:dyDescent="0.3">
      <c r="A161" s="6" t="str">
        <f t="shared" si="2"/>
        <v>71_2021</v>
      </c>
      <c r="B161" s="4">
        <v>71</v>
      </c>
      <c r="C161" s="4">
        <v>2021</v>
      </c>
      <c r="D161" s="3">
        <v>86133.086739882041</v>
      </c>
      <c r="E161" s="3">
        <v>86384.714073030453</v>
      </c>
      <c r="F161" s="3">
        <v>80491.139501113445</v>
      </c>
      <c r="G161" s="3">
        <v>80674.246022781197</v>
      </c>
      <c r="H161" s="3">
        <v>43916.862617265928</v>
      </c>
      <c r="I161" s="30">
        <v>82029.334354649895</v>
      </c>
    </row>
    <row r="162" spans="1:9" x14ac:dyDescent="0.3">
      <c r="A162" s="6" t="str">
        <f t="shared" si="2"/>
        <v>71_2022</v>
      </c>
      <c r="B162" s="4">
        <v>71</v>
      </c>
      <c r="C162" s="4">
        <v>2022</v>
      </c>
      <c r="D162" s="3">
        <v>86133.086739882041</v>
      </c>
      <c r="E162" s="3">
        <v>86427.457622794434</v>
      </c>
      <c r="F162" s="3">
        <v>79546.590015786933</v>
      </c>
      <c r="G162" s="3">
        <v>79806.461922392074</v>
      </c>
      <c r="H162" s="3">
        <v>32488.816725750396</v>
      </c>
      <c r="I162" s="30">
        <v>83931.692369161101</v>
      </c>
    </row>
    <row r="163" spans="1:9" x14ac:dyDescent="0.3">
      <c r="A163" s="6" t="str">
        <f t="shared" si="2"/>
        <v>71_2023</v>
      </c>
      <c r="B163" s="4">
        <v>71</v>
      </c>
      <c r="C163" s="4">
        <v>2023</v>
      </c>
      <c r="D163" s="3">
        <v>86133.086739882041</v>
      </c>
      <c r="E163" s="3">
        <v>86470.201172558431</v>
      </c>
      <c r="F163" s="3">
        <v>78601.066863924963</v>
      </c>
      <c r="G163" s="3">
        <v>78948.012266165897</v>
      </c>
      <c r="H163" s="3">
        <v>22991.177774171269</v>
      </c>
      <c r="I163" s="30">
        <v>81423.215344293407</v>
      </c>
    </row>
    <row r="164" spans="1:9" x14ac:dyDescent="0.3">
      <c r="A164" s="6" t="str">
        <f t="shared" si="2"/>
        <v>72_2021</v>
      </c>
      <c r="B164" s="4">
        <v>72</v>
      </c>
      <c r="C164" s="4">
        <v>2021</v>
      </c>
      <c r="D164" s="3">
        <v>89896.671073565303</v>
      </c>
      <c r="E164" s="3">
        <v>90163.372582964555</v>
      </c>
      <c r="F164" s="3">
        <v>88956.201641140622</v>
      </c>
      <c r="G164" s="3">
        <v>88985.333132424974</v>
      </c>
      <c r="H164" s="3">
        <v>65654.529434843411</v>
      </c>
      <c r="I164" s="30">
        <v>81829.157621986204</v>
      </c>
    </row>
    <row r="165" spans="1:9" x14ac:dyDescent="0.3">
      <c r="A165" s="6" t="str">
        <f t="shared" si="2"/>
        <v>72_2022</v>
      </c>
      <c r="B165" s="4">
        <v>72</v>
      </c>
      <c r="C165" s="4">
        <v>2022</v>
      </c>
      <c r="D165" s="3">
        <v>89896.671073565303</v>
      </c>
      <c r="E165" s="3">
        <v>90207.985830160469</v>
      </c>
      <c r="F165" s="3">
        <v>88798.589320731931</v>
      </c>
      <c r="G165" s="3">
        <v>88834.557126605374</v>
      </c>
      <c r="H165" s="3">
        <v>56458.889622949639</v>
      </c>
      <c r="I165" s="30">
        <v>85520.673448557995</v>
      </c>
    </row>
    <row r="166" spans="1:9" x14ac:dyDescent="0.3">
      <c r="A166" s="6" t="str">
        <f t="shared" si="2"/>
        <v>72_2023</v>
      </c>
      <c r="B166" s="4">
        <v>72</v>
      </c>
      <c r="C166" s="4">
        <v>2023</v>
      </c>
      <c r="D166" s="3">
        <v>89896.671073565303</v>
      </c>
      <c r="E166" s="3">
        <v>90252.599077356397</v>
      </c>
      <c r="F166" s="3">
        <v>88640.77756584849</v>
      </c>
      <c r="G166" s="3">
        <v>88684.036594391713</v>
      </c>
      <c r="H166" s="3">
        <v>47450.646539012079</v>
      </c>
      <c r="I166" s="30">
        <v>89450.430179981297</v>
      </c>
    </row>
    <row r="167" spans="1:9" x14ac:dyDescent="0.3">
      <c r="A167" s="6" t="str">
        <f t="shared" si="2"/>
        <v>73_2021</v>
      </c>
      <c r="B167" s="4">
        <v>73</v>
      </c>
      <c r="C167" s="4">
        <v>2021</v>
      </c>
      <c r="D167" s="3">
        <v>112185.93648970855</v>
      </c>
      <c r="E167" s="3">
        <v>112502.26628765678</v>
      </c>
      <c r="F167" s="3">
        <v>91086.927520879544</v>
      </c>
      <c r="G167" s="3">
        <v>92521.563845210476</v>
      </c>
      <c r="H167" s="3">
        <v>69882.892112603338</v>
      </c>
      <c r="I167" s="30">
        <v>107770.940972866</v>
      </c>
    </row>
    <row r="168" spans="1:9" x14ac:dyDescent="0.3">
      <c r="A168" s="6" t="str">
        <f t="shared" si="2"/>
        <v>73_2022</v>
      </c>
      <c r="B168" s="4">
        <v>73</v>
      </c>
      <c r="C168" s="4">
        <v>2022</v>
      </c>
      <c r="D168" s="3">
        <v>112185.93648970855</v>
      </c>
      <c r="E168" s="3">
        <v>112557.93292114894</v>
      </c>
      <c r="F168" s="3">
        <v>87555.091434157453</v>
      </c>
      <c r="G168" s="3">
        <v>89670.173857135364</v>
      </c>
      <c r="H168" s="3">
        <v>59293.667572763952</v>
      </c>
      <c r="I168" s="30">
        <v>100771.531866668</v>
      </c>
    </row>
    <row r="169" spans="1:9" x14ac:dyDescent="0.3">
      <c r="A169" s="6" t="str">
        <f t="shared" si="2"/>
        <v>73_2023</v>
      </c>
      <c r="B169" s="4">
        <v>73</v>
      </c>
      <c r="C169" s="4">
        <v>2023</v>
      </c>
      <c r="D169" s="3">
        <v>112185.93648970855</v>
      </c>
      <c r="E169" s="3">
        <v>112613.5995546411</v>
      </c>
      <c r="F169" s="3">
        <v>84019.717358995229</v>
      </c>
      <c r="G169" s="3">
        <v>86906.659868192248</v>
      </c>
      <c r="H169" s="3">
        <v>49309.542975059427</v>
      </c>
      <c r="I169" s="30">
        <v>107660.259127582</v>
      </c>
    </row>
    <row r="170" spans="1:9" x14ac:dyDescent="0.3">
      <c r="A170" s="6" t="str">
        <f t="shared" si="2"/>
        <v>74_2021</v>
      </c>
      <c r="B170" s="4">
        <v>74</v>
      </c>
      <c r="C170" s="4">
        <v>2021</v>
      </c>
      <c r="D170" s="3">
        <v>116706.60190506543</v>
      </c>
      <c r="E170" s="3">
        <v>117077.78316351432</v>
      </c>
      <c r="F170" s="3">
        <v>145630.32363343425</v>
      </c>
      <c r="G170" s="3">
        <v>148325.38168006454</v>
      </c>
      <c r="H170" s="3">
        <v>126986.39347078426</v>
      </c>
      <c r="I170" s="30">
        <v>112526.732642858</v>
      </c>
    </row>
    <row r="171" spans="1:9" x14ac:dyDescent="0.3">
      <c r="A171" s="6" t="str">
        <f t="shared" si="2"/>
        <v>74_2022</v>
      </c>
      <c r="B171" s="4">
        <v>74</v>
      </c>
      <c r="C171" s="4">
        <v>2022</v>
      </c>
      <c r="D171" s="3">
        <v>116706.60190506543</v>
      </c>
      <c r="E171" s="3">
        <v>117135.71378358534</v>
      </c>
      <c r="F171" s="3">
        <v>150471.38272606581</v>
      </c>
      <c r="G171" s="3">
        <v>154592.17536676905</v>
      </c>
      <c r="H171" s="3">
        <v>122063.14079559701</v>
      </c>
      <c r="I171" s="30">
        <v>113756.648251965</v>
      </c>
    </row>
    <row r="172" spans="1:9" x14ac:dyDescent="0.3">
      <c r="A172" s="6" t="str">
        <f t="shared" si="2"/>
        <v>74_2023</v>
      </c>
      <c r="B172" s="4">
        <v>74</v>
      </c>
      <c r="C172" s="4">
        <v>2023</v>
      </c>
      <c r="D172" s="3">
        <v>116706.60190506543</v>
      </c>
      <c r="E172" s="3">
        <v>117193.64440365635</v>
      </c>
      <c r="F172" s="3">
        <v>155317.15893100575</v>
      </c>
      <c r="G172" s="3">
        <v>161123.74304337701</v>
      </c>
      <c r="H172" s="3">
        <v>115841.04501129384</v>
      </c>
      <c r="I172" s="30">
        <v>108734.535032749</v>
      </c>
    </row>
    <row r="173" spans="1:9" x14ac:dyDescent="0.3">
      <c r="A173" s="6" t="str">
        <f t="shared" si="2"/>
        <v>75_2021</v>
      </c>
      <c r="B173" s="4">
        <v>75</v>
      </c>
      <c r="C173" s="4">
        <v>2021</v>
      </c>
      <c r="D173" s="3">
        <v>152518.82325786445</v>
      </c>
      <c r="E173" s="3">
        <v>152979.50546918262</v>
      </c>
      <c r="F173" s="3">
        <v>160819.31479445286</v>
      </c>
      <c r="G173" s="3">
        <v>161012.90650487784</v>
      </c>
      <c r="H173" s="3">
        <v>114924.0912650418</v>
      </c>
      <c r="I173" s="30">
        <v>138516.597378937</v>
      </c>
    </row>
    <row r="174" spans="1:9" x14ac:dyDescent="0.3">
      <c r="A174" s="6" t="str">
        <f t="shared" si="2"/>
        <v>75_2022</v>
      </c>
      <c r="B174" s="4">
        <v>75</v>
      </c>
      <c r="C174" s="4">
        <v>2022</v>
      </c>
      <c r="D174" s="3">
        <v>152518.82325786445</v>
      </c>
      <c r="E174" s="3">
        <v>153055.20042488238</v>
      </c>
      <c r="F174" s="3">
        <v>162208.33650097623</v>
      </c>
      <c r="G174" s="3">
        <v>162485.10029200214</v>
      </c>
      <c r="H174" s="3">
        <v>98103.029301790331</v>
      </c>
      <c r="I174" s="30">
        <v>148669.590721085</v>
      </c>
    </row>
    <row r="175" spans="1:9" x14ac:dyDescent="0.3">
      <c r="A175" s="6" t="str">
        <f t="shared" si="2"/>
        <v>75_2023</v>
      </c>
      <c r="B175" s="4">
        <v>75</v>
      </c>
      <c r="C175" s="4">
        <v>2023</v>
      </c>
      <c r="D175" s="3">
        <v>152518.82325786445</v>
      </c>
      <c r="E175" s="3">
        <v>153130.89538058211</v>
      </c>
      <c r="F175" s="3">
        <v>163598.65340787359</v>
      </c>
      <c r="G175" s="3">
        <v>163970.75482953389</v>
      </c>
      <c r="H175" s="3">
        <v>81603.027444804116</v>
      </c>
      <c r="I175" s="30">
        <v>153637.684454712</v>
      </c>
    </row>
    <row r="176" spans="1:9" x14ac:dyDescent="0.3">
      <c r="A176" s="6" t="str">
        <f t="shared" si="2"/>
        <v>76_2021</v>
      </c>
      <c r="B176" s="4">
        <v>76</v>
      </c>
      <c r="C176" s="4">
        <v>2021</v>
      </c>
      <c r="D176" s="3">
        <v>195751.01268910302</v>
      </c>
      <c r="E176" s="3">
        <v>173192.09222118769</v>
      </c>
      <c r="F176" s="3">
        <v>226876.2889711</v>
      </c>
      <c r="G176" s="3">
        <v>233461.17750178018</v>
      </c>
      <c r="H176" s="3">
        <v>154579.13243906951</v>
      </c>
      <c r="I176" s="30">
        <v>156943.64652522199</v>
      </c>
    </row>
    <row r="177" spans="1:9" x14ac:dyDescent="0.3">
      <c r="A177" s="6" t="str">
        <f t="shared" si="2"/>
        <v>76_2022</v>
      </c>
      <c r="B177" s="4">
        <v>76</v>
      </c>
      <c r="C177" s="4">
        <v>2022</v>
      </c>
      <c r="D177" s="3">
        <v>171406.32625128073</v>
      </c>
      <c r="E177" s="3">
        <v>173277.78845682411</v>
      </c>
      <c r="F177" s="3">
        <v>235955.17480650172</v>
      </c>
      <c r="G177" s="3">
        <v>246071.73251625343</v>
      </c>
      <c r="H177" s="3">
        <v>131413.15715667195</v>
      </c>
      <c r="I177" s="30">
        <v>157287.29480825301</v>
      </c>
    </row>
    <row r="178" spans="1:9" x14ac:dyDescent="0.3">
      <c r="A178" s="6" t="str">
        <f t="shared" si="2"/>
        <v>76_2023</v>
      </c>
      <c r="B178" s="4">
        <v>76</v>
      </c>
      <c r="C178" s="4">
        <v>2023</v>
      </c>
      <c r="D178" s="3">
        <v>171406.32625128073</v>
      </c>
      <c r="E178" s="3">
        <v>173363.48469246054</v>
      </c>
      <c r="F178" s="3">
        <v>245042.92970858514</v>
      </c>
      <c r="G178" s="3">
        <v>259363.45473580444</v>
      </c>
      <c r="H178" s="3">
        <v>107956.93510965003</v>
      </c>
      <c r="I178" s="30">
        <v>172571.273004038</v>
      </c>
    </row>
    <row r="179" spans="1:9" x14ac:dyDescent="0.3">
      <c r="A179" s="6" t="str">
        <f t="shared" si="2"/>
        <v>77_2021</v>
      </c>
      <c r="B179" s="4">
        <v>77</v>
      </c>
      <c r="C179" s="4">
        <v>2021</v>
      </c>
      <c r="D179" s="3">
        <v>179118.65331218555</v>
      </c>
      <c r="E179" s="3">
        <v>226339.14996585809</v>
      </c>
      <c r="F179" s="3">
        <v>226400.8758446686</v>
      </c>
      <c r="G179" s="3">
        <v>231136.11767940907</v>
      </c>
      <c r="H179" s="3">
        <v>178467.39840493092</v>
      </c>
      <c r="I179" s="30">
        <v>232516.20393733599</v>
      </c>
    </row>
    <row r="180" spans="1:9" x14ac:dyDescent="0.3">
      <c r="A180" s="6" t="str">
        <f t="shared" si="2"/>
        <v>77_2022</v>
      </c>
      <c r="B180" s="4">
        <v>77</v>
      </c>
      <c r="C180" s="4">
        <v>2022</v>
      </c>
      <c r="D180" s="3">
        <v>179118.65331218555</v>
      </c>
      <c r="E180" s="3">
        <v>234209.23274146952</v>
      </c>
      <c r="F180" s="3">
        <v>234314.68082010746</v>
      </c>
      <c r="G180" s="3">
        <v>241560.06590616467</v>
      </c>
      <c r="H180" s="3">
        <v>163051.50757486947</v>
      </c>
      <c r="I180" s="30">
        <v>170026.85613876701</v>
      </c>
    </row>
    <row r="181" spans="1:9" x14ac:dyDescent="0.3">
      <c r="A181" s="6" t="str">
        <f t="shared" si="2"/>
        <v>77_2023</v>
      </c>
      <c r="B181" s="4">
        <v>77</v>
      </c>
      <c r="C181" s="4">
        <v>2023</v>
      </c>
      <c r="D181" s="3">
        <v>179118.65331218555</v>
      </c>
      <c r="E181" s="3">
        <v>242079.31551708095</v>
      </c>
      <c r="F181" s="3">
        <v>242236.20269049145</v>
      </c>
      <c r="G181" s="3">
        <v>252454.12108861451</v>
      </c>
      <c r="H181" s="3">
        <v>145830.6294465262</v>
      </c>
      <c r="I181" s="30">
        <v>174189.49383790599</v>
      </c>
    </row>
    <row r="182" spans="1:9" x14ac:dyDescent="0.3">
      <c r="A182" s="6" t="str">
        <f t="shared" si="2"/>
        <v>78_2021</v>
      </c>
      <c r="B182" s="4">
        <v>78</v>
      </c>
      <c r="C182" s="4">
        <v>2021</v>
      </c>
      <c r="D182" s="3">
        <v>216040.57062829877</v>
      </c>
      <c r="E182" s="3">
        <v>216716.93671426384</v>
      </c>
      <c r="F182" s="3">
        <v>256510.63527818024</v>
      </c>
      <c r="G182" s="3">
        <v>259415.71872639126</v>
      </c>
      <c r="H182" s="3">
        <v>131921.76940197987</v>
      </c>
      <c r="I182" s="30">
        <v>259045.321381199</v>
      </c>
    </row>
    <row r="183" spans="1:9" x14ac:dyDescent="0.3">
      <c r="A183" s="6" t="str">
        <f t="shared" si="2"/>
        <v>78_2022</v>
      </c>
      <c r="B183" s="4">
        <v>78</v>
      </c>
      <c r="C183" s="4">
        <v>2022</v>
      </c>
      <c r="D183" s="3">
        <v>216040.57062829877</v>
      </c>
      <c r="E183" s="3">
        <v>216824.16924108932</v>
      </c>
      <c r="F183" s="3">
        <v>263284.11779526621</v>
      </c>
      <c r="G183" s="3">
        <v>267666.62789013941</v>
      </c>
      <c r="H183" s="3">
        <v>96956.148418190583</v>
      </c>
      <c r="I183" s="30">
        <v>295626.578677585</v>
      </c>
    </row>
    <row r="184" spans="1:9" x14ac:dyDescent="0.3">
      <c r="A184" s="6" t="str">
        <f t="shared" si="2"/>
        <v>78_2023</v>
      </c>
      <c r="B184" s="4">
        <v>78</v>
      </c>
      <c r="C184" s="4">
        <v>2023</v>
      </c>
      <c r="D184" s="3">
        <v>216040.57062829877</v>
      </c>
      <c r="E184" s="3">
        <v>216931.40176791477</v>
      </c>
      <c r="F184" s="3">
        <v>270064.17455556244</v>
      </c>
      <c r="G184" s="3">
        <v>276179.96333384718</v>
      </c>
      <c r="H184" s="3">
        <v>67556.620691825592</v>
      </c>
      <c r="I184" s="30">
        <v>220984.75104198599</v>
      </c>
    </row>
    <row r="185" spans="1:9" x14ac:dyDescent="0.3">
      <c r="A185" s="6" t="str">
        <f t="shared" si="2"/>
        <v>79_2021</v>
      </c>
      <c r="B185" s="4">
        <v>79</v>
      </c>
      <c r="C185" s="4">
        <v>2021</v>
      </c>
      <c r="D185" s="3">
        <v>216492.14512577045</v>
      </c>
      <c r="E185" s="3">
        <v>217206.72953605108</v>
      </c>
      <c r="F185" s="3">
        <v>301456.79750133306</v>
      </c>
      <c r="G185" s="3">
        <v>314743.70595370186</v>
      </c>
      <c r="H185" s="3">
        <v>114238.2117776691</v>
      </c>
      <c r="I185" s="30">
        <v>235622.06024674801</v>
      </c>
    </row>
    <row r="186" spans="1:9" x14ac:dyDescent="0.3">
      <c r="A186" s="6" t="str">
        <f t="shared" si="2"/>
        <v>79_2022</v>
      </c>
      <c r="B186" s="4">
        <v>79</v>
      </c>
      <c r="C186" s="4">
        <v>2022</v>
      </c>
      <c r="D186" s="3">
        <v>216492.14512577045</v>
      </c>
      <c r="E186" s="3">
        <v>217314.20441459439</v>
      </c>
      <c r="F186" s="3">
        <v>315677.86410472915</v>
      </c>
      <c r="G186" s="3">
        <v>336210.6392704841</v>
      </c>
      <c r="H186" s="3">
        <v>72265.288223234893</v>
      </c>
      <c r="I186" s="30">
        <v>258624.686546671</v>
      </c>
    </row>
    <row r="187" spans="1:9" x14ac:dyDescent="0.3">
      <c r="A187" s="6" t="str">
        <f t="shared" si="2"/>
        <v>79_2023</v>
      </c>
      <c r="B187" s="4">
        <v>79</v>
      </c>
      <c r="C187" s="4">
        <v>2023</v>
      </c>
      <c r="D187" s="3">
        <v>216492.14512577045</v>
      </c>
      <c r="E187" s="3">
        <v>217421.67929313771</v>
      </c>
      <c r="F187" s="3">
        <v>329912.84950575978</v>
      </c>
      <c r="G187" s="3">
        <v>359141.71378313494</v>
      </c>
      <c r="H187" s="3">
        <v>41999.572995778544</v>
      </c>
      <c r="I187" s="30">
        <v>301711.75443130702</v>
      </c>
    </row>
    <row r="188" spans="1:9" x14ac:dyDescent="0.3">
      <c r="A188" s="6" t="str">
        <f t="shared" si="2"/>
        <v>80_2021</v>
      </c>
      <c r="B188" s="4">
        <v>80</v>
      </c>
      <c r="C188" s="4">
        <v>2021</v>
      </c>
      <c r="D188" s="3">
        <v>222827.85856123312</v>
      </c>
      <c r="E188" s="3">
        <v>223524.62696206497</v>
      </c>
      <c r="F188" s="3">
        <v>263593.69106226228</v>
      </c>
      <c r="G188" s="3">
        <v>266398.71322990762</v>
      </c>
      <c r="H188" s="3">
        <v>177598.1393167818</v>
      </c>
      <c r="I188" s="30">
        <v>221365.062483949</v>
      </c>
    </row>
    <row r="189" spans="1:9" x14ac:dyDescent="0.3">
      <c r="A189" s="6" t="str">
        <f t="shared" si="2"/>
        <v>80_2022</v>
      </c>
      <c r="B189" s="4">
        <v>80</v>
      </c>
      <c r="C189" s="4">
        <v>2022</v>
      </c>
      <c r="D189" s="3">
        <v>222827.85856123312</v>
      </c>
      <c r="E189" s="3">
        <v>223635.22796501502</v>
      </c>
      <c r="F189" s="3">
        <v>270416.67135658674</v>
      </c>
      <c r="G189" s="3">
        <v>274660.69481152436</v>
      </c>
      <c r="H189" s="3">
        <v>149041.05886499136</v>
      </c>
      <c r="I189" s="30">
        <v>250998.233933638</v>
      </c>
    </row>
    <row r="190" spans="1:9" x14ac:dyDescent="0.3">
      <c r="A190" s="6" t="str">
        <f t="shared" si="2"/>
        <v>80_2023</v>
      </c>
      <c r="B190" s="4">
        <v>80</v>
      </c>
      <c r="C190" s="4">
        <v>2023</v>
      </c>
      <c r="D190" s="3">
        <v>222827.85856123312</v>
      </c>
      <c r="E190" s="3">
        <v>223745.82896796506</v>
      </c>
      <c r="F190" s="3">
        <v>277246.27138675377</v>
      </c>
      <c r="G190" s="3">
        <v>283178.91013701836</v>
      </c>
      <c r="H190" s="3">
        <v>121098.95000634334</v>
      </c>
      <c r="I190" s="30">
        <v>281630.19930561201</v>
      </c>
    </row>
    <row r="191" spans="1:9" x14ac:dyDescent="0.3">
      <c r="A191" s="6" t="str">
        <f t="shared" si="2"/>
        <v>81_2021</v>
      </c>
      <c r="B191" s="4">
        <v>81</v>
      </c>
      <c r="C191" s="4">
        <v>2021</v>
      </c>
      <c r="D191" s="3">
        <v>405216.52266386675</v>
      </c>
      <c r="E191" s="3">
        <v>406419.62999254599</v>
      </c>
      <c r="F191" s="3">
        <v>402063.67383114737</v>
      </c>
      <c r="G191" s="3">
        <v>402220.95342451916</v>
      </c>
      <c r="H191" s="3">
        <v>265913.09200265864</v>
      </c>
      <c r="I191" s="30">
        <v>488046.32301059202</v>
      </c>
    </row>
    <row r="192" spans="1:9" x14ac:dyDescent="0.3">
      <c r="A192" s="6" t="str">
        <f t="shared" si="2"/>
        <v>81_2022</v>
      </c>
      <c r="B192" s="4">
        <v>81</v>
      </c>
      <c r="C192" s="4">
        <v>2022</v>
      </c>
      <c r="D192" s="3">
        <v>405216.52266386675</v>
      </c>
      <c r="E192" s="3">
        <v>406620.72827557049</v>
      </c>
      <c r="F192" s="3">
        <v>401535.0612864173</v>
      </c>
      <c r="G192" s="3">
        <v>401724.36020560155</v>
      </c>
      <c r="H192" s="3">
        <v>217003.97468853975</v>
      </c>
      <c r="I192" s="30">
        <v>415773.12660047697</v>
      </c>
    </row>
    <row r="193" spans="1:9" x14ac:dyDescent="0.3">
      <c r="A193" s="6" t="str">
        <f t="shared" si="2"/>
        <v>81_2023</v>
      </c>
      <c r="B193" s="4">
        <v>81</v>
      </c>
      <c r="C193" s="4">
        <v>2023</v>
      </c>
      <c r="D193" s="3">
        <v>405216.52266386675</v>
      </c>
      <c r="E193" s="3">
        <v>406821.826558595</v>
      </c>
      <c r="F193" s="3">
        <v>401005.72910224018</v>
      </c>
      <c r="G193" s="3">
        <v>401228.38009453664</v>
      </c>
      <c r="H193" s="3">
        <v>171675.65919429626</v>
      </c>
      <c r="I193" s="30">
        <v>481917.31594524498</v>
      </c>
    </row>
    <row r="194" spans="1:9" x14ac:dyDescent="0.3">
      <c r="A194" s="6" t="str">
        <f t="shared" si="2"/>
        <v>82_2021</v>
      </c>
      <c r="B194" s="4">
        <v>82</v>
      </c>
      <c r="C194" s="4">
        <v>2021</v>
      </c>
      <c r="D194" s="3">
        <v>409631.36176463042</v>
      </c>
      <c r="E194" s="3">
        <v>410934.94147757429</v>
      </c>
      <c r="F194" s="3">
        <v>512177.91935002059</v>
      </c>
      <c r="G194" s="3">
        <v>521709.61954430485</v>
      </c>
      <c r="H194" s="3">
        <v>587150.14939581009</v>
      </c>
      <c r="I194" s="30">
        <v>477613.50907318899</v>
      </c>
    </row>
    <row r="195" spans="1:9" x14ac:dyDescent="0.3">
      <c r="A195" s="6" t="str">
        <f t="shared" ref="A195:A238" si="3">+B195&amp;"_"&amp;C195</f>
        <v>82_2022</v>
      </c>
      <c r="B195" s="4">
        <v>82</v>
      </c>
      <c r="C195" s="4">
        <v>2022</v>
      </c>
      <c r="D195" s="3">
        <v>409631.36176463042</v>
      </c>
      <c r="E195" s="3">
        <v>411138.27395727619</v>
      </c>
      <c r="F195" s="3">
        <v>529341.49992458522</v>
      </c>
      <c r="G195" s="3">
        <v>543957.2816225203</v>
      </c>
      <c r="H195" s="3">
        <v>651690.49140720628</v>
      </c>
      <c r="I195" s="30">
        <v>516305.287740356</v>
      </c>
    </row>
    <row r="196" spans="1:9" x14ac:dyDescent="0.3">
      <c r="A196" s="6" t="str">
        <f t="shared" si="3"/>
        <v>82_2023</v>
      </c>
      <c r="B196" s="4">
        <v>82</v>
      </c>
      <c r="C196" s="4">
        <v>2023</v>
      </c>
      <c r="D196" s="3">
        <v>409631.36176463042</v>
      </c>
      <c r="E196" s="3">
        <v>411341.60643697809</v>
      </c>
      <c r="F196" s="3">
        <v>546521.80666393787</v>
      </c>
      <c r="G196" s="3">
        <v>567153.66775988392</v>
      </c>
      <c r="H196" s="3">
        <v>730492.98623110005</v>
      </c>
      <c r="I196" s="30">
        <v>449631.233495372</v>
      </c>
    </row>
    <row r="197" spans="1:9" x14ac:dyDescent="0.3">
      <c r="A197" s="6" t="str">
        <f t="shared" si="3"/>
        <v>83_2021</v>
      </c>
      <c r="B197" s="4">
        <v>83</v>
      </c>
      <c r="C197" s="4">
        <v>2021</v>
      </c>
      <c r="D197" s="3">
        <v>544217.68707482994</v>
      </c>
      <c r="E197" s="3">
        <v>605248.93034110963</v>
      </c>
      <c r="F197" s="3">
        <v>605629.15242066979</v>
      </c>
      <c r="G197" s="3">
        <v>646052.09620065184</v>
      </c>
      <c r="H197" s="3">
        <v>526386.59546330455</v>
      </c>
      <c r="I197" s="30">
        <v>525999.43045090104</v>
      </c>
    </row>
    <row r="198" spans="1:9" x14ac:dyDescent="0.3">
      <c r="A198" s="6" t="str">
        <f t="shared" si="3"/>
        <v>83_2022</v>
      </c>
      <c r="B198" s="4">
        <v>83</v>
      </c>
      <c r="C198" s="4">
        <v>2022</v>
      </c>
      <c r="D198" s="3">
        <v>544217.68707482994</v>
      </c>
      <c r="E198" s="3">
        <v>638671.93402257562</v>
      </c>
      <c r="F198" s="3">
        <v>639258.37643127143</v>
      </c>
      <c r="G198" s="3">
        <v>702493.44828531693</v>
      </c>
      <c r="H198" s="3">
        <v>511717.74759786931</v>
      </c>
      <c r="I198" s="30">
        <v>504202.37455546297</v>
      </c>
    </row>
    <row r="199" spans="1:9" x14ac:dyDescent="0.3">
      <c r="A199" s="6" t="str">
        <f t="shared" si="3"/>
        <v>83_2023</v>
      </c>
      <c r="B199" s="4">
        <v>83</v>
      </c>
      <c r="C199" s="4">
        <v>2023</v>
      </c>
      <c r="D199" s="3">
        <v>544217.68707482994</v>
      </c>
      <c r="E199" s="3">
        <v>672094.9377040416</v>
      </c>
      <c r="F199" s="3">
        <v>672920.56736170501</v>
      </c>
      <c r="G199" s="3">
        <v>763865.71266620921</v>
      </c>
      <c r="H199" s="3">
        <v>488488.81399188272</v>
      </c>
      <c r="I199" s="30">
        <v>557172.13170954003</v>
      </c>
    </row>
    <row r="200" spans="1:9" x14ac:dyDescent="0.3">
      <c r="A200" s="6" t="str">
        <f t="shared" si="3"/>
        <v>84_2021</v>
      </c>
      <c r="B200" s="4">
        <v>84</v>
      </c>
      <c r="C200" s="4">
        <v>2021</v>
      </c>
      <c r="D200" s="3">
        <v>398754.01895244053</v>
      </c>
      <c r="E200" s="3">
        <v>400137.10005837394</v>
      </c>
      <c r="F200" s="3">
        <v>635883.45312720537</v>
      </c>
      <c r="G200" s="3">
        <v>695489.76014162996</v>
      </c>
      <c r="H200" s="3">
        <v>106750.33334856055</v>
      </c>
      <c r="I200" s="30">
        <v>623900.94477765902</v>
      </c>
    </row>
    <row r="201" spans="1:9" x14ac:dyDescent="0.3">
      <c r="A201" s="6" t="str">
        <f t="shared" si="3"/>
        <v>84_2022</v>
      </c>
      <c r="B201" s="4">
        <v>84</v>
      </c>
      <c r="C201" s="4">
        <v>2022</v>
      </c>
      <c r="D201" s="3">
        <v>398754.01895244053</v>
      </c>
      <c r="E201" s="3">
        <v>400335.08971698768</v>
      </c>
      <c r="F201" s="3">
        <v>675573.72876483202</v>
      </c>
      <c r="G201" s="3">
        <v>769520.45800594927</v>
      </c>
      <c r="H201" s="3">
        <v>43845.112561875867</v>
      </c>
      <c r="I201" s="30">
        <v>606641.54068305902</v>
      </c>
    </row>
    <row r="202" spans="1:9" x14ac:dyDescent="0.3">
      <c r="A202" s="6" t="str">
        <f t="shared" si="3"/>
        <v>84_2023</v>
      </c>
      <c r="B202" s="4">
        <v>84</v>
      </c>
      <c r="C202" s="4">
        <v>2023</v>
      </c>
      <c r="D202" s="3">
        <v>398754.01895244053</v>
      </c>
      <c r="E202" s="3">
        <v>400533.07937560143</v>
      </c>
      <c r="F202" s="3">
        <v>715302.95162065327</v>
      </c>
      <c r="G202" s="3">
        <v>851431.27796606882</v>
      </c>
      <c r="H202" s="3">
        <v>15235.687433324967</v>
      </c>
      <c r="I202" s="30">
        <v>594437.62081812101</v>
      </c>
    </row>
    <row r="203" spans="1:9" x14ac:dyDescent="0.3">
      <c r="A203" s="6" t="str">
        <f t="shared" si="3"/>
        <v>85_2021</v>
      </c>
      <c r="B203" s="4">
        <v>85</v>
      </c>
      <c r="C203" s="4">
        <v>2021</v>
      </c>
      <c r="D203" s="3">
        <v>464809.51425161347</v>
      </c>
      <c r="E203" s="3">
        <v>466456.15180646547</v>
      </c>
      <c r="F203" s="3">
        <v>782961.64287230372</v>
      </c>
      <c r="G203" s="3">
        <v>877241.23304136959</v>
      </c>
      <c r="H203" s="3">
        <v>219686.74088425766</v>
      </c>
      <c r="I203" s="30">
        <v>697822.91528803797</v>
      </c>
    </row>
    <row r="204" spans="1:9" x14ac:dyDescent="0.3">
      <c r="A204" s="6" t="str">
        <f t="shared" si="3"/>
        <v>85_2022</v>
      </c>
      <c r="B204" s="4">
        <v>85</v>
      </c>
      <c r="C204" s="4">
        <v>2022</v>
      </c>
      <c r="D204" s="3">
        <v>464809.51425161347</v>
      </c>
      <c r="E204" s="3">
        <v>466686.95643378189</v>
      </c>
      <c r="F204" s="3">
        <v>836213.5237724334</v>
      </c>
      <c r="G204" s="3">
        <v>986260.07069204282</v>
      </c>
      <c r="H204" s="3">
        <v>115789.06405217343</v>
      </c>
      <c r="I204" s="30">
        <v>804177.32386978995</v>
      </c>
    </row>
    <row r="205" spans="1:9" x14ac:dyDescent="0.3">
      <c r="A205" s="6" t="str">
        <f t="shared" si="3"/>
        <v>85_2023</v>
      </c>
      <c r="B205" s="4">
        <v>85</v>
      </c>
      <c r="C205" s="4">
        <v>2023</v>
      </c>
      <c r="D205" s="3">
        <v>464809.51425161347</v>
      </c>
      <c r="E205" s="3">
        <v>466917.76106109831</v>
      </c>
      <c r="F205" s="3">
        <v>889517.69395834208</v>
      </c>
      <c r="G205" s="3">
        <v>1108827.1850481995</v>
      </c>
      <c r="H205" s="3">
        <v>53654.72943436983</v>
      </c>
      <c r="I205" s="30">
        <v>799324.00175827101</v>
      </c>
    </row>
    <row r="206" spans="1:9" x14ac:dyDescent="0.3">
      <c r="A206" s="6" t="str">
        <f t="shared" si="3"/>
        <v>86_2021</v>
      </c>
      <c r="B206" s="4">
        <v>86</v>
      </c>
      <c r="C206" s="4">
        <v>2021</v>
      </c>
      <c r="D206" s="3">
        <v>857142.85714285716</v>
      </c>
      <c r="E206" s="3">
        <v>1045701.321208477</v>
      </c>
      <c r="F206" s="3">
        <v>1046600.5399995744</v>
      </c>
      <c r="G206" s="3">
        <v>1367510.5883761167</v>
      </c>
      <c r="H206" s="3">
        <v>364446.01232754131</v>
      </c>
      <c r="I206" s="30">
        <v>773172.39829992002</v>
      </c>
    </row>
    <row r="207" spans="1:9" x14ac:dyDescent="0.3">
      <c r="A207" s="6" t="str">
        <f t="shared" si="3"/>
        <v>86_2022</v>
      </c>
      <c r="B207" s="4">
        <v>86</v>
      </c>
      <c r="C207" s="4">
        <v>2022</v>
      </c>
      <c r="D207" s="3">
        <v>857142.85714285716</v>
      </c>
      <c r="E207" s="3">
        <v>1138316.2198043764</v>
      </c>
      <c r="F207" s="3">
        <v>1139762.3572559357</v>
      </c>
      <c r="G207" s="3">
        <v>1677888.3041108863</v>
      </c>
      <c r="H207" s="3">
        <v>196955.69223500174</v>
      </c>
      <c r="I207" s="30">
        <v>878438.26888374495</v>
      </c>
    </row>
    <row r="208" spans="1:9" x14ac:dyDescent="0.3">
      <c r="A208" s="6" t="str">
        <f t="shared" si="3"/>
        <v>86_2023</v>
      </c>
      <c r="B208" s="4">
        <v>86</v>
      </c>
      <c r="C208" s="4">
        <v>2023</v>
      </c>
      <c r="D208" s="3">
        <v>857142.85714285716</v>
      </c>
      <c r="E208" s="3">
        <v>1230931.1184002459</v>
      </c>
      <c r="F208" s="3">
        <v>1233015.8104712963</v>
      </c>
      <c r="G208" s="3">
        <v>2058711.0513089721</v>
      </c>
      <c r="H208" s="3">
        <v>91431.196525347012</v>
      </c>
      <c r="I208" s="30">
        <v>1034838.00943604</v>
      </c>
    </row>
    <row r="209" spans="1:9" x14ac:dyDescent="0.3">
      <c r="A209" s="6" t="str">
        <f t="shared" si="3"/>
        <v>87_2021</v>
      </c>
      <c r="B209" s="4">
        <v>87</v>
      </c>
      <c r="C209" s="4">
        <v>2021</v>
      </c>
      <c r="D209" s="3">
        <v>285714.28571428568</v>
      </c>
      <c r="E209" s="3">
        <v>892080.33913916349</v>
      </c>
      <c r="F209" s="3">
        <v>893093.31299114227</v>
      </c>
      <c r="G209" s="3">
        <v>1335203.3646353246</v>
      </c>
      <c r="H209" s="3">
        <v>279206.37970306101</v>
      </c>
      <c r="I209" s="30">
        <v>898191.71351116803</v>
      </c>
    </row>
    <row r="210" spans="1:9" x14ac:dyDescent="0.3">
      <c r="A210" s="6" t="str">
        <f t="shared" si="3"/>
        <v>87_2022</v>
      </c>
      <c r="B210" s="4">
        <v>87</v>
      </c>
      <c r="C210" s="4">
        <v>2022</v>
      </c>
      <c r="D210" s="3">
        <v>285714.28571428568</v>
      </c>
      <c r="E210" s="3">
        <v>979780.40330979228</v>
      </c>
      <c r="F210" s="3">
        <v>981338.53138956428</v>
      </c>
      <c r="G210" s="3">
        <v>1756468.2639269682</v>
      </c>
      <c r="H210" s="3">
        <v>125073.55969439747</v>
      </c>
      <c r="I210" s="30">
        <v>707986.36284014804</v>
      </c>
    </row>
    <row r="211" spans="1:9" x14ac:dyDescent="0.3">
      <c r="A211" s="6" t="str">
        <f t="shared" si="3"/>
        <v>87_2023</v>
      </c>
      <c r="B211" s="4">
        <v>87</v>
      </c>
      <c r="C211" s="4">
        <v>2023</v>
      </c>
      <c r="D211" s="3">
        <v>285714.28571428568</v>
      </c>
      <c r="E211" s="3">
        <v>1067480.4674804509</v>
      </c>
      <c r="F211" s="3">
        <v>1069670.5977719128</v>
      </c>
      <c r="G211" s="3">
        <v>2310644.8380060839</v>
      </c>
      <c r="H211" s="3">
        <v>45015.516191828865</v>
      </c>
      <c r="I211" s="30">
        <v>822269.77507395798</v>
      </c>
    </row>
    <row r="212" spans="1:9" x14ac:dyDescent="0.3">
      <c r="A212" s="6" t="str">
        <f t="shared" si="3"/>
        <v>88_2021</v>
      </c>
      <c r="B212" s="4">
        <v>88</v>
      </c>
      <c r="C212" s="4">
        <v>2021</v>
      </c>
      <c r="D212" s="3">
        <v>810810.81081081089</v>
      </c>
      <c r="E212" s="3">
        <v>701611.82243290544</v>
      </c>
      <c r="F212" s="3">
        <v>702864.31170135736</v>
      </c>
      <c r="G212" s="3">
        <v>1567387.7761262408</v>
      </c>
      <c r="H212" s="3">
        <v>159017524.30242756</v>
      </c>
      <c r="I212" s="30">
        <v>312074.44293423399</v>
      </c>
    </row>
    <row r="213" spans="1:9" x14ac:dyDescent="0.3">
      <c r="A213" s="6" t="str">
        <f t="shared" si="3"/>
        <v>88_2022</v>
      </c>
      <c r="B213" s="4">
        <v>88</v>
      </c>
      <c r="C213" s="4">
        <v>2022</v>
      </c>
      <c r="D213" s="3">
        <v>810810.81081081089</v>
      </c>
      <c r="E213" s="3">
        <v>780383.30061787367</v>
      </c>
      <c r="F213" s="3">
        <v>782183.05498108268</v>
      </c>
      <c r="G213" s="3">
        <v>2537866.6920956154</v>
      </c>
      <c r="H213" s="3">
        <v>35613421447.639229</v>
      </c>
      <c r="I213" s="30">
        <v>650380.34471901006</v>
      </c>
    </row>
    <row r="214" spans="1:9" x14ac:dyDescent="0.3">
      <c r="A214" s="6" t="str">
        <f t="shared" si="3"/>
        <v>88_2023</v>
      </c>
      <c r="B214" s="4">
        <v>88</v>
      </c>
      <c r="C214" s="4">
        <v>2023</v>
      </c>
      <c r="D214" s="3">
        <v>810810.81081081089</v>
      </c>
      <c r="E214" s="3">
        <v>859154.7788028419</v>
      </c>
      <c r="F214" s="3">
        <v>861579.9099945128</v>
      </c>
      <c r="G214" s="3">
        <v>4109236.6834495375</v>
      </c>
      <c r="H214" s="3">
        <v>19856461555074.699</v>
      </c>
      <c r="I214" s="30">
        <v>524056.10519169102</v>
      </c>
    </row>
    <row r="215" spans="1:9" x14ac:dyDescent="0.3">
      <c r="A215" s="6" t="str">
        <f t="shared" si="3"/>
        <v>89_2021</v>
      </c>
      <c r="B215" s="4">
        <v>89</v>
      </c>
      <c r="C215" s="4">
        <v>2021</v>
      </c>
      <c r="D215" s="3">
        <v>1250000</v>
      </c>
      <c r="E215" s="3">
        <v>1040438.871473372</v>
      </c>
      <c r="F215" s="3">
        <v>1042157.0230788589</v>
      </c>
      <c r="G215" s="3">
        <v>2052289.8162818477</v>
      </c>
      <c r="H215" s="3">
        <v>615728.50224666751</v>
      </c>
      <c r="I215" s="30">
        <v>1303418.82593193</v>
      </c>
    </row>
    <row r="216" spans="1:9" x14ac:dyDescent="0.3">
      <c r="A216" s="6" t="str">
        <f t="shared" si="3"/>
        <v>89_2022</v>
      </c>
      <c r="B216" s="4">
        <v>89</v>
      </c>
      <c r="C216" s="4">
        <v>2022</v>
      </c>
      <c r="D216" s="3">
        <v>1250000</v>
      </c>
      <c r="E216" s="3">
        <v>1154153.6050156951</v>
      </c>
      <c r="F216" s="3">
        <v>1156646.6636568308</v>
      </c>
      <c r="G216" s="3">
        <v>3110357.9381067925</v>
      </c>
      <c r="H216" s="3">
        <v>340165.65880735946</v>
      </c>
      <c r="I216" s="30">
        <v>646832.90817512001</v>
      </c>
    </row>
    <row r="217" spans="1:9" x14ac:dyDescent="0.3">
      <c r="A217" s="6" t="str">
        <f t="shared" si="3"/>
        <v>89_2023</v>
      </c>
      <c r="B217" s="4">
        <v>89</v>
      </c>
      <c r="C217" s="4">
        <v>2023</v>
      </c>
      <c r="D217" s="3">
        <v>1250000</v>
      </c>
      <c r="E217" s="3">
        <v>1267868.3385580182</v>
      </c>
      <c r="F217" s="3">
        <v>1271249.0381383896</v>
      </c>
      <c r="G217" s="3">
        <v>4713918.2908732668</v>
      </c>
      <c r="H217" s="3">
        <v>148333.72329741006</v>
      </c>
      <c r="I217" s="30">
        <v>1378021.0109542899</v>
      </c>
    </row>
    <row r="218" spans="1:9" x14ac:dyDescent="0.3">
      <c r="A218" s="6" t="str">
        <f t="shared" si="3"/>
        <v>90_2021</v>
      </c>
      <c r="B218" s="4">
        <v>90</v>
      </c>
      <c r="C218" s="4">
        <v>2021</v>
      </c>
      <c r="D218" s="3">
        <v>769563.84376235167</v>
      </c>
      <c r="E218" s="3">
        <v>551491.98627460003</v>
      </c>
      <c r="F218" s="3">
        <v>552472.92083191872</v>
      </c>
      <c r="G218" s="3">
        <v>1251058.1841686666</v>
      </c>
      <c r="H218" s="3">
        <v>170548.85237489513</v>
      </c>
      <c r="I218" s="30">
        <v>697855.15491132799</v>
      </c>
    </row>
    <row r="219" spans="1:9" x14ac:dyDescent="0.3">
      <c r="A219" s="6" t="str">
        <f t="shared" si="3"/>
        <v>90_2022</v>
      </c>
      <c r="B219" s="4">
        <v>90</v>
      </c>
      <c r="C219" s="4">
        <v>2022</v>
      </c>
      <c r="D219" s="3">
        <v>463995.50208174723</v>
      </c>
      <c r="E219" s="3">
        <v>613582.07010380924</v>
      </c>
      <c r="F219" s="3">
        <v>614993.32098320127</v>
      </c>
      <c r="G219" s="3">
        <v>2042548.8927830302</v>
      </c>
      <c r="H219" s="3">
        <v>41695.501080327478</v>
      </c>
      <c r="I219" s="30">
        <v>922450.98393983894</v>
      </c>
    </row>
    <row r="220" spans="1:9" x14ac:dyDescent="0.3">
      <c r="A220" s="6" t="str">
        <f t="shared" si="3"/>
        <v>90_2023</v>
      </c>
      <c r="B220" s="4">
        <v>90</v>
      </c>
      <c r="C220" s="4">
        <v>2023</v>
      </c>
      <c r="D220" s="3">
        <v>706552.67881222139</v>
      </c>
      <c r="E220" s="3">
        <v>675672.15393303335</v>
      </c>
      <c r="F220" s="3">
        <v>677575.29090107977</v>
      </c>
      <c r="G220" s="3">
        <v>3334781.7329387427</v>
      </c>
      <c r="H220" s="3">
        <v>6109.5001226503327</v>
      </c>
      <c r="I220" s="30">
        <v>467956.99607160001</v>
      </c>
    </row>
    <row r="221" spans="1:9" x14ac:dyDescent="0.3">
      <c r="A221" s="6" t="str">
        <f t="shared" si="3"/>
        <v>91_2021</v>
      </c>
      <c r="B221" s="4">
        <v>91</v>
      </c>
      <c r="C221" s="4">
        <v>2021</v>
      </c>
      <c r="D221" s="3">
        <v>0</v>
      </c>
      <c r="E221" s="3">
        <v>966588.9665889442</v>
      </c>
      <c r="F221" s="3">
        <v>968753.90431943536</v>
      </c>
      <c r="G221" s="3">
        <v>4022234.0677430308</v>
      </c>
      <c r="H221" s="3">
        <v>2.8851664767547787E-5</v>
      </c>
      <c r="I221" s="30">
        <v>1773967.78201002</v>
      </c>
    </row>
    <row r="222" spans="1:9" x14ac:dyDescent="0.3">
      <c r="A222" s="6" t="str">
        <f t="shared" si="3"/>
        <v>91_2022</v>
      </c>
      <c r="B222" s="4">
        <v>91</v>
      </c>
      <c r="C222" s="4">
        <v>2022</v>
      </c>
      <c r="D222" s="3">
        <v>0</v>
      </c>
      <c r="E222" s="3">
        <v>1082362.0823620558</v>
      </c>
      <c r="F222" s="3">
        <v>1085385.7869817019</v>
      </c>
      <c r="G222" s="3">
        <v>9429971.1906066872</v>
      </c>
      <c r="H222" s="3">
        <v>2.2204460492503131E-16</v>
      </c>
      <c r="I222" s="30">
        <v>1663821.1852104401</v>
      </c>
    </row>
    <row r="223" spans="1:9" x14ac:dyDescent="0.3">
      <c r="A223" s="6" t="str">
        <f t="shared" si="3"/>
        <v>91_2023</v>
      </c>
      <c r="B223" s="4">
        <v>91</v>
      </c>
      <c r="C223" s="4">
        <v>2023</v>
      </c>
      <c r="D223" s="3">
        <v>0</v>
      </c>
      <c r="E223" s="3">
        <v>1198135.1981351972</v>
      </c>
      <c r="F223" s="3">
        <v>1202132.5584064424</v>
      </c>
      <c r="G223" s="3">
        <v>22108200.357804988</v>
      </c>
      <c r="H223" s="3">
        <v>2.2204460492503131E-16</v>
      </c>
      <c r="I223" s="30">
        <v>2248221.96189303</v>
      </c>
    </row>
    <row r="224" spans="1:9" x14ac:dyDescent="0.3">
      <c r="A224" s="6" t="str">
        <f t="shared" si="3"/>
        <v>92_2021</v>
      </c>
      <c r="B224" s="4">
        <v>92</v>
      </c>
      <c r="C224" s="4">
        <v>2021</v>
      </c>
      <c r="D224" s="3">
        <v>0</v>
      </c>
      <c r="E224" s="3">
        <v>203124.03423233211</v>
      </c>
      <c r="F224" s="3">
        <v>810285.22720983624</v>
      </c>
      <c r="G224" s="3">
        <v>5.9404262637554445E+17</v>
      </c>
      <c r="H224" s="3">
        <v>8.983802311001047E+18</v>
      </c>
      <c r="I224" s="30">
        <v>1765844.23368733</v>
      </c>
    </row>
    <row r="225" spans="1:9" x14ac:dyDescent="0.3">
      <c r="A225" s="6" t="str">
        <f t="shared" si="3"/>
        <v>92_2022</v>
      </c>
      <c r="B225" s="4">
        <v>92</v>
      </c>
      <c r="C225" s="4">
        <v>2022</v>
      </c>
      <c r="D225" s="3">
        <v>0</v>
      </c>
      <c r="E225" s="3">
        <v>203224.54092913188</v>
      </c>
      <c r="F225" s="3">
        <v>912097.523529917</v>
      </c>
      <c r="G225" s="3">
        <v>1.5879898887742443E+29</v>
      </c>
      <c r="H225" s="3">
        <v>3.6318916782751852E+31</v>
      </c>
      <c r="I225" s="30">
        <v>2277699.4787588702</v>
      </c>
    </row>
    <row r="226" spans="1:9" x14ac:dyDescent="0.3">
      <c r="A226" s="6" t="str">
        <f t="shared" si="3"/>
        <v>92_2023</v>
      </c>
      <c r="B226" s="4">
        <v>92</v>
      </c>
      <c r="C226" s="4">
        <v>2023</v>
      </c>
      <c r="D226" s="3">
        <v>0</v>
      </c>
      <c r="E226" s="3">
        <v>203325.04762593165</v>
      </c>
      <c r="F226" s="3">
        <v>1014010.1278257072</v>
      </c>
      <c r="G226" s="3">
        <v>4.2450015788486491E+40</v>
      </c>
      <c r="H226" s="3">
        <v>1.4682688583398641E+44</v>
      </c>
      <c r="I226" s="30">
        <v>2183795.0270478702</v>
      </c>
    </row>
    <row r="227" spans="1:9" x14ac:dyDescent="0.3">
      <c r="A227" s="6" t="str">
        <f t="shared" si="3"/>
        <v>93_2021</v>
      </c>
      <c r="B227" s="4">
        <v>93</v>
      </c>
      <c r="C227" s="4">
        <v>2021</v>
      </c>
      <c r="D227" s="3">
        <v>0</v>
      </c>
      <c r="E227" s="3">
        <v>0</v>
      </c>
      <c r="F227" s="3">
        <v>0</v>
      </c>
      <c r="G227" s="3">
        <v>1.0261879631701769E-11</v>
      </c>
      <c r="H227" s="3">
        <v>1.0261879631702097E-11</v>
      </c>
      <c r="I227" s="30">
        <v>13.075259497315701</v>
      </c>
    </row>
    <row r="228" spans="1:9" x14ac:dyDescent="0.3">
      <c r="A228" s="6" t="str">
        <f t="shared" si="3"/>
        <v>93_2022</v>
      </c>
      <c r="B228" s="4">
        <v>93</v>
      </c>
      <c r="C228" s="4">
        <v>2022</v>
      </c>
      <c r="D228" s="3">
        <v>0</v>
      </c>
      <c r="E228" s="3">
        <v>0</v>
      </c>
      <c r="F228" s="3">
        <v>0</v>
      </c>
      <c r="G228" s="3">
        <v>1.0261879631701769E-11</v>
      </c>
      <c r="H228" s="3">
        <v>1.0261879631702207E-11</v>
      </c>
      <c r="I228" s="30">
        <v>13.362057678695001</v>
      </c>
    </row>
    <row r="229" spans="1:9" x14ac:dyDescent="0.3">
      <c r="A229" s="6" t="str">
        <f t="shared" si="3"/>
        <v>93_2023</v>
      </c>
      <c r="B229" s="4">
        <v>93</v>
      </c>
      <c r="C229" s="4">
        <v>2023</v>
      </c>
      <c r="D229" s="3">
        <v>0</v>
      </c>
      <c r="E229" s="3">
        <v>0</v>
      </c>
      <c r="F229" s="3">
        <v>0</v>
      </c>
      <c r="G229" s="3">
        <v>1.0261879631701806E-11</v>
      </c>
      <c r="H229" s="3">
        <v>1.0261879631702317E-11</v>
      </c>
      <c r="I229" s="30">
        <v>17.6186205190366</v>
      </c>
    </row>
    <row r="230" spans="1:9" x14ac:dyDescent="0.3">
      <c r="A230" s="6" t="str">
        <f t="shared" si="3"/>
        <v>94_2021</v>
      </c>
      <c r="B230" s="4">
        <v>94</v>
      </c>
      <c r="C230" s="4">
        <v>2021</v>
      </c>
      <c r="D230" s="3">
        <v>0</v>
      </c>
      <c r="E230" s="3">
        <v>0</v>
      </c>
      <c r="F230" s="3">
        <v>0</v>
      </c>
      <c r="G230" s="3">
        <v>1.0261879631701769E-11</v>
      </c>
      <c r="H230" s="3">
        <v>1.0261879631702097E-11</v>
      </c>
      <c r="I230" s="30">
        <v>170809.75854457699</v>
      </c>
    </row>
    <row r="231" spans="1:9" x14ac:dyDescent="0.3">
      <c r="A231" s="6" t="str">
        <f t="shared" si="3"/>
        <v>94_2022</v>
      </c>
      <c r="B231" s="4">
        <v>94</v>
      </c>
      <c r="C231" s="4">
        <v>2022</v>
      </c>
      <c r="D231" s="3">
        <v>0</v>
      </c>
      <c r="E231" s="3">
        <v>0</v>
      </c>
      <c r="F231" s="3">
        <v>0</v>
      </c>
      <c r="G231" s="3">
        <v>1.0261879631701769E-11</v>
      </c>
      <c r="H231" s="3">
        <v>1.0261879631702207E-11</v>
      </c>
      <c r="I231" s="30">
        <v>479878.94128255203</v>
      </c>
    </row>
    <row r="232" spans="1:9" x14ac:dyDescent="0.3">
      <c r="A232" s="6" t="str">
        <f t="shared" si="3"/>
        <v>94_2023</v>
      </c>
      <c r="B232" s="4">
        <v>94</v>
      </c>
      <c r="C232" s="4">
        <v>2023</v>
      </c>
      <c r="D232" s="3">
        <v>0</v>
      </c>
      <c r="E232" s="3">
        <v>0</v>
      </c>
      <c r="F232" s="3">
        <v>0</v>
      </c>
      <c r="G232" s="3">
        <v>1.0261879631701806E-11</v>
      </c>
      <c r="H232" s="3">
        <v>1.0261879631702317E-11</v>
      </c>
      <c r="I232" s="30">
        <v>501313.32209658</v>
      </c>
    </row>
    <row r="233" spans="1:9" x14ac:dyDescent="0.3">
      <c r="A233" s="6" t="str">
        <f t="shared" si="3"/>
        <v>95_2021</v>
      </c>
      <c r="B233" s="4">
        <v>95</v>
      </c>
      <c r="C233" s="4">
        <v>2021</v>
      </c>
      <c r="D233" s="3">
        <v>0</v>
      </c>
      <c r="E233" s="3">
        <v>0</v>
      </c>
      <c r="F233" s="3">
        <v>0</v>
      </c>
      <c r="G233" s="3">
        <v>1.0261879631701769E-11</v>
      </c>
      <c r="H233" s="3">
        <v>1.0261879631702097E-11</v>
      </c>
      <c r="I233" s="30">
        <v>1.5541380796373301E-6</v>
      </c>
    </row>
    <row r="234" spans="1:9" x14ac:dyDescent="0.3">
      <c r="A234" s="6" t="str">
        <f t="shared" si="3"/>
        <v>95_2022</v>
      </c>
      <c r="B234" s="4">
        <v>95</v>
      </c>
      <c r="C234" s="4">
        <v>2022</v>
      </c>
      <c r="D234" s="3">
        <v>0</v>
      </c>
      <c r="E234" s="3">
        <v>0</v>
      </c>
      <c r="F234" s="3">
        <v>0</v>
      </c>
      <c r="G234" s="3">
        <v>1.0261879631701769E-11</v>
      </c>
      <c r="H234" s="3">
        <v>1.0261879631702207E-11</v>
      </c>
      <c r="I234" s="30">
        <v>172218.651753015</v>
      </c>
    </row>
    <row r="235" spans="1:9" x14ac:dyDescent="0.3">
      <c r="A235" s="6" t="str">
        <f t="shared" si="3"/>
        <v>95_2023</v>
      </c>
      <c r="B235" s="4">
        <v>95</v>
      </c>
      <c r="C235" s="4">
        <v>2023</v>
      </c>
      <c r="D235" s="3">
        <v>0</v>
      </c>
      <c r="E235" s="3">
        <v>0</v>
      </c>
      <c r="F235" s="3">
        <v>0</v>
      </c>
      <c r="G235" s="3">
        <v>1.0261879631701806E-11</v>
      </c>
      <c r="H235" s="3">
        <v>1.0261879631702317E-11</v>
      </c>
      <c r="I235" s="30">
        <v>494599.56126221502</v>
      </c>
    </row>
    <row r="236" spans="1:9" x14ac:dyDescent="0.3">
      <c r="A236" s="6" t="str">
        <f t="shared" si="3"/>
        <v>96_2021</v>
      </c>
      <c r="B236" s="4">
        <v>96</v>
      </c>
      <c r="C236" s="4">
        <v>2021</v>
      </c>
      <c r="D236" s="3">
        <v>0</v>
      </c>
      <c r="E236" s="3">
        <v>0</v>
      </c>
      <c r="F236" s="3">
        <v>0</v>
      </c>
      <c r="G236" s="3">
        <v>1.0261879631701769E-11</v>
      </c>
      <c r="H236" s="3">
        <v>1.0261879631702097E-11</v>
      </c>
      <c r="I236" s="30">
        <v>1.39019699025407E-6</v>
      </c>
    </row>
    <row r="237" spans="1:9" x14ac:dyDescent="0.3">
      <c r="A237" s="6" t="str">
        <f t="shared" si="3"/>
        <v>96_2022</v>
      </c>
      <c r="B237" s="4">
        <v>96</v>
      </c>
      <c r="C237" s="4">
        <v>2022</v>
      </c>
      <c r="D237" s="3">
        <v>0</v>
      </c>
      <c r="E237" s="3">
        <v>0</v>
      </c>
      <c r="F237" s="3">
        <v>0</v>
      </c>
      <c r="G237" s="3">
        <v>1.0261879631701769E-11</v>
      </c>
      <c r="H237" s="3">
        <v>1.0261879631702207E-11</v>
      </c>
      <c r="I237" s="30">
        <v>1.50371643194515E-6</v>
      </c>
    </row>
    <row r="238" spans="1:9" x14ac:dyDescent="0.3">
      <c r="A238" s="6" t="str">
        <f t="shared" si="3"/>
        <v>96_2023</v>
      </c>
      <c r="B238" s="4">
        <v>96</v>
      </c>
      <c r="C238" s="4">
        <v>2023</v>
      </c>
      <c r="D238" s="3">
        <v>0</v>
      </c>
      <c r="E238" s="3">
        <v>0</v>
      </c>
      <c r="F238" s="3">
        <v>0</v>
      </c>
      <c r="G238" s="3">
        <v>1.0261879631701806E-11</v>
      </c>
      <c r="H238" s="3">
        <v>1.0261879631702317E-11</v>
      </c>
      <c r="I238" s="30">
        <v>170337.80923269701</v>
      </c>
    </row>
    <row r="239" spans="1:9" x14ac:dyDescent="0.3">
      <c r="A239" s="6"/>
      <c r="B239" s="4"/>
      <c r="C239" s="4"/>
      <c r="D239" s="3"/>
      <c r="E239" s="3"/>
      <c r="F239" s="3"/>
      <c r="G239" s="3"/>
      <c r="H239" s="3"/>
      <c r="I239" s="3"/>
    </row>
    <row r="240" spans="1:9" x14ac:dyDescent="0.3">
      <c r="A240" s="6"/>
      <c r="B240" s="4"/>
      <c r="C240" s="4"/>
      <c r="D240" s="3"/>
      <c r="E240" s="3"/>
      <c r="F240" s="3"/>
      <c r="G240" s="3"/>
      <c r="H240" s="3"/>
      <c r="I240" s="3"/>
    </row>
    <row r="241" spans="1:9" x14ac:dyDescent="0.3">
      <c r="A241" s="6"/>
      <c r="B241" s="4"/>
      <c r="C241" s="4"/>
      <c r="D241" s="3"/>
      <c r="E241" s="3"/>
      <c r="F241" s="3"/>
      <c r="G241" s="3"/>
      <c r="H241" s="3"/>
      <c r="I241" s="3"/>
    </row>
    <row r="242" spans="1:9" x14ac:dyDescent="0.3">
      <c r="A242" s="6"/>
      <c r="B242" s="4"/>
      <c r="C242" s="4"/>
      <c r="D242" s="3"/>
      <c r="E242" s="3"/>
      <c r="F242" s="3"/>
      <c r="G242" s="3"/>
      <c r="H242" s="3"/>
      <c r="I242" s="3"/>
    </row>
    <row r="243" spans="1:9" x14ac:dyDescent="0.3">
      <c r="A243" s="6"/>
      <c r="B243" s="4"/>
      <c r="C243" s="4"/>
      <c r="D243" s="3"/>
      <c r="E243" s="3"/>
      <c r="F243" s="3"/>
      <c r="G243" s="3"/>
      <c r="H243" s="3"/>
      <c r="I243" s="3"/>
    </row>
    <row r="244" spans="1:9" x14ac:dyDescent="0.3">
      <c r="A244" s="6"/>
      <c r="B244" s="4"/>
      <c r="C244" s="4"/>
      <c r="D244" s="3"/>
      <c r="E244" s="3"/>
      <c r="F244" s="3"/>
      <c r="G244" s="3"/>
      <c r="H244" s="3"/>
      <c r="I244" s="3"/>
    </row>
    <row r="245" spans="1:9" x14ac:dyDescent="0.3">
      <c r="A245" s="6"/>
      <c r="B245" s="4"/>
      <c r="C245" s="4"/>
      <c r="D245" s="3"/>
      <c r="E245" s="3"/>
      <c r="F245" s="3"/>
      <c r="G245" s="3"/>
      <c r="H245" s="3"/>
      <c r="I245" s="3"/>
    </row>
    <row r="246" spans="1:9" x14ac:dyDescent="0.3">
      <c r="A246" s="6"/>
      <c r="B246" s="4"/>
      <c r="C246" s="4"/>
      <c r="D246" s="3"/>
      <c r="E246" s="3"/>
      <c r="F246" s="3"/>
      <c r="G246" s="3"/>
      <c r="H246" s="3"/>
      <c r="I246" s="3"/>
    </row>
    <row r="247" spans="1:9" x14ac:dyDescent="0.3">
      <c r="A247" s="6"/>
      <c r="B247" s="4"/>
      <c r="C247" s="4"/>
      <c r="D247" s="3"/>
      <c r="E247" s="3"/>
      <c r="F247" s="3"/>
      <c r="G247" s="3"/>
      <c r="H247" s="3"/>
      <c r="I247" s="3"/>
    </row>
    <row r="248" spans="1:9" x14ac:dyDescent="0.3">
      <c r="A248" s="6"/>
      <c r="B248" s="4"/>
      <c r="C248" s="4"/>
      <c r="D248" s="3"/>
      <c r="E248" s="3"/>
      <c r="F248" s="3"/>
      <c r="G248" s="3"/>
      <c r="H248" s="3"/>
      <c r="I248" s="3"/>
    </row>
    <row r="249" spans="1:9" x14ac:dyDescent="0.3">
      <c r="A249" s="6"/>
      <c r="B249" s="4"/>
      <c r="C249" s="4"/>
      <c r="D249" s="3"/>
      <c r="E249" s="3"/>
      <c r="F249" s="3"/>
      <c r="G249" s="3"/>
      <c r="H249" s="3"/>
      <c r="I249" s="3"/>
    </row>
    <row r="250" spans="1:9" x14ac:dyDescent="0.3">
      <c r="A250" s="6"/>
      <c r="B250" s="4"/>
      <c r="C250" s="4"/>
      <c r="D250" s="3"/>
      <c r="E250" s="3"/>
      <c r="F250" s="3"/>
      <c r="G250" s="3"/>
      <c r="H250" s="3"/>
      <c r="I250" s="3"/>
    </row>
    <row r="251" spans="1:9" x14ac:dyDescent="0.3">
      <c r="A251" s="6"/>
      <c r="B251" s="4"/>
      <c r="C251" s="4"/>
      <c r="D251" s="3"/>
      <c r="E251" s="3"/>
      <c r="F251" s="3"/>
      <c r="G251" s="3"/>
      <c r="H251" s="3"/>
      <c r="I251" s="3"/>
    </row>
    <row r="252" spans="1:9" x14ac:dyDescent="0.3">
      <c r="A252" s="6"/>
      <c r="B252" s="4"/>
      <c r="C252" s="4"/>
      <c r="D252" s="3"/>
      <c r="E252" s="3"/>
      <c r="F252" s="3"/>
      <c r="G252" s="3"/>
      <c r="H252" s="3"/>
      <c r="I252" s="3"/>
    </row>
    <row r="253" spans="1:9" x14ac:dyDescent="0.3">
      <c r="A253" s="6"/>
      <c r="B253" s="4"/>
      <c r="C253" s="4"/>
      <c r="D253" s="3"/>
      <c r="E253" s="3"/>
      <c r="F253" s="3"/>
      <c r="G253" s="3"/>
      <c r="H253" s="3"/>
      <c r="I253" s="3"/>
    </row>
    <row r="254" spans="1:9" x14ac:dyDescent="0.3">
      <c r="A254" s="6"/>
      <c r="B254" s="4"/>
      <c r="C254" s="4"/>
      <c r="D254" s="3"/>
      <c r="E254" s="3"/>
      <c r="F254" s="3"/>
      <c r="G254" s="3"/>
      <c r="H254" s="3"/>
      <c r="I254" s="3"/>
    </row>
    <row r="255" spans="1:9" x14ac:dyDescent="0.3">
      <c r="A255" s="6"/>
      <c r="B255" s="4"/>
      <c r="C255" s="4"/>
      <c r="D255" s="3"/>
      <c r="E255" s="3"/>
      <c r="F255" s="3"/>
      <c r="G255" s="3"/>
      <c r="H255" s="3"/>
      <c r="I255" s="3"/>
    </row>
    <row r="256" spans="1:9" x14ac:dyDescent="0.3">
      <c r="A256" s="6"/>
      <c r="B256" s="4"/>
      <c r="C256" s="4"/>
      <c r="D256" s="3"/>
      <c r="E256" s="3"/>
      <c r="F256" s="3"/>
      <c r="G256" s="3"/>
      <c r="H256" s="3"/>
      <c r="I256" s="3"/>
    </row>
    <row r="257" spans="1:9" x14ac:dyDescent="0.3">
      <c r="A257" s="6"/>
      <c r="B257" s="4"/>
      <c r="C257" s="4"/>
      <c r="D257" s="3"/>
      <c r="E257" s="3"/>
      <c r="F257" s="3"/>
      <c r="G257" s="3"/>
      <c r="H257" s="3"/>
      <c r="I257" s="3"/>
    </row>
    <row r="258" spans="1:9" x14ac:dyDescent="0.3">
      <c r="A258" s="6"/>
      <c r="B258" s="4"/>
      <c r="C258" s="4"/>
      <c r="D258" s="3"/>
      <c r="E258" s="3"/>
      <c r="F258" s="3"/>
      <c r="G258" s="3"/>
      <c r="H258" s="3"/>
      <c r="I258" s="3"/>
    </row>
    <row r="259" spans="1:9" x14ac:dyDescent="0.3">
      <c r="A259" s="6"/>
      <c r="B259" s="4"/>
      <c r="C259" s="4"/>
      <c r="D259" s="3"/>
      <c r="E259" s="3"/>
      <c r="F259" s="3"/>
      <c r="G259" s="3"/>
      <c r="H259" s="3"/>
      <c r="I259" s="3"/>
    </row>
    <row r="260" spans="1:9" x14ac:dyDescent="0.3">
      <c r="A260" s="6"/>
      <c r="B260" s="4"/>
      <c r="C260" s="4"/>
      <c r="D260" s="3"/>
      <c r="E260" s="3"/>
      <c r="F260" s="3"/>
      <c r="G260" s="3"/>
      <c r="H260" s="3"/>
      <c r="I260" s="3"/>
    </row>
    <row r="261" spans="1:9" x14ac:dyDescent="0.3">
      <c r="A261" s="6"/>
      <c r="B261" s="4"/>
      <c r="C261" s="4"/>
      <c r="D261" s="3"/>
      <c r="E261" s="3"/>
      <c r="F261" s="3"/>
      <c r="G261" s="3"/>
      <c r="H261" s="3"/>
      <c r="I261" s="3"/>
    </row>
    <row r="262" spans="1:9" x14ac:dyDescent="0.3">
      <c r="A262" s="6"/>
      <c r="B262" s="4"/>
      <c r="C262" s="4"/>
      <c r="D262" s="3"/>
      <c r="E262" s="3"/>
      <c r="F262" s="3"/>
      <c r="G262" s="3"/>
      <c r="H262" s="3"/>
      <c r="I262" s="3"/>
    </row>
    <row r="263" spans="1:9" x14ac:dyDescent="0.3">
      <c r="A263" s="6"/>
      <c r="B263" s="4"/>
      <c r="C263" s="4"/>
      <c r="D263" s="3"/>
      <c r="E263" s="3"/>
      <c r="F263" s="3"/>
      <c r="G263" s="3"/>
      <c r="H263" s="3"/>
      <c r="I263" s="3"/>
    </row>
    <row r="264" spans="1:9" x14ac:dyDescent="0.3">
      <c r="A264" s="6"/>
      <c r="B264" s="4"/>
      <c r="C264" s="4"/>
      <c r="D264" s="3"/>
      <c r="E264" s="3"/>
      <c r="F264" s="3"/>
      <c r="G264" s="3"/>
      <c r="H264" s="3"/>
      <c r="I264" s="3"/>
    </row>
    <row r="265" spans="1:9" x14ac:dyDescent="0.3">
      <c r="A265" s="6"/>
      <c r="B265" s="4"/>
      <c r="C265" s="4"/>
      <c r="D265" s="3"/>
      <c r="E265" s="3"/>
      <c r="F265" s="3"/>
      <c r="G265" s="3"/>
      <c r="H265" s="3"/>
      <c r="I265" s="3"/>
    </row>
    <row r="266" spans="1:9" x14ac:dyDescent="0.3">
      <c r="A266" s="6"/>
      <c r="B266" s="4"/>
      <c r="C266" s="4"/>
      <c r="D266" s="3"/>
      <c r="E266" s="3"/>
      <c r="F266" s="3"/>
      <c r="G266" s="3"/>
      <c r="H266" s="3"/>
      <c r="I266" s="3"/>
    </row>
    <row r="267" spans="1:9" x14ac:dyDescent="0.3">
      <c r="A267" s="6"/>
      <c r="B267" s="4"/>
      <c r="C267" s="4"/>
      <c r="D267" s="3"/>
      <c r="E267" s="3"/>
      <c r="F267" s="3"/>
      <c r="G267" s="3"/>
      <c r="H267" s="3"/>
      <c r="I267" s="3"/>
    </row>
    <row r="268" spans="1:9" x14ac:dyDescent="0.3">
      <c r="A268" s="6"/>
      <c r="B268" s="4"/>
      <c r="C268" s="4"/>
      <c r="D268" s="3"/>
      <c r="E268" s="3"/>
      <c r="F268" s="3"/>
      <c r="G268" s="3"/>
      <c r="H268" s="3"/>
      <c r="I268" s="3"/>
    </row>
    <row r="269" spans="1:9" x14ac:dyDescent="0.3">
      <c r="A269" s="6"/>
      <c r="B269" s="4"/>
      <c r="C269" s="4"/>
      <c r="D269" s="3"/>
      <c r="E269" s="3"/>
      <c r="F269" s="3"/>
      <c r="G269" s="3"/>
      <c r="H269" s="3"/>
      <c r="I269" s="3"/>
    </row>
    <row r="270" spans="1:9" x14ac:dyDescent="0.3">
      <c r="A270" s="6"/>
      <c r="B270" s="4"/>
      <c r="C270" s="4"/>
      <c r="D270" s="3"/>
      <c r="E270" s="3"/>
      <c r="F270" s="3"/>
      <c r="G270" s="3"/>
      <c r="H270" s="3"/>
      <c r="I270" s="3"/>
    </row>
    <row r="271" spans="1:9" x14ac:dyDescent="0.3">
      <c r="A271" s="6"/>
      <c r="B271" s="4"/>
      <c r="C271" s="4"/>
      <c r="D271" s="3"/>
      <c r="E271" s="3"/>
      <c r="F271" s="3"/>
      <c r="G271" s="3"/>
      <c r="H271" s="3"/>
      <c r="I271" s="3"/>
    </row>
    <row r="272" spans="1:9" x14ac:dyDescent="0.3">
      <c r="A272" s="6"/>
      <c r="B272" s="4"/>
      <c r="C272" s="4"/>
      <c r="D272" s="3"/>
      <c r="E272" s="3"/>
      <c r="F272" s="3"/>
      <c r="G272" s="3"/>
      <c r="H272" s="3"/>
      <c r="I272" s="3"/>
    </row>
    <row r="273" spans="1:9" x14ac:dyDescent="0.3">
      <c r="A273" s="6"/>
      <c r="B273" s="4"/>
      <c r="C273" s="4"/>
      <c r="D273" s="3"/>
      <c r="E273" s="3"/>
      <c r="F273" s="3"/>
      <c r="G273" s="3"/>
      <c r="H273" s="3"/>
      <c r="I273" s="3"/>
    </row>
    <row r="274" spans="1:9" x14ac:dyDescent="0.3">
      <c r="A274" s="6"/>
      <c r="B274" s="4"/>
      <c r="C274" s="4"/>
      <c r="D274" s="3"/>
      <c r="E274" s="3"/>
      <c r="F274" s="3"/>
      <c r="G274" s="3"/>
      <c r="H274" s="3"/>
      <c r="I274" s="3"/>
    </row>
    <row r="275" spans="1:9" x14ac:dyDescent="0.3">
      <c r="A275" s="6"/>
      <c r="B275" s="4"/>
      <c r="C275" s="4"/>
      <c r="D275" s="3"/>
      <c r="E275" s="3"/>
      <c r="F275" s="3"/>
      <c r="G275" s="3"/>
      <c r="H275" s="3"/>
      <c r="I275" s="3"/>
    </row>
    <row r="276" spans="1:9" x14ac:dyDescent="0.3">
      <c r="A276" s="6"/>
      <c r="B276" s="4"/>
      <c r="C276" s="4"/>
      <c r="D276" s="3"/>
      <c r="E276" s="3"/>
      <c r="F276" s="3"/>
      <c r="G276" s="3"/>
      <c r="H276" s="3"/>
      <c r="I276" s="3"/>
    </row>
    <row r="277" spans="1:9" x14ac:dyDescent="0.3">
      <c r="A277" s="6"/>
      <c r="B277" s="4"/>
      <c r="C277" s="4"/>
      <c r="D277" s="3"/>
      <c r="E277" s="3"/>
      <c r="F277" s="3"/>
      <c r="G277" s="3"/>
      <c r="H277" s="3"/>
      <c r="I277" s="3"/>
    </row>
    <row r="278" spans="1:9" x14ac:dyDescent="0.3">
      <c r="A278" s="6"/>
      <c r="B278" s="4"/>
      <c r="C278" s="4"/>
      <c r="D278" s="3"/>
      <c r="E278" s="3"/>
      <c r="F278" s="3"/>
      <c r="G278" s="3"/>
      <c r="H278" s="3"/>
      <c r="I278" s="3"/>
    </row>
    <row r="279" spans="1:9" x14ac:dyDescent="0.3">
      <c r="A279" s="6"/>
      <c r="B279" s="4"/>
      <c r="C279" s="4"/>
      <c r="D279" s="3"/>
      <c r="E279" s="3"/>
      <c r="F279" s="3"/>
      <c r="G279" s="3"/>
      <c r="H279" s="3"/>
      <c r="I279" s="3"/>
    </row>
    <row r="280" spans="1:9" x14ac:dyDescent="0.3">
      <c r="A280" s="6"/>
      <c r="B280" s="4"/>
      <c r="C280" s="4"/>
      <c r="D280" s="3"/>
      <c r="E280" s="3"/>
      <c r="F280" s="3"/>
      <c r="G280" s="3"/>
      <c r="H280" s="3"/>
      <c r="I280" s="3"/>
    </row>
    <row r="281" spans="1:9" x14ac:dyDescent="0.3">
      <c r="A281" s="6"/>
      <c r="B281" s="4"/>
      <c r="C281" s="4"/>
      <c r="D281" s="3"/>
      <c r="E281" s="3"/>
      <c r="F281" s="3"/>
      <c r="G281" s="3"/>
      <c r="H281" s="3"/>
      <c r="I281" s="3"/>
    </row>
    <row r="282" spans="1:9" x14ac:dyDescent="0.3">
      <c r="A282" s="6"/>
      <c r="B282" s="4"/>
      <c r="C282" s="4"/>
      <c r="D282" s="3"/>
      <c r="E282" s="3"/>
      <c r="F282" s="3"/>
      <c r="G282" s="3"/>
      <c r="H282" s="3"/>
      <c r="I282" s="3"/>
    </row>
    <row r="283" spans="1:9" x14ac:dyDescent="0.3">
      <c r="A283" s="6"/>
      <c r="B283" s="4"/>
      <c r="C283" s="4"/>
      <c r="D283" s="3"/>
      <c r="E283" s="3"/>
      <c r="F283" s="3"/>
      <c r="G283" s="3"/>
      <c r="H283" s="3"/>
      <c r="I283" s="3"/>
    </row>
    <row r="284" spans="1:9" x14ac:dyDescent="0.3">
      <c r="A284" s="6"/>
      <c r="B284" s="4"/>
      <c r="C284" s="4"/>
      <c r="D284" s="3"/>
      <c r="E284" s="3"/>
      <c r="F284" s="3"/>
      <c r="G284" s="3"/>
      <c r="H284" s="3"/>
      <c r="I284" s="3"/>
    </row>
    <row r="285" spans="1:9" x14ac:dyDescent="0.3">
      <c r="A285" s="6"/>
      <c r="B285" s="4"/>
      <c r="C285" s="4"/>
      <c r="D285" s="3"/>
      <c r="E285" s="3"/>
      <c r="F285" s="3"/>
      <c r="G285" s="3"/>
      <c r="H285" s="3"/>
      <c r="I285" s="3"/>
    </row>
    <row r="286" spans="1:9" x14ac:dyDescent="0.3">
      <c r="A286" s="6"/>
      <c r="B286" s="4"/>
      <c r="C286" s="4"/>
      <c r="D286" s="3"/>
      <c r="E286" s="3"/>
      <c r="F286" s="3"/>
      <c r="G286" s="3"/>
      <c r="H286" s="3"/>
      <c r="I286" s="3"/>
    </row>
    <row r="287" spans="1:9" x14ac:dyDescent="0.3">
      <c r="A287" s="6"/>
      <c r="B287" s="4"/>
      <c r="C287" s="4"/>
      <c r="D287" s="3"/>
      <c r="E287" s="3"/>
      <c r="F287" s="3"/>
      <c r="G287" s="3"/>
      <c r="H287" s="3"/>
      <c r="I287" s="3"/>
    </row>
    <row r="288" spans="1:9" x14ac:dyDescent="0.3">
      <c r="A288" s="6"/>
      <c r="B288" s="4"/>
      <c r="C288" s="4"/>
      <c r="D288" s="3"/>
      <c r="E288" s="3"/>
      <c r="F288" s="3"/>
      <c r="G288" s="3"/>
      <c r="H288" s="3"/>
      <c r="I288" s="3"/>
    </row>
    <row r="289" spans="1:9" x14ac:dyDescent="0.3">
      <c r="A289" s="6"/>
      <c r="B289" s="4"/>
      <c r="C289" s="4"/>
      <c r="D289" s="3"/>
      <c r="E289" s="3"/>
      <c r="F289" s="3"/>
      <c r="G289" s="3"/>
      <c r="H289" s="3"/>
      <c r="I289" s="3"/>
    </row>
    <row r="290" spans="1:9" x14ac:dyDescent="0.3">
      <c r="A290" s="6"/>
      <c r="B290" s="4"/>
      <c r="C290" s="4"/>
      <c r="D290" s="3"/>
      <c r="E290" s="3"/>
      <c r="F290" s="3"/>
      <c r="G290" s="3"/>
      <c r="H290" s="3"/>
      <c r="I290" s="3"/>
    </row>
    <row r="291" spans="1:9" x14ac:dyDescent="0.3">
      <c r="A291" s="6"/>
      <c r="B291" s="4"/>
      <c r="C291" s="4"/>
      <c r="D291" s="3"/>
      <c r="E291" s="3"/>
      <c r="F291" s="3"/>
      <c r="G291" s="3"/>
      <c r="H291" s="3"/>
      <c r="I291" s="3"/>
    </row>
    <row r="292" spans="1:9" x14ac:dyDescent="0.3">
      <c r="A292" s="6"/>
      <c r="B292" s="4"/>
      <c r="C292" s="4"/>
      <c r="D292" s="3"/>
      <c r="E292" s="3"/>
      <c r="F292" s="3"/>
      <c r="G292" s="3"/>
      <c r="H292" s="3"/>
      <c r="I292" s="3"/>
    </row>
    <row r="293" spans="1:9" x14ac:dyDescent="0.3">
      <c r="A293" s="6"/>
      <c r="B293" s="4"/>
      <c r="C293" s="4"/>
      <c r="D293" s="3"/>
      <c r="E293" s="3"/>
      <c r="F293" s="3"/>
      <c r="G293" s="3"/>
      <c r="H293" s="3"/>
      <c r="I293" s="3"/>
    </row>
    <row r="294" spans="1:9" x14ac:dyDescent="0.3">
      <c r="A294" s="6"/>
      <c r="B294" s="4"/>
      <c r="C294" s="4"/>
      <c r="D294" s="3"/>
      <c r="E294" s="3"/>
      <c r="F294" s="3"/>
      <c r="G294" s="3"/>
      <c r="H294" s="3"/>
      <c r="I294" s="3"/>
    </row>
    <row r="295" spans="1:9" x14ac:dyDescent="0.3">
      <c r="A295" s="6"/>
      <c r="B295" s="4"/>
      <c r="C295" s="4"/>
      <c r="D295" s="3"/>
      <c r="E295" s="3"/>
      <c r="F295" s="3"/>
      <c r="G295" s="3"/>
      <c r="H295" s="3"/>
      <c r="I295" s="3"/>
    </row>
    <row r="296" spans="1:9" x14ac:dyDescent="0.3">
      <c r="A296" s="6"/>
      <c r="B296" s="4"/>
      <c r="C296" s="4"/>
      <c r="D296" s="3"/>
      <c r="E296" s="3"/>
      <c r="F296" s="3"/>
      <c r="G296" s="3"/>
      <c r="H296" s="3"/>
      <c r="I296" s="3"/>
    </row>
    <row r="297" spans="1:9" x14ac:dyDescent="0.3">
      <c r="A297" s="6"/>
      <c r="B297" s="4"/>
      <c r="C297" s="4"/>
      <c r="D297" s="3"/>
      <c r="E297" s="3"/>
      <c r="F297" s="3"/>
      <c r="G297" s="3"/>
      <c r="H297" s="3"/>
      <c r="I297" s="3"/>
    </row>
    <row r="298" spans="1:9" x14ac:dyDescent="0.3">
      <c r="A298" s="6"/>
      <c r="B298" s="4"/>
      <c r="C298" s="4"/>
      <c r="D298" s="3"/>
      <c r="E298" s="3"/>
      <c r="F298" s="3"/>
      <c r="G298" s="3"/>
      <c r="H298" s="3"/>
      <c r="I298" s="3"/>
    </row>
    <row r="299" spans="1:9" x14ac:dyDescent="0.3">
      <c r="A299" s="6"/>
      <c r="B299" s="4"/>
      <c r="C299" s="4"/>
      <c r="D299" s="3"/>
      <c r="E299" s="3"/>
      <c r="F299" s="3"/>
      <c r="G299" s="3"/>
      <c r="H299" s="3"/>
      <c r="I299" s="3"/>
    </row>
    <row r="300" spans="1:9" x14ac:dyDescent="0.3">
      <c r="A300" s="6"/>
      <c r="B300" s="4"/>
      <c r="C300" s="4"/>
      <c r="D300" s="3"/>
      <c r="E300" s="3"/>
      <c r="F300" s="3"/>
      <c r="G300" s="3"/>
      <c r="H300" s="3"/>
      <c r="I300" s="3"/>
    </row>
    <row r="301" spans="1:9" x14ac:dyDescent="0.3">
      <c r="A301" s="6"/>
      <c r="B301" s="4"/>
      <c r="C301" s="4"/>
      <c r="D301" s="3"/>
      <c r="E301" s="3"/>
      <c r="F301" s="3"/>
      <c r="G301" s="3"/>
      <c r="H301" s="3"/>
      <c r="I301" s="3"/>
    </row>
    <row r="302" spans="1:9" x14ac:dyDescent="0.3">
      <c r="A302" s="6"/>
      <c r="B302" s="4"/>
      <c r="C302" s="4"/>
      <c r="D302" s="3"/>
      <c r="E302" s="3"/>
      <c r="F302" s="3"/>
      <c r="G302" s="3"/>
      <c r="H302" s="3"/>
      <c r="I302" s="3"/>
    </row>
    <row r="303" spans="1:9" x14ac:dyDescent="0.3">
      <c r="A303" s="6"/>
      <c r="B303" s="4"/>
      <c r="C303" s="4"/>
      <c r="D303" s="3"/>
      <c r="E303" s="3"/>
      <c r="F303" s="3"/>
      <c r="G303" s="3"/>
      <c r="H303" s="3"/>
      <c r="I303" s="3"/>
    </row>
    <row r="304" spans="1:9" x14ac:dyDescent="0.3">
      <c r="A304" s="6"/>
      <c r="B304" s="4"/>
      <c r="C304" s="4"/>
      <c r="D304" s="3"/>
      <c r="E304" s="3"/>
      <c r="F304" s="3"/>
      <c r="G304" s="3"/>
      <c r="H304" s="3"/>
      <c r="I304" s="3"/>
    </row>
    <row r="305" spans="1:9" x14ac:dyDescent="0.3">
      <c r="A305" s="6"/>
      <c r="B305" s="4"/>
      <c r="C305" s="4"/>
      <c r="D305" s="3"/>
      <c r="E305" s="3"/>
      <c r="F305" s="3"/>
      <c r="G305" s="3"/>
      <c r="H305" s="3"/>
      <c r="I305" s="3"/>
    </row>
    <row r="306" spans="1:9" x14ac:dyDescent="0.3">
      <c r="A306" s="6"/>
      <c r="B306" s="4"/>
      <c r="C306" s="4"/>
      <c r="D306" s="3"/>
      <c r="E306" s="3"/>
      <c r="F306" s="3"/>
      <c r="G306" s="3"/>
      <c r="H306" s="3"/>
      <c r="I306" s="3"/>
    </row>
    <row r="307" spans="1:9" x14ac:dyDescent="0.3">
      <c r="A307" s="6"/>
      <c r="B307" s="4"/>
      <c r="C307" s="4"/>
      <c r="D307" s="3"/>
      <c r="E307" s="3"/>
      <c r="F307" s="3"/>
      <c r="G307" s="3"/>
      <c r="H307" s="3"/>
      <c r="I307" s="3"/>
    </row>
    <row r="308" spans="1:9" x14ac:dyDescent="0.3">
      <c r="A308" s="6"/>
      <c r="B308" s="4"/>
      <c r="C308" s="4"/>
      <c r="D308" s="3"/>
      <c r="E308" s="3"/>
      <c r="F308" s="3"/>
      <c r="G308" s="3"/>
      <c r="H308" s="3"/>
      <c r="I308" s="3"/>
    </row>
    <row r="309" spans="1:9" x14ac:dyDescent="0.3">
      <c r="A309" s="6"/>
      <c r="B309" s="4"/>
      <c r="C309" s="4"/>
      <c r="D309" s="3"/>
      <c r="E309" s="3"/>
      <c r="F309" s="3"/>
      <c r="G309" s="3"/>
      <c r="H309" s="3"/>
      <c r="I309" s="3"/>
    </row>
    <row r="310" spans="1:9" x14ac:dyDescent="0.3">
      <c r="A310" s="6"/>
      <c r="B310" s="4"/>
      <c r="C310" s="4"/>
      <c r="D310" s="3"/>
      <c r="E310" s="3"/>
      <c r="F310" s="3"/>
      <c r="G310" s="3"/>
      <c r="H310" s="3"/>
      <c r="I310" s="3"/>
    </row>
    <row r="311" spans="1:9" x14ac:dyDescent="0.3">
      <c r="A311" s="6"/>
      <c r="B311" s="4"/>
      <c r="C311" s="4"/>
      <c r="D311" s="3"/>
      <c r="E311" s="3"/>
      <c r="F311" s="3"/>
      <c r="G311" s="3"/>
      <c r="H311" s="3"/>
      <c r="I311" s="3"/>
    </row>
    <row r="312" spans="1:9" x14ac:dyDescent="0.3">
      <c r="A312" s="6"/>
      <c r="B312" s="4"/>
      <c r="C312" s="4"/>
      <c r="D312" s="3"/>
      <c r="E312" s="3"/>
      <c r="F312" s="3"/>
      <c r="G312" s="3"/>
      <c r="H312" s="3"/>
      <c r="I312" s="3"/>
    </row>
    <row r="313" spans="1:9" x14ac:dyDescent="0.3">
      <c r="A313" s="6"/>
      <c r="B313" s="4"/>
      <c r="C313" s="4"/>
      <c r="D313" s="3"/>
      <c r="E313" s="3"/>
      <c r="F313" s="3"/>
      <c r="G313" s="3"/>
      <c r="H313" s="3"/>
      <c r="I313" s="3"/>
    </row>
    <row r="314" spans="1:9" x14ac:dyDescent="0.3">
      <c r="A314" s="6"/>
      <c r="B314" s="4"/>
      <c r="C314" s="4"/>
      <c r="D314" s="3"/>
      <c r="E314" s="3"/>
      <c r="F314" s="3"/>
      <c r="G314" s="3"/>
      <c r="H314" s="3"/>
      <c r="I314" s="3"/>
    </row>
    <row r="315" spans="1:9" x14ac:dyDescent="0.3">
      <c r="A315" s="6"/>
      <c r="B315" s="4"/>
      <c r="C315" s="4"/>
      <c r="D315" s="3"/>
      <c r="E315" s="3"/>
      <c r="F315" s="3"/>
      <c r="G315" s="3"/>
      <c r="H315" s="3"/>
      <c r="I315" s="3"/>
    </row>
    <row r="316" spans="1:9" x14ac:dyDescent="0.3">
      <c r="A316" s="6"/>
      <c r="B316" s="4"/>
      <c r="C316" s="4"/>
      <c r="D316" s="3"/>
      <c r="E316" s="3"/>
      <c r="F316" s="3"/>
      <c r="G316" s="3"/>
      <c r="H316" s="3"/>
      <c r="I316" s="3"/>
    </row>
    <row r="317" spans="1:9" x14ac:dyDescent="0.3">
      <c r="A317" s="6"/>
      <c r="B317" s="4"/>
      <c r="C317" s="4"/>
      <c r="D317" s="3"/>
      <c r="E317" s="3"/>
      <c r="F317" s="3"/>
      <c r="G317" s="3"/>
      <c r="H317" s="3"/>
      <c r="I317" s="3"/>
    </row>
    <row r="318" spans="1:9" x14ac:dyDescent="0.3">
      <c r="A318" s="6"/>
      <c r="B318" s="4"/>
      <c r="C318" s="4"/>
      <c r="D318" s="3"/>
      <c r="E318" s="3"/>
      <c r="F318" s="3"/>
      <c r="G318" s="3"/>
      <c r="H318" s="3"/>
      <c r="I318" s="3"/>
    </row>
    <row r="319" spans="1:9" x14ac:dyDescent="0.3">
      <c r="A319" s="6"/>
      <c r="B319" s="4"/>
      <c r="C319" s="4"/>
      <c r="D319" s="3"/>
      <c r="E319" s="3"/>
      <c r="F319" s="3"/>
      <c r="G319" s="3"/>
      <c r="H319" s="3"/>
      <c r="I319" s="3"/>
    </row>
    <row r="320" spans="1:9" x14ac:dyDescent="0.3">
      <c r="A320" s="6"/>
      <c r="B320" s="4"/>
      <c r="C320" s="4"/>
      <c r="D320" s="3"/>
      <c r="E320" s="3"/>
      <c r="F320" s="3"/>
      <c r="G320" s="3"/>
      <c r="H320" s="3"/>
      <c r="I320" s="3"/>
    </row>
    <row r="321" spans="1:9" x14ac:dyDescent="0.3">
      <c r="A321" s="6"/>
      <c r="B321" s="4"/>
      <c r="C321" s="4"/>
      <c r="D321" s="3"/>
      <c r="E321" s="3"/>
      <c r="F321" s="3"/>
      <c r="G321" s="3"/>
      <c r="H321" s="3"/>
      <c r="I321" s="3"/>
    </row>
    <row r="322" spans="1:9" x14ac:dyDescent="0.3">
      <c r="A322" s="6"/>
      <c r="B322" s="4"/>
      <c r="C322" s="4"/>
      <c r="D322" s="3"/>
      <c r="E322" s="3"/>
      <c r="F322" s="3"/>
      <c r="G322" s="3"/>
      <c r="H322" s="3"/>
      <c r="I322" s="3"/>
    </row>
    <row r="323" spans="1:9" x14ac:dyDescent="0.3">
      <c r="A323" s="6"/>
      <c r="B323" s="4"/>
      <c r="C323" s="4"/>
      <c r="D323" s="3"/>
      <c r="E323" s="3"/>
      <c r="F323" s="3"/>
      <c r="G323" s="3"/>
      <c r="H323" s="3"/>
      <c r="I323" s="3"/>
    </row>
    <row r="324" spans="1:9" x14ac:dyDescent="0.3">
      <c r="A324" s="6"/>
      <c r="B324" s="4"/>
      <c r="C324" s="4"/>
      <c r="D324" s="3"/>
      <c r="E324" s="3"/>
      <c r="F324" s="3"/>
      <c r="G324" s="3"/>
      <c r="H324" s="3"/>
      <c r="I324" s="3"/>
    </row>
    <row r="325" spans="1:9" x14ac:dyDescent="0.3">
      <c r="A325" s="6"/>
      <c r="B325" s="4"/>
      <c r="C325" s="4"/>
      <c r="D325" s="3"/>
      <c r="E325" s="3"/>
      <c r="F325" s="3"/>
      <c r="G325" s="3"/>
      <c r="H325" s="3"/>
      <c r="I325" s="3"/>
    </row>
    <row r="326" spans="1:9" x14ac:dyDescent="0.3">
      <c r="A326" s="6"/>
      <c r="B326" s="4"/>
      <c r="C326" s="4"/>
      <c r="D326" s="3"/>
      <c r="E326" s="3"/>
      <c r="F326" s="3"/>
      <c r="G326" s="3"/>
      <c r="H326" s="3"/>
      <c r="I326" s="3"/>
    </row>
    <row r="327" spans="1:9" x14ac:dyDescent="0.3">
      <c r="A327" s="6"/>
      <c r="B327" s="4"/>
      <c r="C327" s="4"/>
      <c r="D327" s="3"/>
      <c r="E327" s="3"/>
      <c r="F327" s="3"/>
      <c r="G327" s="3"/>
      <c r="H327" s="3"/>
      <c r="I327" s="3"/>
    </row>
    <row r="328" spans="1:9" x14ac:dyDescent="0.3">
      <c r="A328" s="6"/>
      <c r="B328" s="4"/>
      <c r="C328" s="4"/>
      <c r="D328" s="3"/>
      <c r="E328" s="3"/>
      <c r="F328" s="3"/>
      <c r="G328" s="3"/>
      <c r="H328" s="3"/>
      <c r="I328" s="3"/>
    </row>
    <row r="329" spans="1:9" x14ac:dyDescent="0.3">
      <c r="A329" s="6"/>
      <c r="B329" s="4"/>
      <c r="C329" s="4"/>
      <c r="D329" s="3"/>
      <c r="E329" s="3"/>
      <c r="F329" s="3"/>
      <c r="G329" s="3"/>
      <c r="H329" s="3"/>
      <c r="I329" s="3"/>
    </row>
    <row r="330" spans="1:9" x14ac:dyDescent="0.3">
      <c r="A330" s="6"/>
      <c r="B330" s="4"/>
      <c r="C330" s="4"/>
      <c r="D330" s="3"/>
      <c r="E330" s="3"/>
      <c r="F330" s="3"/>
      <c r="G330" s="3"/>
      <c r="H330" s="3"/>
      <c r="I330" s="3"/>
    </row>
    <row r="331" spans="1:9" x14ac:dyDescent="0.3">
      <c r="A331" s="6"/>
      <c r="B331" s="4"/>
      <c r="C331" s="4"/>
      <c r="D331" s="3"/>
      <c r="E331" s="3"/>
      <c r="F331" s="3"/>
      <c r="G331" s="3"/>
      <c r="H331" s="3"/>
      <c r="I331" s="3"/>
    </row>
    <row r="332" spans="1:9" x14ac:dyDescent="0.3">
      <c r="A332" s="6"/>
      <c r="B332" s="4"/>
      <c r="C332" s="4"/>
      <c r="D332" s="3"/>
      <c r="E332" s="3"/>
      <c r="F332" s="3"/>
      <c r="G332" s="3"/>
      <c r="H332" s="3"/>
      <c r="I332" s="3"/>
    </row>
    <row r="333" spans="1:9" x14ac:dyDescent="0.3">
      <c r="A333" s="6"/>
      <c r="B333" s="4"/>
      <c r="C333" s="4"/>
      <c r="D333" s="3"/>
      <c r="E333" s="3"/>
      <c r="F333" s="3"/>
      <c r="G333" s="3"/>
      <c r="H333" s="3"/>
      <c r="I333" s="3"/>
    </row>
    <row r="334" spans="1:9" x14ac:dyDescent="0.3">
      <c r="A334" s="6"/>
      <c r="B334" s="4"/>
      <c r="C334" s="4"/>
      <c r="D334" s="3"/>
      <c r="E334" s="3"/>
      <c r="F334" s="3"/>
      <c r="G334" s="3"/>
      <c r="H334" s="3"/>
      <c r="I334" s="3"/>
    </row>
    <row r="335" spans="1:9" x14ac:dyDescent="0.3">
      <c r="A335" s="6"/>
      <c r="B335" s="4"/>
      <c r="C335" s="4"/>
      <c r="D335" s="3"/>
      <c r="E335" s="3"/>
      <c r="F335" s="3"/>
      <c r="G335" s="3"/>
      <c r="H335" s="3"/>
      <c r="I335" s="3"/>
    </row>
    <row r="336" spans="1:9" x14ac:dyDescent="0.3">
      <c r="A336" s="6"/>
      <c r="B336" s="4"/>
      <c r="C336" s="4"/>
      <c r="D336" s="3"/>
      <c r="E336" s="3"/>
      <c r="F336" s="3"/>
      <c r="G336" s="3"/>
      <c r="H336" s="3"/>
      <c r="I336" s="3"/>
    </row>
    <row r="337" spans="1:9" x14ac:dyDescent="0.3">
      <c r="A337" s="6"/>
      <c r="B337" s="4"/>
      <c r="C337" s="4"/>
      <c r="D337" s="3"/>
      <c r="E337" s="3"/>
      <c r="F337" s="3"/>
      <c r="G337" s="3"/>
      <c r="H337" s="3"/>
      <c r="I337" s="3"/>
    </row>
    <row r="338" spans="1:9" x14ac:dyDescent="0.3">
      <c r="A338" s="6"/>
      <c r="B338" s="4"/>
      <c r="C338" s="4"/>
      <c r="D338" s="3"/>
      <c r="E338" s="3"/>
      <c r="F338" s="3"/>
      <c r="G338" s="3"/>
      <c r="H338" s="3"/>
      <c r="I338" s="3"/>
    </row>
    <row r="339" spans="1:9" x14ac:dyDescent="0.3">
      <c r="A339" s="6"/>
      <c r="B339" s="4"/>
      <c r="C339" s="4"/>
      <c r="D339" s="3"/>
      <c r="E339" s="3"/>
      <c r="F339" s="3"/>
      <c r="G339" s="3"/>
      <c r="H339" s="3"/>
      <c r="I339" s="3"/>
    </row>
    <row r="340" spans="1:9" x14ac:dyDescent="0.3">
      <c r="A340" s="6"/>
      <c r="B340" s="4"/>
      <c r="C340" s="4"/>
      <c r="D340" s="3"/>
      <c r="E340" s="3"/>
      <c r="F340" s="3"/>
      <c r="G340" s="3"/>
      <c r="H340" s="3"/>
      <c r="I340" s="3"/>
    </row>
    <row r="341" spans="1:9" x14ac:dyDescent="0.3">
      <c r="A341" s="6"/>
      <c r="B341" s="4"/>
      <c r="C341" s="4"/>
      <c r="D341" s="3"/>
      <c r="E341" s="3"/>
      <c r="F341" s="3"/>
      <c r="G341" s="3"/>
      <c r="H341" s="3"/>
      <c r="I341" s="3"/>
    </row>
    <row r="342" spans="1:9" x14ac:dyDescent="0.3">
      <c r="A342" s="6"/>
      <c r="B342" s="4"/>
      <c r="C342" s="4"/>
      <c r="D342" s="3"/>
      <c r="E342" s="3"/>
      <c r="F342" s="3"/>
      <c r="G342" s="3"/>
      <c r="H342" s="3"/>
      <c r="I342" s="3"/>
    </row>
    <row r="343" spans="1:9" x14ac:dyDescent="0.3">
      <c r="A343" s="6"/>
      <c r="B343" s="4"/>
      <c r="C343" s="4"/>
      <c r="D343" s="3"/>
      <c r="E343" s="3"/>
      <c r="F343" s="3"/>
      <c r="G343" s="3"/>
      <c r="H343" s="3"/>
      <c r="I343" s="3"/>
    </row>
    <row r="344" spans="1:9" x14ac:dyDescent="0.3">
      <c r="A344" s="6"/>
      <c r="B344" s="4"/>
      <c r="C344" s="4"/>
      <c r="D344" s="3"/>
      <c r="E344" s="3"/>
      <c r="F344" s="3"/>
      <c r="G344" s="3"/>
      <c r="H344" s="3"/>
      <c r="I344" s="3"/>
    </row>
    <row r="345" spans="1:9" x14ac:dyDescent="0.3">
      <c r="A345" s="6"/>
      <c r="B345" s="4"/>
      <c r="C345" s="4"/>
      <c r="D345" s="3"/>
      <c r="E345" s="3"/>
      <c r="F345" s="3"/>
      <c r="G345" s="3"/>
      <c r="H345" s="3"/>
      <c r="I345" s="3"/>
    </row>
    <row r="346" spans="1:9" x14ac:dyDescent="0.3">
      <c r="A346" s="6"/>
      <c r="B346" s="4"/>
      <c r="C346" s="4"/>
      <c r="D346" s="3"/>
      <c r="E346" s="3"/>
      <c r="F346" s="3"/>
      <c r="G346" s="3"/>
      <c r="H346" s="3"/>
      <c r="I346" s="3"/>
    </row>
    <row r="347" spans="1:9" x14ac:dyDescent="0.3">
      <c r="A347" s="6"/>
      <c r="B347" s="4"/>
      <c r="C347" s="4"/>
      <c r="D347" s="3"/>
      <c r="E347" s="3"/>
      <c r="F347" s="3"/>
      <c r="G347" s="3"/>
      <c r="H347" s="3"/>
      <c r="I347" s="3"/>
    </row>
    <row r="348" spans="1:9" x14ac:dyDescent="0.3">
      <c r="A348" s="6"/>
      <c r="B348" s="4"/>
      <c r="C348" s="4"/>
      <c r="D348" s="3"/>
      <c r="E348" s="3"/>
      <c r="F348" s="3"/>
      <c r="G348" s="3"/>
      <c r="H348" s="3"/>
      <c r="I348" s="3"/>
    </row>
    <row r="349" spans="1:9" x14ac:dyDescent="0.3">
      <c r="A349" s="6"/>
      <c r="B349" s="4"/>
      <c r="C349" s="4"/>
      <c r="D349" s="3"/>
      <c r="E349" s="3"/>
      <c r="F349" s="3"/>
      <c r="G349" s="3"/>
      <c r="H349" s="3"/>
      <c r="I349" s="3"/>
    </row>
    <row r="350" spans="1:9" x14ac:dyDescent="0.3">
      <c r="A350" s="6"/>
      <c r="B350" s="4"/>
      <c r="C350" s="4"/>
      <c r="D350" s="3"/>
      <c r="E350" s="3"/>
      <c r="F350" s="3"/>
      <c r="G350" s="3"/>
      <c r="H350" s="3"/>
      <c r="I350" s="3"/>
    </row>
    <row r="351" spans="1:9" x14ac:dyDescent="0.3">
      <c r="A351" s="6"/>
      <c r="B351" s="4"/>
      <c r="C351" s="4"/>
      <c r="D351" s="3"/>
      <c r="E351" s="3"/>
      <c r="F351" s="3"/>
      <c r="G351" s="3"/>
      <c r="H351" s="3"/>
      <c r="I351" s="3"/>
    </row>
    <row r="352" spans="1:9" x14ac:dyDescent="0.3">
      <c r="A352" s="6"/>
      <c r="B352" s="4"/>
      <c r="C352" s="4"/>
      <c r="D352" s="3"/>
      <c r="E352" s="3"/>
      <c r="F352" s="3"/>
      <c r="G352" s="3"/>
      <c r="H352" s="3"/>
      <c r="I352" s="3"/>
    </row>
    <row r="353" spans="1:9" x14ac:dyDescent="0.3">
      <c r="A353" s="6"/>
      <c r="B353" s="4"/>
      <c r="C353" s="4"/>
      <c r="D353" s="3"/>
      <c r="E353" s="3"/>
      <c r="F353" s="3"/>
      <c r="G353" s="3"/>
      <c r="H353" s="3"/>
      <c r="I353" s="3"/>
    </row>
    <row r="354" spans="1:9" x14ac:dyDescent="0.3">
      <c r="A354" s="6"/>
      <c r="B354" s="4"/>
      <c r="C354" s="4"/>
      <c r="D354" s="3"/>
      <c r="E354" s="3"/>
      <c r="F354" s="3"/>
      <c r="G354" s="3"/>
      <c r="H354" s="3"/>
      <c r="I354" s="3"/>
    </row>
    <row r="355" spans="1:9" x14ac:dyDescent="0.3">
      <c r="A355" s="6"/>
      <c r="B355" s="4"/>
      <c r="C355" s="4"/>
      <c r="D355" s="3"/>
      <c r="E355" s="3"/>
      <c r="F355" s="3"/>
      <c r="G355" s="3"/>
      <c r="H355" s="3"/>
      <c r="I355" s="3"/>
    </row>
    <row r="356" spans="1:9" x14ac:dyDescent="0.3">
      <c r="A356" s="6"/>
      <c r="B356" s="4"/>
      <c r="C356" s="4"/>
      <c r="D356" s="3"/>
      <c r="E356" s="3"/>
      <c r="F356" s="3"/>
      <c r="G356" s="3"/>
      <c r="H356" s="3"/>
      <c r="I356" s="3"/>
    </row>
    <row r="357" spans="1:9" x14ac:dyDescent="0.3">
      <c r="A357" s="6"/>
      <c r="B357" s="4"/>
      <c r="C357" s="4"/>
      <c r="D357" s="3"/>
      <c r="E357" s="3"/>
      <c r="F357" s="3"/>
      <c r="G357" s="3"/>
      <c r="H357" s="3"/>
      <c r="I357" s="3"/>
    </row>
    <row r="358" spans="1:9" x14ac:dyDescent="0.3">
      <c r="A358" s="6"/>
      <c r="B358" s="4"/>
      <c r="C358" s="4"/>
      <c r="D358" s="3"/>
      <c r="E358" s="3"/>
      <c r="F358" s="3"/>
      <c r="G358" s="3"/>
      <c r="H358" s="3"/>
      <c r="I358" s="3"/>
    </row>
    <row r="359" spans="1:9" x14ac:dyDescent="0.3">
      <c r="A359" s="6"/>
      <c r="B359" s="4"/>
      <c r="C359" s="4"/>
      <c r="D359" s="3"/>
      <c r="E359" s="3"/>
      <c r="F359" s="3"/>
      <c r="G359" s="3"/>
      <c r="H359" s="3"/>
      <c r="I359" s="3"/>
    </row>
    <row r="360" spans="1:9" x14ac:dyDescent="0.3">
      <c r="A360" s="6"/>
      <c r="B360" s="4"/>
      <c r="C360" s="4"/>
      <c r="D360" s="3"/>
      <c r="E360" s="3"/>
      <c r="F360" s="3"/>
      <c r="G360" s="3"/>
      <c r="H360" s="3"/>
      <c r="I360" s="3"/>
    </row>
    <row r="361" spans="1:9" x14ac:dyDescent="0.3">
      <c r="A361" s="6"/>
      <c r="B361" s="4"/>
      <c r="C361" s="4"/>
      <c r="D361" s="3"/>
      <c r="E361" s="3"/>
      <c r="F361" s="3"/>
      <c r="G361" s="3"/>
      <c r="H361" s="3"/>
      <c r="I361" s="3"/>
    </row>
    <row r="362" spans="1:9" x14ac:dyDescent="0.3">
      <c r="A362" s="6"/>
      <c r="B362" s="4"/>
      <c r="C362" s="4"/>
      <c r="D362" s="3"/>
      <c r="E362" s="3"/>
      <c r="F362" s="3"/>
      <c r="G362" s="3"/>
      <c r="H362" s="3"/>
      <c r="I362" s="3"/>
    </row>
    <row r="363" spans="1:9" x14ac:dyDescent="0.3">
      <c r="A363" s="6"/>
      <c r="B363" s="4"/>
      <c r="C363" s="4"/>
      <c r="D363" s="3"/>
      <c r="E363" s="3"/>
      <c r="F363" s="3"/>
      <c r="G363" s="3"/>
      <c r="H363" s="3"/>
      <c r="I363" s="3"/>
    </row>
    <row r="364" spans="1:9" x14ac:dyDescent="0.3">
      <c r="A364" s="6"/>
      <c r="B364" s="4"/>
      <c r="C364" s="4"/>
      <c r="D364" s="3"/>
      <c r="E364" s="3"/>
      <c r="F364" s="3"/>
      <c r="G364" s="3"/>
      <c r="H364" s="3"/>
      <c r="I364" s="3"/>
    </row>
    <row r="365" spans="1:9" x14ac:dyDescent="0.3">
      <c r="A365" s="6"/>
      <c r="B365" s="4"/>
      <c r="C365" s="4"/>
      <c r="D365" s="3"/>
      <c r="E365" s="3"/>
      <c r="F365" s="3"/>
      <c r="G365" s="3"/>
      <c r="H365" s="3"/>
      <c r="I365" s="3"/>
    </row>
    <row r="366" spans="1:9" x14ac:dyDescent="0.3">
      <c r="A366" s="6"/>
      <c r="B366" s="4"/>
      <c r="C366" s="4"/>
      <c r="D366" s="3"/>
      <c r="E366" s="3"/>
      <c r="F366" s="3"/>
      <c r="G366" s="3"/>
      <c r="H366" s="3"/>
      <c r="I366" s="3"/>
    </row>
    <row r="367" spans="1:9" x14ac:dyDescent="0.3">
      <c r="A367" s="6"/>
      <c r="B367" s="4"/>
      <c r="C367" s="4"/>
      <c r="D367" s="3"/>
      <c r="E367" s="3"/>
      <c r="F367" s="3"/>
      <c r="G367" s="3"/>
      <c r="H367" s="3"/>
      <c r="I367" s="3"/>
    </row>
    <row r="368" spans="1:9" x14ac:dyDescent="0.3">
      <c r="A368" s="6"/>
      <c r="B368" s="4"/>
      <c r="C368" s="4"/>
      <c r="D368" s="3"/>
      <c r="E368" s="3"/>
      <c r="F368" s="3"/>
      <c r="G368" s="3"/>
      <c r="H368" s="3"/>
      <c r="I368" s="3"/>
    </row>
    <row r="369" spans="1:9" x14ac:dyDescent="0.3">
      <c r="A369" s="6"/>
      <c r="B369" s="4"/>
      <c r="C369" s="4"/>
      <c r="D369" s="3"/>
      <c r="E369" s="3"/>
      <c r="F369" s="3"/>
      <c r="G369" s="3"/>
      <c r="H369" s="3"/>
      <c r="I369" s="3"/>
    </row>
    <row r="370" spans="1:9" x14ac:dyDescent="0.3">
      <c r="A370" s="6"/>
      <c r="B370" s="4"/>
      <c r="C370" s="4"/>
      <c r="D370" s="3"/>
      <c r="E370" s="3"/>
      <c r="F370" s="3"/>
      <c r="G370" s="3"/>
      <c r="H370" s="3"/>
      <c r="I370" s="3"/>
    </row>
    <row r="371" spans="1:9" x14ac:dyDescent="0.3">
      <c r="A371" s="6"/>
      <c r="B371" s="4"/>
      <c r="C371" s="4"/>
      <c r="D371" s="3"/>
      <c r="E371" s="3"/>
      <c r="F371" s="3"/>
      <c r="G371" s="3"/>
      <c r="H371" s="3"/>
      <c r="I371" s="3"/>
    </row>
    <row r="372" spans="1:9" x14ac:dyDescent="0.3">
      <c r="A372" s="6"/>
      <c r="B372" s="4"/>
      <c r="C372" s="4"/>
      <c r="D372" s="3"/>
      <c r="E372" s="3"/>
      <c r="F372" s="3"/>
      <c r="G372" s="3"/>
      <c r="H372" s="3"/>
      <c r="I372" s="3"/>
    </row>
    <row r="373" spans="1:9" x14ac:dyDescent="0.3">
      <c r="A373" s="6"/>
      <c r="B373" s="4"/>
      <c r="C373" s="4"/>
      <c r="D373" s="3"/>
      <c r="E373" s="3"/>
      <c r="F373" s="3"/>
      <c r="G373" s="3"/>
      <c r="H373" s="3"/>
      <c r="I373" s="3"/>
    </row>
    <row r="374" spans="1:9" x14ac:dyDescent="0.3">
      <c r="A374" s="6"/>
      <c r="B374" s="4"/>
      <c r="C374" s="4"/>
      <c r="D374" s="3"/>
      <c r="E374" s="3"/>
      <c r="F374" s="3"/>
      <c r="G374" s="3"/>
      <c r="H374" s="3"/>
      <c r="I374" s="3"/>
    </row>
    <row r="375" spans="1:9" x14ac:dyDescent="0.3">
      <c r="A375" s="6"/>
      <c r="B375" s="4"/>
      <c r="C375" s="4"/>
      <c r="D375" s="3"/>
      <c r="E375" s="3"/>
      <c r="F375" s="3"/>
      <c r="G375" s="3"/>
      <c r="H375" s="3"/>
      <c r="I375" s="3"/>
    </row>
    <row r="376" spans="1:9" x14ac:dyDescent="0.3">
      <c r="A376" s="6"/>
      <c r="B376" s="4"/>
      <c r="C376" s="4"/>
      <c r="D376" s="3"/>
      <c r="E376" s="3"/>
      <c r="F376" s="3"/>
      <c r="G376" s="3"/>
      <c r="H376" s="3"/>
      <c r="I376" s="3"/>
    </row>
    <row r="377" spans="1:9" x14ac:dyDescent="0.3">
      <c r="A377" s="6"/>
      <c r="B377" s="4"/>
      <c r="C377" s="4"/>
      <c r="D377" s="3"/>
      <c r="E377" s="3"/>
      <c r="F377" s="3"/>
      <c r="G377" s="3"/>
      <c r="H377" s="3"/>
      <c r="I377" s="3"/>
    </row>
    <row r="378" spans="1:9" x14ac:dyDescent="0.3">
      <c r="A378" s="6"/>
      <c r="B378" s="4"/>
      <c r="C378" s="4"/>
      <c r="D378" s="3"/>
      <c r="E378" s="3"/>
      <c r="F378" s="3"/>
      <c r="G378" s="3"/>
      <c r="H378" s="3"/>
      <c r="I378" s="3"/>
    </row>
    <row r="379" spans="1:9" x14ac:dyDescent="0.3">
      <c r="A379" s="6"/>
      <c r="B379" s="4"/>
      <c r="C379" s="4"/>
      <c r="D379" s="3"/>
      <c r="E379" s="3"/>
      <c r="F379" s="3"/>
      <c r="G379" s="3"/>
      <c r="H379" s="3"/>
      <c r="I379" s="3"/>
    </row>
    <row r="380" spans="1:9" x14ac:dyDescent="0.3">
      <c r="A380" s="6"/>
      <c r="B380" s="4"/>
      <c r="C380" s="4"/>
      <c r="D380" s="3"/>
      <c r="E380" s="3"/>
      <c r="F380" s="3"/>
      <c r="G380" s="3"/>
      <c r="H380" s="3"/>
      <c r="I380" s="3"/>
    </row>
    <row r="381" spans="1:9" x14ac:dyDescent="0.3">
      <c r="A381" s="6"/>
      <c r="B381" s="4"/>
      <c r="C381" s="4"/>
      <c r="D381" s="3"/>
      <c r="E381" s="3"/>
      <c r="F381" s="3"/>
      <c r="G381" s="3"/>
      <c r="H381" s="3"/>
      <c r="I381" s="3"/>
    </row>
    <row r="382" spans="1:9" x14ac:dyDescent="0.3">
      <c r="A382" s="6"/>
      <c r="B382" s="4"/>
      <c r="C382" s="4"/>
      <c r="D382" s="3"/>
      <c r="E382" s="3"/>
      <c r="F382" s="3"/>
      <c r="G382" s="3"/>
      <c r="H382" s="3"/>
      <c r="I382" s="3"/>
    </row>
    <row r="383" spans="1:9" x14ac:dyDescent="0.3">
      <c r="A383" s="6"/>
      <c r="B383" s="4"/>
      <c r="C383" s="4"/>
      <c r="D383" s="3"/>
      <c r="E383" s="3"/>
      <c r="F383" s="3"/>
      <c r="G383" s="3"/>
      <c r="H383" s="3"/>
      <c r="I383" s="3"/>
    </row>
    <row r="384" spans="1:9" x14ac:dyDescent="0.3">
      <c r="A384" s="6"/>
      <c r="B384" s="4"/>
      <c r="C384" s="4"/>
      <c r="D384" s="3"/>
      <c r="E384" s="3"/>
      <c r="F384" s="3"/>
      <c r="G384" s="3"/>
      <c r="H384" s="3"/>
      <c r="I384" s="3"/>
    </row>
    <row r="385" spans="1:9" x14ac:dyDescent="0.3">
      <c r="A385" s="6"/>
      <c r="B385" s="4"/>
      <c r="C385" s="4"/>
      <c r="D385" s="3"/>
      <c r="E385" s="3"/>
      <c r="F385" s="3"/>
      <c r="G385" s="3"/>
      <c r="H385" s="3"/>
      <c r="I385" s="3"/>
    </row>
    <row r="386" spans="1:9" x14ac:dyDescent="0.3">
      <c r="A386" s="6"/>
      <c r="B386" s="4"/>
      <c r="C386" s="4"/>
      <c r="D386" s="3"/>
      <c r="E386" s="3"/>
      <c r="F386" s="3"/>
      <c r="G386" s="3"/>
      <c r="H386" s="3"/>
      <c r="I386" s="3"/>
    </row>
    <row r="387" spans="1:9" x14ac:dyDescent="0.3">
      <c r="A387" s="6"/>
      <c r="B387" s="4"/>
      <c r="C387" s="4"/>
      <c r="D387" s="3"/>
      <c r="E387" s="3"/>
      <c r="F387" s="3"/>
      <c r="G387" s="3"/>
      <c r="H387" s="3"/>
      <c r="I387" s="3"/>
    </row>
    <row r="388" spans="1:9" x14ac:dyDescent="0.3">
      <c r="A388" s="6"/>
      <c r="B388" s="4"/>
      <c r="C388" s="4"/>
      <c r="D388" s="3"/>
      <c r="E388" s="3"/>
      <c r="F388" s="3"/>
      <c r="G388" s="3"/>
      <c r="H388" s="3"/>
      <c r="I388" s="3"/>
    </row>
    <row r="389" spans="1:9" x14ac:dyDescent="0.3">
      <c r="A389" s="6"/>
      <c r="B389" s="4"/>
      <c r="C389" s="4"/>
      <c r="D389" s="3"/>
      <c r="E389" s="3"/>
      <c r="F389" s="3"/>
      <c r="G389" s="3"/>
      <c r="H389" s="3"/>
      <c r="I389" s="3"/>
    </row>
    <row r="390" spans="1:9" x14ac:dyDescent="0.3">
      <c r="A390" s="6"/>
      <c r="B390" s="4"/>
      <c r="C390" s="4"/>
      <c r="D390" s="3"/>
      <c r="E390" s="3"/>
      <c r="F390" s="3"/>
      <c r="G390" s="3"/>
      <c r="H390" s="3"/>
      <c r="I390" s="3"/>
    </row>
    <row r="391" spans="1:9" x14ac:dyDescent="0.3">
      <c r="A391" s="6"/>
      <c r="B391" s="4"/>
      <c r="C391" s="4"/>
      <c r="D391" s="3"/>
      <c r="E391" s="3"/>
      <c r="F391" s="3"/>
      <c r="G391" s="3"/>
      <c r="H391" s="3"/>
      <c r="I391" s="3"/>
    </row>
    <row r="392" spans="1:9" x14ac:dyDescent="0.3">
      <c r="A392" s="6"/>
      <c r="B392" s="4"/>
      <c r="C392" s="4"/>
      <c r="D392" s="3"/>
      <c r="E392" s="3"/>
      <c r="F392" s="3"/>
      <c r="G392" s="3"/>
      <c r="H392" s="3"/>
      <c r="I392" s="3"/>
    </row>
    <row r="393" spans="1:9" x14ac:dyDescent="0.3">
      <c r="A393" s="6"/>
      <c r="B393" s="4"/>
      <c r="C393" s="4"/>
      <c r="D393" s="3"/>
      <c r="E393" s="3"/>
      <c r="F393" s="3"/>
      <c r="G393" s="3"/>
      <c r="H393" s="3"/>
      <c r="I393" s="3"/>
    </row>
    <row r="394" spans="1:9" x14ac:dyDescent="0.3">
      <c r="A394" s="6"/>
      <c r="B394" s="4"/>
      <c r="C394" s="4"/>
      <c r="D394" s="3"/>
      <c r="E394" s="3"/>
      <c r="F394" s="3"/>
      <c r="G394" s="3"/>
      <c r="H394" s="3"/>
      <c r="I394" s="3"/>
    </row>
    <row r="395" spans="1:9" x14ac:dyDescent="0.3">
      <c r="A395" s="6"/>
      <c r="B395" s="4"/>
      <c r="C395" s="4"/>
      <c r="D395" s="3"/>
      <c r="E395" s="3"/>
      <c r="F395" s="3"/>
      <c r="G395" s="3"/>
      <c r="H395" s="3"/>
      <c r="I395" s="3"/>
    </row>
    <row r="396" spans="1:9" x14ac:dyDescent="0.3">
      <c r="A396" s="6"/>
      <c r="B396" s="4"/>
      <c r="C396" s="4"/>
      <c r="D396" s="3"/>
      <c r="E396" s="3"/>
      <c r="F396" s="3"/>
      <c r="G396" s="3"/>
      <c r="H396" s="3"/>
      <c r="I396" s="3"/>
    </row>
    <row r="397" spans="1:9" x14ac:dyDescent="0.3">
      <c r="A397" s="6"/>
      <c r="B397" s="4"/>
      <c r="C397" s="4"/>
      <c r="D397" s="3"/>
      <c r="E397" s="3"/>
      <c r="F397" s="3"/>
      <c r="G397" s="3"/>
      <c r="H397" s="3"/>
      <c r="I397" s="3"/>
    </row>
    <row r="398" spans="1:9" x14ac:dyDescent="0.3">
      <c r="A398" s="6"/>
      <c r="B398" s="4"/>
      <c r="C398" s="4"/>
      <c r="D398" s="3"/>
      <c r="E398" s="3"/>
      <c r="F398" s="3"/>
      <c r="G398" s="3"/>
      <c r="H398" s="3"/>
      <c r="I398" s="3"/>
    </row>
    <row r="399" spans="1:9" x14ac:dyDescent="0.3">
      <c r="A399" s="6"/>
      <c r="B399" s="4"/>
      <c r="C399" s="4"/>
      <c r="D399" s="3"/>
      <c r="E399" s="3"/>
      <c r="F399" s="3"/>
      <c r="G399" s="3"/>
      <c r="H399" s="3"/>
      <c r="I399" s="3"/>
    </row>
    <row r="400" spans="1:9" x14ac:dyDescent="0.3">
      <c r="A400" s="6"/>
      <c r="B400" s="4"/>
      <c r="C400" s="4"/>
      <c r="D400" s="3"/>
      <c r="E400" s="3"/>
      <c r="F400" s="3"/>
      <c r="G400" s="3"/>
      <c r="H400" s="3"/>
      <c r="I400" s="3"/>
    </row>
    <row r="401" spans="1:9" x14ac:dyDescent="0.3">
      <c r="A401" s="6"/>
      <c r="B401" s="4"/>
      <c r="C401" s="4"/>
      <c r="D401" s="3"/>
      <c r="E401" s="3"/>
      <c r="F401" s="3"/>
      <c r="G401" s="3"/>
      <c r="H401" s="3"/>
      <c r="I401" s="3"/>
    </row>
    <row r="402" spans="1:9" x14ac:dyDescent="0.3">
      <c r="A402" s="6"/>
      <c r="B402" s="4"/>
      <c r="C402" s="4"/>
      <c r="D402" s="3"/>
      <c r="E402" s="3"/>
      <c r="F402" s="3"/>
      <c r="G402" s="3"/>
      <c r="H402" s="3"/>
      <c r="I402" s="3"/>
    </row>
    <row r="403" spans="1:9" x14ac:dyDescent="0.3">
      <c r="A403" s="6"/>
      <c r="B403" s="4"/>
      <c r="C403" s="4"/>
      <c r="D403" s="3"/>
      <c r="E403" s="3"/>
      <c r="F403" s="3"/>
      <c r="G403" s="3"/>
      <c r="H403" s="3"/>
      <c r="I403" s="3"/>
    </row>
    <row r="404" spans="1:9" x14ac:dyDescent="0.3">
      <c r="A404" s="6"/>
      <c r="B404" s="4"/>
      <c r="C404" s="4"/>
      <c r="D404" s="3"/>
      <c r="E404" s="3"/>
      <c r="F404" s="3"/>
      <c r="G404" s="3"/>
      <c r="H404" s="3"/>
      <c r="I404" s="3"/>
    </row>
    <row r="405" spans="1:9" x14ac:dyDescent="0.3">
      <c r="A405" s="6"/>
      <c r="B405" s="4"/>
      <c r="C405" s="4"/>
      <c r="D405" s="3"/>
      <c r="E405" s="3"/>
      <c r="F405" s="3"/>
      <c r="G405" s="3"/>
      <c r="H405" s="3"/>
      <c r="I405" s="3"/>
    </row>
    <row r="406" spans="1:9" x14ac:dyDescent="0.3">
      <c r="A406" s="6"/>
      <c r="B406" s="4"/>
      <c r="C406" s="4"/>
      <c r="D406" s="3"/>
      <c r="E406" s="3"/>
      <c r="F406" s="3"/>
      <c r="G406" s="3"/>
      <c r="H406" s="3"/>
      <c r="I406" s="3"/>
    </row>
    <row r="407" spans="1:9" x14ac:dyDescent="0.3">
      <c r="A407" s="6"/>
      <c r="B407" s="4"/>
      <c r="C407" s="4"/>
      <c r="D407" s="3"/>
      <c r="E407" s="3"/>
      <c r="F407" s="3"/>
      <c r="G407" s="3"/>
      <c r="H407" s="3"/>
      <c r="I407" s="3"/>
    </row>
    <row r="408" spans="1:9" x14ac:dyDescent="0.3">
      <c r="A408" s="6"/>
      <c r="B408" s="4"/>
      <c r="C408" s="4"/>
      <c r="D408" s="3"/>
      <c r="E408" s="3"/>
      <c r="F408" s="3"/>
      <c r="G408" s="3"/>
      <c r="H408" s="3"/>
      <c r="I408" s="3"/>
    </row>
    <row r="409" spans="1:9" x14ac:dyDescent="0.3">
      <c r="A409" s="6"/>
      <c r="B409" s="4"/>
      <c r="C409" s="4"/>
      <c r="D409" s="3"/>
      <c r="E409" s="3"/>
      <c r="F409" s="3"/>
      <c r="G409" s="3"/>
      <c r="H409" s="3"/>
      <c r="I409" s="3"/>
    </row>
    <row r="410" spans="1:9" x14ac:dyDescent="0.3">
      <c r="A410" s="6"/>
      <c r="B410" s="4"/>
      <c r="C410" s="4"/>
      <c r="D410" s="3"/>
      <c r="E410" s="3"/>
      <c r="F410" s="3"/>
      <c r="G410" s="3"/>
      <c r="H410" s="3"/>
      <c r="I410" s="3"/>
    </row>
    <row r="411" spans="1:9" x14ac:dyDescent="0.3">
      <c r="A411" s="6"/>
      <c r="B411" s="4"/>
      <c r="C411" s="4"/>
      <c r="D411" s="3"/>
      <c r="E411" s="3"/>
      <c r="F411" s="3"/>
      <c r="G411" s="3"/>
      <c r="H411" s="3"/>
      <c r="I411" s="3"/>
    </row>
    <row r="412" spans="1:9" x14ac:dyDescent="0.3">
      <c r="A412" s="6"/>
      <c r="B412" s="4"/>
      <c r="C412" s="4"/>
      <c r="D412" s="3"/>
      <c r="E412" s="3"/>
      <c r="F412" s="3"/>
      <c r="G412" s="3"/>
      <c r="H412" s="3"/>
      <c r="I412" s="3"/>
    </row>
    <row r="413" spans="1:9" x14ac:dyDescent="0.3">
      <c r="A413" s="6"/>
      <c r="B413" s="4"/>
      <c r="C413" s="4"/>
      <c r="D413" s="3"/>
      <c r="E413" s="3"/>
      <c r="F413" s="3"/>
      <c r="G413" s="3"/>
      <c r="H413" s="3"/>
      <c r="I413" s="3"/>
    </row>
    <row r="414" spans="1:9" x14ac:dyDescent="0.3">
      <c r="A414" s="6"/>
      <c r="B414" s="4"/>
      <c r="C414" s="4"/>
      <c r="D414" s="3"/>
      <c r="E414" s="3"/>
      <c r="F414" s="3"/>
      <c r="G414" s="3"/>
      <c r="H414" s="3"/>
      <c r="I414" s="3"/>
    </row>
    <row r="415" spans="1:9" x14ac:dyDescent="0.3">
      <c r="A415" s="6"/>
      <c r="B415" s="4"/>
      <c r="C415" s="4"/>
      <c r="D415" s="3"/>
      <c r="E415" s="3"/>
      <c r="F415" s="3"/>
      <c r="G415" s="3"/>
      <c r="H415" s="3"/>
      <c r="I415" s="3"/>
    </row>
    <row r="416" spans="1:9" x14ac:dyDescent="0.3">
      <c r="A416" s="6"/>
      <c r="B416" s="4"/>
      <c r="C416" s="4"/>
      <c r="D416" s="3"/>
      <c r="E416" s="3"/>
      <c r="F416" s="3"/>
      <c r="G416" s="3"/>
      <c r="H416" s="3"/>
      <c r="I416" s="3"/>
    </row>
    <row r="417" spans="1:9" x14ac:dyDescent="0.3">
      <c r="A417" s="6"/>
      <c r="B417" s="4"/>
      <c r="C417" s="4"/>
      <c r="D417" s="3"/>
      <c r="E417" s="3"/>
      <c r="F417" s="3"/>
      <c r="G417" s="3"/>
      <c r="H417" s="3"/>
      <c r="I417" s="3"/>
    </row>
    <row r="418" spans="1:9" x14ac:dyDescent="0.3">
      <c r="A418" s="6"/>
      <c r="B418" s="4"/>
      <c r="C418" s="4"/>
      <c r="D418" s="3"/>
      <c r="E418" s="3"/>
      <c r="F418" s="3"/>
      <c r="G418" s="3"/>
      <c r="H418" s="3"/>
      <c r="I418" s="3"/>
    </row>
    <row r="419" spans="1:9" x14ac:dyDescent="0.3">
      <c r="A419" s="6"/>
      <c r="B419" s="4"/>
      <c r="C419" s="4"/>
      <c r="D419" s="3"/>
      <c r="E419" s="3"/>
      <c r="F419" s="3"/>
      <c r="G419" s="3"/>
      <c r="H419" s="3"/>
      <c r="I419" s="3"/>
    </row>
    <row r="420" spans="1:9" x14ac:dyDescent="0.3">
      <c r="A420" s="6"/>
      <c r="B420" s="4"/>
      <c r="C420" s="4"/>
      <c r="D420" s="3"/>
      <c r="E420" s="3"/>
      <c r="F420" s="3"/>
      <c r="G420" s="3"/>
      <c r="H420" s="3"/>
      <c r="I420" s="3"/>
    </row>
    <row r="421" spans="1:9" x14ac:dyDescent="0.3">
      <c r="A421" s="6"/>
      <c r="B421" s="4"/>
      <c r="C421" s="4"/>
      <c r="D421" s="3"/>
      <c r="E421" s="3"/>
      <c r="F421" s="3"/>
      <c r="G421" s="3"/>
      <c r="H421" s="3"/>
      <c r="I421" s="3"/>
    </row>
    <row r="422" spans="1:9" x14ac:dyDescent="0.3">
      <c r="A422" s="6"/>
      <c r="B422" s="4"/>
      <c r="C422" s="4"/>
      <c r="D422" s="3"/>
      <c r="E422" s="3"/>
      <c r="F422" s="3"/>
      <c r="G422" s="3"/>
      <c r="H422" s="3"/>
      <c r="I422" s="3"/>
    </row>
    <row r="423" spans="1:9" x14ac:dyDescent="0.3">
      <c r="A423" s="6"/>
      <c r="B423" s="4"/>
      <c r="C423" s="4"/>
      <c r="D423" s="3"/>
      <c r="E423" s="3"/>
      <c r="F423" s="3"/>
      <c r="G423" s="3"/>
      <c r="H423" s="3"/>
      <c r="I423" s="3"/>
    </row>
    <row r="424" spans="1:9" x14ac:dyDescent="0.3">
      <c r="A424" s="6"/>
      <c r="B424" s="4"/>
      <c r="C424" s="4"/>
      <c r="D424" s="3"/>
      <c r="E424" s="3"/>
      <c r="F424" s="3"/>
      <c r="G424" s="3"/>
      <c r="H424" s="3"/>
      <c r="I424" s="3"/>
    </row>
    <row r="425" spans="1:9" x14ac:dyDescent="0.3">
      <c r="A425" s="6"/>
      <c r="B425" s="4"/>
      <c r="C425" s="4"/>
      <c r="D425" s="3"/>
      <c r="E425" s="3"/>
      <c r="F425" s="3"/>
      <c r="G425" s="3"/>
      <c r="H425" s="3"/>
      <c r="I425" s="3"/>
    </row>
    <row r="426" spans="1:9" x14ac:dyDescent="0.3">
      <c r="A426" s="6"/>
      <c r="B426" s="4"/>
      <c r="C426" s="4"/>
      <c r="D426" s="3"/>
      <c r="E426" s="3"/>
      <c r="F426" s="3"/>
      <c r="G426" s="3"/>
      <c r="H426" s="3"/>
      <c r="I426" s="3"/>
    </row>
    <row r="427" spans="1:9" x14ac:dyDescent="0.3">
      <c r="A427" s="6"/>
      <c r="B427" s="4"/>
      <c r="C427" s="4"/>
      <c r="D427" s="3"/>
      <c r="E427" s="3"/>
      <c r="F427" s="3"/>
      <c r="G427" s="3"/>
      <c r="H427" s="3"/>
      <c r="I427" s="3"/>
    </row>
    <row r="428" spans="1:9" x14ac:dyDescent="0.3">
      <c r="A428" s="6"/>
      <c r="B428" s="4"/>
      <c r="C428" s="4"/>
      <c r="D428" s="3"/>
      <c r="E428" s="3"/>
      <c r="F428" s="3"/>
      <c r="G428" s="3"/>
      <c r="H428" s="3"/>
      <c r="I428" s="3"/>
    </row>
    <row r="429" spans="1:9" x14ac:dyDescent="0.3">
      <c r="A429" s="6"/>
      <c r="B429" s="4"/>
      <c r="C429" s="4"/>
      <c r="D429" s="3"/>
      <c r="E429" s="3"/>
      <c r="F429" s="3"/>
      <c r="G429" s="3"/>
      <c r="H429" s="3"/>
      <c r="I429" s="3"/>
    </row>
    <row r="430" spans="1:9" x14ac:dyDescent="0.3">
      <c r="A430" s="6"/>
      <c r="B430" s="4"/>
      <c r="C430" s="4"/>
      <c r="D430" s="3"/>
      <c r="E430" s="3"/>
      <c r="F430" s="3"/>
      <c r="G430" s="3"/>
      <c r="H430" s="3"/>
      <c r="I430" s="3"/>
    </row>
    <row r="431" spans="1:9" x14ac:dyDescent="0.3">
      <c r="A431" s="6"/>
      <c r="B431" s="4"/>
      <c r="C431" s="4"/>
      <c r="D431" s="3"/>
      <c r="E431" s="3"/>
      <c r="F431" s="3"/>
      <c r="G431" s="3"/>
      <c r="H431" s="3"/>
      <c r="I431" s="3"/>
    </row>
    <row r="432" spans="1:9" x14ac:dyDescent="0.3">
      <c r="A432" s="6"/>
      <c r="B432" s="4"/>
      <c r="C432" s="4"/>
      <c r="D432" s="3"/>
      <c r="E432" s="3"/>
      <c r="F432" s="3"/>
      <c r="G432" s="3"/>
      <c r="H432" s="3"/>
      <c r="I432" s="3"/>
    </row>
    <row r="433" spans="1:9" x14ac:dyDescent="0.3">
      <c r="A433" s="6"/>
      <c r="B433" s="4"/>
      <c r="C433" s="4"/>
      <c r="D433" s="3"/>
      <c r="E433" s="3"/>
      <c r="F433" s="3"/>
      <c r="G433" s="3"/>
      <c r="H433" s="3"/>
      <c r="I433" s="3"/>
    </row>
    <row r="434" spans="1:9" x14ac:dyDescent="0.3">
      <c r="A434" s="6"/>
      <c r="B434" s="4"/>
      <c r="C434" s="4"/>
      <c r="D434" s="3"/>
      <c r="E434" s="3"/>
      <c r="F434" s="3"/>
      <c r="G434" s="3"/>
      <c r="H434" s="3"/>
      <c r="I434" s="3"/>
    </row>
    <row r="435" spans="1:9" x14ac:dyDescent="0.3">
      <c r="A435" s="6"/>
      <c r="B435" s="4"/>
      <c r="C435" s="4"/>
      <c r="D435" s="3"/>
      <c r="E435" s="3"/>
      <c r="F435" s="3"/>
      <c r="G435" s="3"/>
      <c r="H435" s="3"/>
      <c r="I435" s="3"/>
    </row>
    <row r="436" spans="1:9" x14ac:dyDescent="0.3">
      <c r="A436" s="6"/>
      <c r="B436" s="4"/>
      <c r="C436" s="4"/>
      <c r="D436" s="3"/>
      <c r="E436" s="3"/>
      <c r="F436" s="3"/>
      <c r="G436" s="3"/>
      <c r="H436" s="3"/>
      <c r="I436" s="3"/>
    </row>
    <row r="437" spans="1:9" x14ac:dyDescent="0.3">
      <c r="A437" s="6"/>
      <c r="B437" s="4"/>
      <c r="C437" s="4"/>
      <c r="D437" s="3"/>
      <c r="E437" s="3"/>
      <c r="F437" s="3"/>
      <c r="G437" s="3"/>
      <c r="H437" s="3"/>
      <c r="I437" s="3"/>
    </row>
    <row r="438" spans="1:9" x14ac:dyDescent="0.3">
      <c r="A438" s="6"/>
      <c r="B438" s="4"/>
      <c r="C438" s="4"/>
      <c r="D438" s="3"/>
      <c r="E438" s="3"/>
      <c r="F438" s="3"/>
      <c r="G438" s="3"/>
      <c r="H438" s="3"/>
      <c r="I438" s="3"/>
    </row>
    <row r="439" spans="1:9" x14ac:dyDescent="0.3">
      <c r="A439" s="6"/>
      <c r="B439" s="4"/>
      <c r="C439" s="4"/>
      <c r="D439" s="3"/>
      <c r="E439" s="3"/>
      <c r="F439" s="3"/>
      <c r="G439" s="3"/>
      <c r="H439" s="3"/>
      <c r="I439" s="3"/>
    </row>
    <row r="440" spans="1:9" x14ac:dyDescent="0.3">
      <c r="A440" s="6"/>
      <c r="B440" s="4"/>
      <c r="C440" s="4"/>
      <c r="D440" s="3"/>
      <c r="E440" s="3"/>
      <c r="F440" s="3"/>
      <c r="G440" s="3"/>
      <c r="H440" s="3"/>
      <c r="I440" s="3"/>
    </row>
    <row r="441" spans="1:9" x14ac:dyDescent="0.3">
      <c r="A441" s="6"/>
      <c r="B441" s="4"/>
      <c r="C441" s="4"/>
      <c r="D441" s="3"/>
      <c r="E441" s="3"/>
      <c r="F441" s="3"/>
      <c r="G441" s="3"/>
      <c r="H441" s="3"/>
      <c r="I441" s="3"/>
    </row>
    <row r="442" spans="1:9" x14ac:dyDescent="0.3">
      <c r="A442" s="6"/>
      <c r="B442" s="4"/>
      <c r="C442" s="4"/>
      <c r="D442" s="3"/>
      <c r="E442" s="3"/>
      <c r="F442" s="3"/>
      <c r="G442" s="3"/>
      <c r="H442" s="3"/>
      <c r="I442" s="3"/>
    </row>
    <row r="443" spans="1:9" x14ac:dyDescent="0.3">
      <c r="A443" s="6"/>
      <c r="B443" s="4"/>
      <c r="C443" s="4"/>
      <c r="D443" s="3"/>
      <c r="E443" s="3"/>
      <c r="F443" s="3"/>
      <c r="G443" s="3"/>
      <c r="H443" s="3"/>
      <c r="I443" s="3"/>
    </row>
    <row r="444" spans="1:9" x14ac:dyDescent="0.3">
      <c r="A444" s="6"/>
      <c r="B444" s="4"/>
      <c r="C444" s="4"/>
      <c r="D444" s="3"/>
      <c r="E444" s="3"/>
      <c r="F444" s="3"/>
      <c r="G444" s="3"/>
      <c r="H444" s="3"/>
      <c r="I444" s="3"/>
    </row>
    <row r="445" spans="1:9" x14ac:dyDescent="0.3">
      <c r="A445" s="6"/>
      <c r="B445" s="4"/>
      <c r="C445" s="4"/>
      <c r="D445" s="3"/>
      <c r="E445" s="3"/>
      <c r="F445" s="3"/>
      <c r="G445" s="3"/>
      <c r="H445" s="3"/>
      <c r="I445" s="3"/>
    </row>
    <row r="446" spans="1:9" x14ac:dyDescent="0.3">
      <c r="A446" s="6"/>
      <c r="B446" s="4"/>
      <c r="C446" s="4"/>
      <c r="D446" s="3"/>
      <c r="E446" s="3"/>
      <c r="F446" s="3"/>
      <c r="G446" s="3"/>
      <c r="H446" s="3"/>
      <c r="I446" s="3"/>
    </row>
    <row r="447" spans="1:9" x14ac:dyDescent="0.3">
      <c r="A447" s="6"/>
      <c r="B447" s="4"/>
      <c r="C447" s="4"/>
      <c r="D447" s="3"/>
      <c r="E447" s="3"/>
      <c r="F447" s="3"/>
      <c r="G447" s="3"/>
      <c r="H447" s="3"/>
      <c r="I447" s="3"/>
    </row>
    <row r="448" spans="1:9" x14ac:dyDescent="0.3">
      <c r="A448" s="6"/>
      <c r="B448" s="4"/>
      <c r="C448" s="4"/>
      <c r="D448" s="3"/>
      <c r="E448" s="3"/>
      <c r="F448" s="3"/>
      <c r="G448" s="3"/>
      <c r="H448" s="3"/>
      <c r="I448" s="3"/>
    </row>
    <row r="449" spans="1:9" x14ac:dyDescent="0.3">
      <c r="A449" s="6"/>
      <c r="B449" s="4"/>
      <c r="C449" s="4"/>
      <c r="D449" s="3"/>
      <c r="E449" s="3"/>
      <c r="F449" s="3"/>
      <c r="G449" s="3"/>
      <c r="H449" s="3"/>
      <c r="I449" s="3"/>
    </row>
    <row r="450" spans="1:9" x14ac:dyDescent="0.3">
      <c r="A450" s="6"/>
      <c r="B450" s="4"/>
      <c r="C450" s="4"/>
      <c r="D450" s="3"/>
      <c r="E450" s="3"/>
      <c r="F450" s="3"/>
      <c r="G450" s="3"/>
      <c r="H450" s="3"/>
      <c r="I450" s="3"/>
    </row>
    <row r="451" spans="1:9" x14ac:dyDescent="0.3">
      <c r="A451" s="6"/>
      <c r="B451" s="4"/>
      <c r="C451" s="4"/>
      <c r="D451" s="3"/>
      <c r="E451" s="3"/>
      <c r="F451" s="3"/>
      <c r="G451" s="3"/>
      <c r="H451" s="3"/>
      <c r="I451" s="3"/>
    </row>
    <row r="452" spans="1:9" x14ac:dyDescent="0.3">
      <c r="A452" s="6"/>
      <c r="B452" s="4"/>
      <c r="C452" s="4"/>
      <c r="D452" s="3"/>
      <c r="E452" s="3"/>
      <c r="F452" s="3"/>
      <c r="G452" s="3"/>
      <c r="H452" s="3"/>
      <c r="I452" s="3"/>
    </row>
    <row r="453" spans="1:9" x14ac:dyDescent="0.3">
      <c r="A453" s="6"/>
      <c r="B453" s="4"/>
      <c r="C453" s="4"/>
      <c r="D453" s="3"/>
      <c r="E453" s="3"/>
      <c r="F453" s="3"/>
      <c r="G453" s="3"/>
      <c r="H453" s="3"/>
      <c r="I453" s="3"/>
    </row>
    <row r="454" spans="1:9" x14ac:dyDescent="0.3">
      <c r="A454" s="6"/>
      <c r="B454" s="4"/>
      <c r="C454" s="4"/>
      <c r="D454" s="3"/>
      <c r="E454" s="3"/>
      <c r="F454" s="3"/>
      <c r="G454" s="3"/>
      <c r="H454" s="3"/>
      <c r="I454" s="3"/>
    </row>
    <row r="455" spans="1:9" x14ac:dyDescent="0.3">
      <c r="A455" s="6"/>
      <c r="B455" s="4"/>
      <c r="C455" s="4"/>
      <c r="D455" s="3"/>
      <c r="E455" s="3"/>
      <c r="F455" s="3"/>
      <c r="G455" s="3"/>
      <c r="H455" s="3"/>
      <c r="I455" s="3"/>
    </row>
    <row r="456" spans="1:9" x14ac:dyDescent="0.3">
      <c r="A456" s="6"/>
      <c r="B456" s="4"/>
      <c r="C456" s="4"/>
      <c r="D456" s="3"/>
      <c r="E456" s="3"/>
      <c r="F456" s="3"/>
      <c r="G456" s="3"/>
      <c r="H456" s="3"/>
      <c r="I456" s="3"/>
    </row>
    <row r="457" spans="1:9" x14ac:dyDescent="0.3">
      <c r="A457" s="6"/>
      <c r="B457" s="4"/>
      <c r="C457" s="4"/>
      <c r="D457" s="3"/>
      <c r="E457" s="3"/>
      <c r="F457" s="3"/>
      <c r="G457" s="3"/>
      <c r="H457" s="3"/>
      <c r="I457" s="3"/>
    </row>
    <row r="458" spans="1:9" x14ac:dyDescent="0.3">
      <c r="A458" s="6"/>
      <c r="B458" s="4"/>
      <c r="C458" s="4"/>
      <c r="D458" s="3"/>
      <c r="E458" s="3"/>
      <c r="F458" s="3"/>
      <c r="G458" s="3"/>
      <c r="H458" s="3"/>
      <c r="I458" s="3"/>
    </row>
    <row r="459" spans="1:9" x14ac:dyDescent="0.3">
      <c r="A459" s="6"/>
      <c r="B459" s="4"/>
      <c r="C459" s="4"/>
      <c r="D459" s="3"/>
      <c r="E459" s="3"/>
      <c r="F459" s="3"/>
      <c r="G459" s="3"/>
      <c r="H459" s="3"/>
      <c r="I459" s="3"/>
    </row>
    <row r="460" spans="1:9" x14ac:dyDescent="0.3">
      <c r="A460" s="6"/>
      <c r="B460" s="4"/>
      <c r="C460" s="4"/>
      <c r="D460" s="3"/>
      <c r="E460" s="3"/>
      <c r="F460" s="3"/>
      <c r="G460" s="3"/>
      <c r="H460" s="3"/>
      <c r="I460" s="3"/>
    </row>
    <row r="461" spans="1:9" x14ac:dyDescent="0.3">
      <c r="A461" s="6"/>
      <c r="B461" s="4"/>
      <c r="C461" s="4"/>
      <c r="D461" s="3"/>
      <c r="E461" s="3"/>
      <c r="F461" s="3"/>
      <c r="G461" s="3"/>
      <c r="H461" s="3"/>
      <c r="I461" s="3"/>
    </row>
    <row r="462" spans="1:9" x14ac:dyDescent="0.3">
      <c r="A462" s="6"/>
      <c r="B462" s="4"/>
      <c r="C462" s="4"/>
      <c r="D462" s="3"/>
      <c r="E462" s="3"/>
      <c r="F462" s="3"/>
      <c r="G462" s="3"/>
      <c r="H462" s="3"/>
      <c r="I462" s="3"/>
    </row>
    <row r="463" spans="1:9" x14ac:dyDescent="0.3">
      <c r="A463" s="6"/>
      <c r="B463" s="4"/>
      <c r="C463" s="4"/>
      <c r="D463" s="3"/>
      <c r="E463" s="3"/>
      <c r="F463" s="3"/>
      <c r="G463" s="3"/>
      <c r="H463" s="3"/>
      <c r="I463" s="3"/>
    </row>
    <row r="464" spans="1:9" x14ac:dyDescent="0.3">
      <c r="A464" s="6"/>
      <c r="B464" s="4"/>
      <c r="C464" s="4"/>
      <c r="D464" s="3"/>
      <c r="E464" s="3"/>
      <c r="F464" s="3"/>
      <c r="G464" s="3"/>
      <c r="H464" s="3"/>
      <c r="I464" s="3"/>
    </row>
    <row r="465" spans="1:9" x14ac:dyDescent="0.3">
      <c r="A465" s="6"/>
      <c r="B465" s="4"/>
      <c r="C465" s="4"/>
      <c r="D465" s="3"/>
      <c r="E465" s="3"/>
      <c r="F465" s="3"/>
      <c r="G465" s="3"/>
      <c r="H465" s="3"/>
      <c r="I465" s="3"/>
    </row>
    <row r="466" spans="1:9" x14ac:dyDescent="0.3">
      <c r="A466" s="6"/>
      <c r="B466" s="4"/>
      <c r="C466" s="4"/>
      <c r="D466" s="3"/>
      <c r="E466" s="3"/>
      <c r="F466" s="3"/>
      <c r="G466" s="3"/>
      <c r="H466" s="3"/>
      <c r="I466" s="3"/>
    </row>
    <row r="467" spans="1:9" x14ac:dyDescent="0.3">
      <c r="A467" s="6"/>
      <c r="B467" s="4"/>
      <c r="C467" s="4"/>
      <c r="D467" s="3"/>
      <c r="E467" s="3"/>
      <c r="F467" s="3"/>
      <c r="G467" s="3"/>
      <c r="H467" s="3"/>
      <c r="I467" s="3"/>
    </row>
    <row r="468" spans="1:9" x14ac:dyDescent="0.3">
      <c r="A468" s="6"/>
      <c r="B468" s="4"/>
      <c r="C468" s="4"/>
      <c r="D468" s="3"/>
      <c r="E468" s="3"/>
      <c r="F468" s="3"/>
      <c r="G468" s="3"/>
      <c r="H468" s="3"/>
      <c r="I468" s="3"/>
    </row>
    <row r="469" spans="1:9" x14ac:dyDescent="0.3">
      <c r="A469" s="6"/>
      <c r="B469" s="4"/>
      <c r="C469" s="4"/>
      <c r="D469" s="3"/>
      <c r="E469" s="3"/>
      <c r="F469" s="3"/>
      <c r="G469" s="3"/>
      <c r="H469" s="3"/>
      <c r="I469" s="3"/>
    </row>
    <row r="470" spans="1:9" x14ac:dyDescent="0.3">
      <c r="A470" s="6"/>
      <c r="B470" s="4"/>
      <c r="C470" s="4"/>
      <c r="D470" s="3"/>
      <c r="E470" s="3"/>
      <c r="F470" s="3"/>
      <c r="G470" s="3"/>
      <c r="H470" s="3"/>
      <c r="I470" s="3"/>
    </row>
    <row r="471" spans="1:9" x14ac:dyDescent="0.3">
      <c r="A471" s="6"/>
      <c r="B471" s="4"/>
      <c r="C471" s="4"/>
      <c r="D471" s="3"/>
      <c r="E471" s="3"/>
      <c r="F471" s="3"/>
      <c r="G471" s="3"/>
      <c r="H471" s="3"/>
      <c r="I471" s="3"/>
    </row>
    <row r="472" spans="1:9" x14ac:dyDescent="0.3">
      <c r="A472" s="6"/>
      <c r="B472" s="4"/>
      <c r="C472" s="4"/>
      <c r="D472" s="3"/>
      <c r="E472" s="3"/>
      <c r="F472" s="3"/>
      <c r="G472" s="3"/>
      <c r="H472" s="3"/>
      <c r="I472" s="3"/>
    </row>
    <row r="473" spans="1:9" x14ac:dyDescent="0.3">
      <c r="A473" s="6"/>
      <c r="B473" s="4"/>
      <c r="C473" s="4"/>
      <c r="D473" s="3"/>
      <c r="E473" s="3"/>
      <c r="F473" s="3"/>
      <c r="G473" s="3"/>
      <c r="H473" s="3"/>
      <c r="I473" s="3"/>
    </row>
    <row r="474" spans="1:9" x14ac:dyDescent="0.3">
      <c r="A474" s="6"/>
      <c r="B474" s="4"/>
      <c r="C474" s="4"/>
      <c r="D474" s="3"/>
      <c r="E474" s="3"/>
      <c r="F474" s="3"/>
      <c r="G474" s="3"/>
      <c r="H474" s="3"/>
      <c r="I474" s="3"/>
    </row>
    <row r="475" spans="1:9" x14ac:dyDescent="0.3">
      <c r="A475" s="6"/>
      <c r="B475" s="4"/>
      <c r="C475" s="4"/>
      <c r="D475" s="3"/>
      <c r="E475" s="3"/>
      <c r="F475" s="3"/>
      <c r="G475" s="3"/>
      <c r="H475" s="3"/>
      <c r="I475" s="3"/>
    </row>
    <row r="476" spans="1:9" x14ac:dyDescent="0.3">
      <c r="A476" s="6"/>
      <c r="B476" s="4"/>
      <c r="C476" s="4"/>
      <c r="D476" s="3"/>
      <c r="E476" s="3"/>
      <c r="F476" s="3"/>
      <c r="G476" s="3"/>
      <c r="H476" s="3"/>
      <c r="I476" s="3"/>
    </row>
    <row r="477" spans="1:9" x14ac:dyDescent="0.3">
      <c r="A477" s="6"/>
      <c r="B477" s="4"/>
      <c r="C477" s="4"/>
      <c r="D477" s="3"/>
      <c r="E477" s="3"/>
      <c r="F477" s="3"/>
      <c r="G477" s="3"/>
      <c r="H477" s="3"/>
      <c r="I477" s="3"/>
    </row>
    <row r="478" spans="1:9" x14ac:dyDescent="0.3">
      <c r="A478" s="6"/>
      <c r="B478" s="4"/>
      <c r="C478" s="4"/>
      <c r="D478" s="3"/>
      <c r="E478" s="3"/>
      <c r="F478" s="3"/>
      <c r="G478" s="3"/>
      <c r="H478" s="3"/>
      <c r="I478" s="3"/>
    </row>
    <row r="479" spans="1:9" x14ac:dyDescent="0.3">
      <c r="A479" s="6"/>
      <c r="B479" s="4"/>
      <c r="C479" s="4"/>
      <c r="D479" s="3"/>
      <c r="E479" s="3"/>
      <c r="F479" s="3"/>
      <c r="G479" s="3"/>
      <c r="H479" s="3"/>
      <c r="I479" s="3"/>
    </row>
    <row r="480" spans="1:9" x14ac:dyDescent="0.3">
      <c r="A480" s="6"/>
      <c r="B480" s="4"/>
      <c r="C480" s="4"/>
      <c r="D480" s="3"/>
      <c r="E480" s="3"/>
      <c r="F480" s="3"/>
      <c r="G480" s="3"/>
      <c r="H480" s="3"/>
      <c r="I480" s="3"/>
    </row>
    <row r="481" spans="1:9" x14ac:dyDescent="0.3">
      <c r="A481" s="6"/>
      <c r="B481" s="4"/>
      <c r="C481" s="4"/>
      <c r="D481" s="3"/>
      <c r="E481" s="3"/>
      <c r="F481" s="3"/>
      <c r="G481" s="3"/>
      <c r="H481" s="3"/>
      <c r="I481" s="3"/>
    </row>
    <row r="482" spans="1:9" x14ac:dyDescent="0.3">
      <c r="A482" s="6"/>
      <c r="B482" s="4"/>
      <c r="C482" s="4"/>
      <c r="D482" s="3"/>
      <c r="E482" s="3"/>
      <c r="F482" s="3"/>
      <c r="G482" s="3"/>
      <c r="H482" s="3"/>
      <c r="I482" s="3"/>
    </row>
    <row r="483" spans="1:9" x14ac:dyDescent="0.3">
      <c r="A483" s="6"/>
      <c r="B483" s="4"/>
      <c r="C483" s="4"/>
      <c r="D483" s="3"/>
      <c r="E483" s="3"/>
      <c r="F483" s="3"/>
      <c r="G483" s="3"/>
      <c r="H483" s="3"/>
      <c r="I483" s="3"/>
    </row>
    <row r="484" spans="1:9" x14ac:dyDescent="0.3">
      <c r="A484" s="6"/>
      <c r="B484" s="4"/>
      <c r="C484" s="4"/>
      <c r="D484" s="3"/>
      <c r="E484" s="3"/>
      <c r="F484" s="3"/>
      <c r="G484" s="3"/>
      <c r="H484" s="3"/>
      <c r="I484" s="3"/>
    </row>
    <row r="485" spans="1:9" x14ac:dyDescent="0.3">
      <c r="A485" s="6"/>
      <c r="B485" s="4"/>
      <c r="C485" s="4"/>
      <c r="D485" s="3"/>
      <c r="E485" s="3"/>
      <c r="F485" s="3"/>
      <c r="G485" s="3"/>
      <c r="H485" s="3"/>
      <c r="I485" s="3"/>
    </row>
    <row r="486" spans="1:9" x14ac:dyDescent="0.3">
      <c r="A486" s="6"/>
      <c r="B486" s="4"/>
      <c r="C486" s="4"/>
      <c r="D486" s="3"/>
      <c r="E486" s="3"/>
      <c r="F486" s="3"/>
      <c r="G486" s="3"/>
      <c r="H486" s="3"/>
      <c r="I486" s="3"/>
    </row>
    <row r="487" spans="1:9" x14ac:dyDescent="0.3">
      <c r="A487" s="6"/>
      <c r="B487" s="4"/>
      <c r="C487" s="4"/>
      <c r="D487" s="3"/>
      <c r="E487" s="3"/>
      <c r="F487" s="3"/>
      <c r="G487" s="3"/>
      <c r="H487" s="3"/>
      <c r="I487" s="3"/>
    </row>
    <row r="488" spans="1:9" x14ac:dyDescent="0.3">
      <c r="A488" s="6"/>
      <c r="B488" s="4"/>
      <c r="C488" s="4"/>
      <c r="D488" s="3"/>
      <c r="E488" s="3"/>
      <c r="F488" s="3"/>
      <c r="G488" s="3"/>
      <c r="H488" s="3"/>
      <c r="I488" s="3"/>
    </row>
    <row r="489" spans="1:9" x14ac:dyDescent="0.3">
      <c r="A489" s="6"/>
      <c r="B489" s="4"/>
      <c r="C489" s="4"/>
      <c r="D489" s="3"/>
      <c r="E489" s="3"/>
      <c r="F489" s="3"/>
      <c r="G489" s="3"/>
      <c r="H489" s="3"/>
      <c r="I489" s="3"/>
    </row>
    <row r="490" spans="1:9" x14ac:dyDescent="0.3">
      <c r="A490" s="6"/>
      <c r="B490" s="4"/>
      <c r="C490" s="4"/>
      <c r="D490" s="3"/>
      <c r="E490" s="3"/>
      <c r="F490" s="3"/>
      <c r="G490" s="3"/>
      <c r="H490" s="3"/>
      <c r="I490" s="3"/>
    </row>
    <row r="491" spans="1:9" x14ac:dyDescent="0.3">
      <c r="A491" s="6"/>
      <c r="B491" s="4"/>
      <c r="C491" s="4"/>
      <c r="D491" s="3"/>
      <c r="E491" s="3"/>
      <c r="F491" s="3"/>
      <c r="G491" s="3"/>
      <c r="H491" s="3"/>
      <c r="I491" s="3"/>
    </row>
    <row r="492" spans="1:9" x14ac:dyDescent="0.3">
      <c r="A492" s="6"/>
      <c r="B492" s="4"/>
      <c r="C492" s="4"/>
      <c r="D492" s="3"/>
      <c r="E492" s="3"/>
      <c r="F492" s="3"/>
      <c r="G492" s="3"/>
      <c r="H492" s="3"/>
      <c r="I492" s="3"/>
    </row>
    <row r="493" spans="1:9" x14ac:dyDescent="0.3">
      <c r="A493" s="6"/>
      <c r="B493" s="4"/>
      <c r="C493" s="4"/>
      <c r="D493" s="3"/>
      <c r="E493" s="3"/>
      <c r="F493" s="3"/>
      <c r="G493" s="3"/>
      <c r="H493" s="3"/>
      <c r="I493" s="3"/>
    </row>
    <row r="494" spans="1:9" x14ac:dyDescent="0.3">
      <c r="A494" s="6"/>
      <c r="B494" s="4"/>
      <c r="C494" s="4"/>
      <c r="D494" s="3"/>
      <c r="E494" s="3"/>
      <c r="F494" s="3"/>
      <c r="G494" s="3"/>
      <c r="H494" s="3"/>
      <c r="I494" s="3"/>
    </row>
    <row r="495" spans="1:9" x14ac:dyDescent="0.3">
      <c r="A495" s="6"/>
      <c r="B495" s="4"/>
      <c r="C495" s="4"/>
      <c r="D495" s="3"/>
      <c r="E495" s="3"/>
      <c r="F495" s="3"/>
      <c r="G495" s="3"/>
      <c r="H495" s="3"/>
      <c r="I495" s="3"/>
    </row>
    <row r="496" spans="1:9" x14ac:dyDescent="0.3">
      <c r="A496" s="6"/>
      <c r="B496" s="4"/>
      <c r="C496" s="4"/>
      <c r="D496" s="3"/>
      <c r="E496" s="3"/>
      <c r="F496" s="3"/>
      <c r="G496" s="3"/>
      <c r="H496" s="3"/>
      <c r="I496" s="3"/>
    </row>
    <row r="497" spans="1:9" x14ac:dyDescent="0.3">
      <c r="A497" s="6"/>
      <c r="B497" s="4"/>
      <c r="C497" s="4"/>
      <c r="D497" s="3"/>
      <c r="E497" s="3"/>
      <c r="F497" s="3"/>
      <c r="G497" s="3"/>
      <c r="H497" s="3"/>
      <c r="I497" s="3"/>
    </row>
    <row r="498" spans="1:9" x14ac:dyDescent="0.3">
      <c r="A498" s="6"/>
      <c r="B498" s="4"/>
      <c r="C498" s="4"/>
      <c r="D498" s="3"/>
      <c r="E498" s="3"/>
      <c r="F498" s="3"/>
      <c r="G498" s="3"/>
      <c r="H498" s="3"/>
      <c r="I498" s="3"/>
    </row>
    <row r="499" spans="1:9" x14ac:dyDescent="0.3">
      <c r="A499" s="6"/>
      <c r="B499" s="4"/>
      <c r="C499" s="4"/>
      <c r="D499" s="3"/>
      <c r="E499" s="3"/>
      <c r="F499" s="3"/>
      <c r="G499" s="3"/>
      <c r="H499" s="3"/>
      <c r="I499" s="3"/>
    </row>
    <row r="500" spans="1:9" x14ac:dyDescent="0.3">
      <c r="A500" s="6"/>
      <c r="B500" s="4"/>
      <c r="C500" s="4"/>
      <c r="D500" s="3"/>
      <c r="E500" s="3"/>
      <c r="F500" s="3"/>
      <c r="G500" s="3"/>
      <c r="H500" s="3"/>
      <c r="I500" s="3"/>
    </row>
    <row r="501" spans="1:9" x14ac:dyDescent="0.3">
      <c r="A501" s="6"/>
      <c r="B501" s="4"/>
      <c r="C501" s="4"/>
      <c r="D501" s="3"/>
      <c r="E501" s="3"/>
      <c r="F501" s="3"/>
      <c r="G501" s="3"/>
      <c r="H501" s="3"/>
      <c r="I501" s="3"/>
    </row>
    <row r="502" spans="1:9" x14ac:dyDescent="0.3">
      <c r="A502" s="6"/>
      <c r="B502" s="4"/>
      <c r="C502" s="4"/>
      <c r="D502" s="3"/>
      <c r="E502" s="3"/>
      <c r="F502" s="3"/>
      <c r="G502" s="3"/>
      <c r="H502" s="3"/>
      <c r="I502" s="3"/>
    </row>
    <row r="503" spans="1:9" x14ac:dyDescent="0.3">
      <c r="A503" s="6"/>
      <c r="B503" s="4"/>
      <c r="C503" s="4"/>
      <c r="D503" s="3"/>
      <c r="E503" s="3"/>
      <c r="F503" s="3"/>
      <c r="G503" s="3"/>
      <c r="H503" s="3"/>
      <c r="I503" s="3"/>
    </row>
    <row r="504" spans="1:9" x14ac:dyDescent="0.3">
      <c r="A504" s="6"/>
      <c r="B504" s="4"/>
      <c r="C504" s="4"/>
      <c r="D504" s="3"/>
      <c r="E504" s="3"/>
      <c r="F504" s="3"/>
      <c r="G504" s="3"/>
      <c r="H504" s="3"/>
      <c r="I504" s="3"/>
    </row>
    <row r="505" spans="1:9" x14ac:dyDescent="0.3">
      <c r="A505" s="6"/>
      <c r="B505" s="4"/>
      <c r="C505" s="4"/>
      <c r="D505" s="3"/>
      <c r="E505" s="3"/>
      <c r="F505" s="3"/>
      <c r="G505" s="3"/>
      <c r="H505" s="3"/>
      <c r="I505" s="3"/>
    </row>
    <row r="506" spans="1:9" x14ac:dyDescent="0.3">
      <c r="A506" s="6"/>
      <c r="B506" s="4"/>
      <c r="C506" s="4"/>
      <c r="D506" s="3"/>
      <c r="E506" s="3"/>
      <c r="F506" s="3"/>
      <c r="G506" s="3"/>
      <c r="H506" s="3"/>
      <c r="I506" s="3"/>
    </row>
    <row r="507" spans="1:9" x14ac:dyDescent="0.3">
      <c r="A507" s="6"/>
      <c r="D507" s="3"/>
      <c r="E507" s="3"/>
      <c r="F507" s="3"/>
      <c r="G507" s="3"/>
      <c r="H507" s="3"/>
      <c r="I507" s="3"/>
    </row>
    <row r="508" spans="1:9" x14ac:dyDescent="0.3">
      <c r="A508" s="6"/>
      <c r="D508" s="3"/>
      <c r="E508" s="3"/>
      <c r="F508" s="3"/>
      <c r="G508" s="3"/>
      <c r="H508" s="3"/>
      <c r="I508" s="3"/>
    </row>
    <row r="509" spans="1:9" x14ac:dyDescent="0.3">
      <c r="A509" s="6"/>
      <c r="D509" s="3"/>
      <c r="E509" s="3"/>
      <c r="F509" s="3"/>
      <c r="G509" s="3"/>
      <c r="H509" s="3"/>
      <c r="I509" s="3"/>
    </row>
    <row r="510" spans="1:9" x14ac:dyDescent="0.3">
      <c r="A510" s="6"/>
      <c r="D510" s="3"/>
      <c r="E510" s="3"/>
      <c r="F510" s="3"/>
      <c r="G510" s="3"/>
      <c r="H510" s="3"/>
      <c r="I510" s="3"/>
    </row>
    <row r="511" spans="1:9" x14ac:dyDescent="0.3">
      <c r="A511" s="6"/>
      <c r="D511" s="3"/>
      <c r="E511" s="3"/>
      <c r="F511" s="3"/>
      <c r="G511" s="3"/>
      <c r="H511" s="3"/>
      <c r="I511" s="3"/>
    </row>
    <row r="512" spans="1:9" x14ac:dyDescent="0.3">
      <c r="A512" s="6"/>
      <c r="D512" s="3"/>
      <c r="E512" s="3"/>
      <c r="F512" s="3"/>
      <c r="G512" s="3"/>
      <c r="H512" s="3"/>
      <c r="I512" s="3"/>
    </row>
    <row r="513" spans="1:9" x14ac:dyDescent="0.3">
      <c r="A513" s="6"/>
      <c r="D513" s="3"/>
      <c r="E513" s="3"/>
      <c r="F513" s="3"/>
      <c r="G513" s="3"/>
      <c r="H513" s="3"/>
      <c r="I513" s="3"/>
    </row>
    <row r="514" spans="1:9" x14ac:dyDescent="0.3">
      <c r="A514" s="6"/>
      <c r="D514" s="3"/>
      <c r="E514" s="3"/>
      <c r="F514" s="3"/>
      <c r="G514" s="3"/>
      <c r="H514" s="3"/>
      <c r="I514" s="3"/>
    </row>
    <row r="515" spans="1:9" x14ac:dyDescent="0.3">
      <c r="A515" s="6"/>
      <c r="D515" s="3"/>
      <c r="E515" s="3"/>
      <c r="F515" s="3"/>
      <c r="G515" s="3"/>
      <c r="H515" s="3"/>
      <c r="I515" s="3"/>
    </row>
    <row r="516" spans="1:9" x14ac:dyDescent="0.3">
      <c r="A516" s="6"/>
      <c r="D516" s="3"/>
      <c r="E516" s="3"/>
      <c r="F516" s="3"/>
      <c r="G516" s="3"/>
      <c r="H516" s="3"/>
      <c r="I516" s="3"/>
    </row>
    <row r="517" spans="1:9" x14ac:dyDescent="0.3">
      <c r="A517" s="6"/>
      <c r="D517" s="3"/>
      <c r="E517" s="3"/>
      <c r="F517" s="3"/>
      <c r="G517" s="3"/>
      <c r="H517" s="3"/>
      <c r="I517" s="3"/>
    </row>
    <row r="518" spans="1:9" x14ac:dyDescent="0.3">
      <c r="A518" s="6"/>
      <c r="D518" s="3"/>
      <c r="E518" s="3"/>
      <c r="F518" s="3"/>
      <c r="G518" s="3"/>
      <c r="H518" s="3"/>
      <c r="I518" s="3"/>
    </row>
    <row r="519" spans="1:9" x14ac:dyDescent="0.3">
      <c r="A519" s="6"/>
      <c r="D519" s="3"/>
      <c r="E519" s="3"/>
      <c r="F519" s="3"/>
      <c r="G519" s="3"/>
      <c r="H519" s="3"/>
      <c r="I519" s="3"/>
    </row>
    <row r="520" spans="1:9" x14ac:dyDescent="0.3">
      <c r="A520" s="6"/>
      <c r="D520" s="3"/>
      <c r="E520" s="3"/>
      <c r="F520" s="3"/>
      <c r="G520" s="3"/>
      <c r="H520" s="3"/>
      <c r="I520" s="3"/>
    </row>
    <row r="521" spans="1:9" x14ac:dyDescent="0.3">
      <c r="A521" s="6"/>
      <c r="D521" s="3"/>
      <c r="E521" s="3"/>
      <c r="F521" s="3"/>
      <c r="G521" s="3"/>
      <c r="H521" s="3"/>
      <c r="I521" s="3"/>
    </row>
    <row r="522" spans="1:9" x14ac:dyDescent="0.3">
      <c r="A522" s="6"/>
      <c r="D522" s="3"/>
      <c r="E522" s="3"/>
      <c r="F522" s="3"/>
      <c r="G522" s="3"/>
      <c r="H522" s="3"/>
      <c r="I522" s="3"/>
    </row>
    <row r="523" spans="1:9" x14ac:dyDescent="0.3">
      <c r="A523" s="6"/>
      <c r="D523" s="3"/>
      <c r="E523" s="3"/>
      <c r="F523" s="3"/>
      <c r="G523" s="3"/>
      <c r="H523" s="3"/>
      <c r="I523" s="3"/>
    </row>
    <row r="524" spans="1:9" x14ac:dyDescent="0.3">
      <c r="A524" s="6"/>
      <c r="D524" s="3"/>
      <c r="E524" s="3"/>
      <c r="F524" s="3"/>
      <c r="G524" s="3"/>
      <c r="H524" s="3"/>
      <c r="I524" s="3"/>
    </row>
    <row r="525" spans="1:9" x14ac:dyDescent="0.3">
      <c r="A525" s="6"/>
      <c r="D525" s="3"/>
      <c r="E525" s="3"/>
      <c r="F525" s="3"/>
      <c r="G525" s="3"/>
      <c r="H525" s="3"/>
      <c r="I525" s="3"/>
    </row>
    <row r="526" spans="1:9" x14ac:dyDescent="0.3">
      <c r="A526" s="6"/>
      <c r="D526" s="3"/>
      <c r="E526" s="3"/>
      <c r="F526" s="3"/>
      <c r="G526" s="3"/>
      <c r="H526" s="3"/>
      <c r="I526" s="3"/>
    </row>
    <row r="527" spans="1:9" x14ac:dyDescent="0.3">
      <c r="A527" s="6"/>
      <c r="D527" s="3"/>
      <c r="E527" s="3"/>
      <c r="F527" s="3"/>
      <c r="G527" s="3"/>
      <c r="H527" s="3"/>
      <c r="I527" s="3"/>
    </row>
    <row r="528" spans="1:9" x14ac:dyDescent="0.3">
      <c r="A528" s="6"/>
      <c r="D528" s="3"/>
      <c r="E528" s="3"/>
      <c r="F528" s="3"/>
      <c r="G528" s="3"/>
      <c r="H528" s="3"/>
      <c r="I528" s="3"/>
    </row>
    <row r="529" spans="1:9" x14ac:dyDescent="0.3">
      <c r="A529" s="6"/>
      <c r="D529" s="3"/>
      <c r="E529" s="3"/>
      <c r="F529" s="3"/>
      <c r="G529" s="3"/>
      <c r="H529" s="3"/>
      <c r="I529" s="3"/>
    </row>
    <row r="530" spans="1:9" x14ac:dyDescent="0.3">
      <c r="A530" s="6"/>
      <c r="D530" s="3"/>
      <c r="E530" s="3"/>
      <c r="F530" s="3"/>
      <c r="G530" s="3"/>
      <c r="H530" s="3"/>
      <c r="I530" s="3"/>
    </row>
    <row r="531" spans="1:9" x14ac:dyDescent="0.3">
      <c r="A531" s="6"/>
      <c r="D531" s="3"/>
      <c r="E531" s="3"/>
      <c r="F531" s="3"/>
      <c r="G531" s="3"/>
      <c r="H531" s="3"/>
      <c r="I531" s="3"/>
    </row>
    <row r="532" spans="1:9" x14ac:dyDescent="0.3">
      <c r="A532" s="6"/>
      <c r="D532" s="3"/>
      <c r="E532" s="3"/>
      <c r="F532" s="3"/>
      <c r="G532" s="3"/>
      <c r="H532" s="3"/>
      <c r="I532" s="3"/>
    </row>
    <row r="533" spans="1:9" x14ac:dyDescent="0.3">
      <c r="A533" s="6"/>
      <c r="D533" s="3"/>
      <c r="E533" s="3"/>
      <c r="F533" s="3"/>
      <c r="G533" s="3"/>
      <c r="H533" s="3"/>
      <c r="I533" s="3"/>
    </row>
    <row r="534" spans="1:9" x14ac:dyDescent="0.3">
      <c r="A534" s="6"/>
      <c r="D534" s="3"/>
      <c r="E534" s="3"/>
      <c r="F534" s="3"/>
      <c r="G534" s="3"/>
      <c r="H534" s="3"/>
      <c r="I534" s="3"/>
    </row>
    <row r="535" spans="1:9" x14ac:dyDescent="0.3">
      <c r="A535" s="6"/>
      <c r="D535" s="3"/>
      <c r="E535" s="3"/>
      <c r="F535" s="3"/>
      <c r="G535" s="3"/>
      <c r="H535" s="3"/>
      <c r="I535" s="3"/>
    </row>
    <row r="536" spans="1:9" x14ac:dyDescent="0.3">
      <c r="A536" s="6"/>
      <c r="D536" s="3"/>
      <c r="E536" s="3"/>
      <c r="F536" s="3"/>
      <c r="G536" s="3"/>
      <c r="H536" s="3"/>
      <c r="I536" s="3"/>
    </row>
    <row r="537" spans="1:9" x14ac:dyDescent="0.3">
      <c r="A537" s="6"/>
      <c r="D537" s="3"/>
      <c r="E537" s="3"/>
      <c r="F537" s="3"/>
      <c r="G537" s="3"/>
      <c r="H537" s="3"/>
      <c r="I537" s="3"/>
    </row>
    <row r="538" spans="1:9" x14ac:dyDescent="0.3">
      <c r="A538" s="6"/>
      <c r="D538" s="3"/>
      <c r="E538" s="3"/>
      <c r="F538" s="3"/>
      <c r="G538" s="3"/>
      <c r="H538" s="3"/>
      <c r="I538" s="3"/>
    </row>
    <row r="539" spans="1:9" x14ac:dyDescent="0.3">
      <c r="A539" s="6"/>
      <c r="D539" s="3"/>
      <c r="E539" s="3"/>
      <c r="F539" s="3"/>
      <c r="G539" s="3"/>
      <c r="H539" s="3"/>
      <c r="I539" s="3"/>
    </row>
    <row r="540" spans="1:9" x14ac:dyDescent="0.3">
      <c r="A540" s="6"/>
      <c r="D540" s="3"/>
      <c r="E540" s="3"/>
      <c r="F540" s="3"/>
      <c r="G540" s="3"/>
      <c r="H540" s="3"/>
      <c r="I540" s="3"/>
    </row>
    <row r="541" spans="1:9" x14ac:dyDescent="0.3">
      <c r="A541" s="6"/>
      <c r="D541" s="3"/>
      <c r="E541" s="3"/>
      <c r="F541" s="3"/>
      <c r="G541" s="3"/>
      <c r="H541" s="3"/>
      <c r="I541" s="3"/>
    </row>
    <row r="542" spans="1:9" x14ac:dyDescent="0.3">
      <c r="A542" s="6"/>
      <c r="D542" s="3"/>
      <c r="E542" s="3"/>
      <c r="F542" s="3"/>
      <c r="G542" s="3"/>
      <c r="H542" s="3"/>
      <c r="I542" s="3"/>
    </row>
    <row r="543" spans="1:9" x14ac:dyDescent="0.3">
      <c r="A543" s="6"/>
      <c r="D543" s="3"/>
      <c r="E543" s="3"/>
      <c r="F543" s="3"/>
      <c r="G543" s="3"/>
      <c r="H543" s="3"/>
      <c r="I543" s="3"/>
    </row>
    <row r="544" spans="1:9" x14ac:dyDescent="0.3">
      <c r="A544" s="6"/>
      <c r="D544" s="3"/>
      <c r="E544" s="3"/>
      <c r="F544" s="3"/>
      <c r="G544" s="3"/>
      <c r="H544" s="3"/>
      <c r="I544" s="3"/>
    </row>
    <row r="545" spans="1:9" x14ac:dyDescent="0.3">
      <c r="A545" s="6"/>
      <c r="D545" s="3"/>
      <c r="E545" s="3"/>
      <c r="F545" s="3"/>
      <c r="G545" s="3"/>
      <c r="H545" s="3"/>
      <c r="I545" s="3"/>
    </row>
    <row r="546" spans="1:9" x14ac:dyDescent="0.3">
      <c r="A546" s="6"/>
      <c r="D546" s="3"/>
      <c r="E546" s="3"/>
      <c r="F546" s="3"/>
      <c r="G546" s="3"/>
      <c r="H546" s="3"/>
      <c r="I546" s="3"/>
    </row>
    <row r="547" spans="1:9" x14ac:dyDescent="0.3">
      <c r="A547" s="6"/>
      <c r="D547" s="3"/>
      <c r="E547" s="3"/>
      <c r="F547" s="3"/>
      <c r="G547" s="3"/>
      <c r="H547" s="3"/>
      <c r="I547" s="3"/>
    </row>
    <row r="548" spans="1:9" x14ac:dyDescent="0.3">
      <c r="A548" s="6"/>
      <c r="D548" s="3"/>
      <c r="E548" s="3"/>
      <c r="F548" s="3"/>
      <c r="G548" s="3"/>
      <c r="H548" s="3"/>
      <c r="I548" s="3"/>
    </row>
    <row r="549" spans="1:9" x14ac:dyDescent="0.3">
      <c r="A549" s="6"/>
      <c r="D549" s="3"/>
      <c r="E549" s="3"/>
      <c r="F549" s="3"/>
      <c r="G549" s="3"/>
      <c r="H549" s="3"/>
      <c r="I549" s="3"/>
    </row>
    <row r="550" spans="1:9" x14ac:dyDescent="0.3">
      <c r="A550" s="6"/>
      <c r="D550" s="3"/>
      <c r="E550" s="3"/>
      <c r="F550" s="3"/>
      <c r="G550" s="3"/>
      <c r="H550" s="3"/>
      <c r="I550" s="3"/>
    </row>
    <row r="551" spans="1:9" x14ac:dyDescent="0.3">
      <c r="A551" s="6"/>
      <c r="D551" s="3"/>
      <c r="E551" s="3"/>
      <c r="F551" s="3"/>
      <c r="G551" s="3"/>
      <c r="H551" s="3"/>
      <c r="I551" s="3"/>
    </row>
    <row r="552" spans="1:9" x14ac:dyDescent="0.3">
      <c r="A552" s="6"/>
      <c r="D552" s="3"/>
      <c r="E552" s="3"/>
      <c r="F552" s="3"/>
      <c r="G552" s="3"/>
      <c r="H552" s="3"/>
      <c r="I552" s="3"/>
    </row>
    <row r="553" spans="1:9" x14ac:dyDescent="0.3">
      <c r="A553" s="6"/>
      <c r="D553" s="3"/>
      <c r="E553" s="3"/>
      <c r="F553" s="3"/>
      <c r="G553" s="3"/>
      <c r="H553" s="3"/>
      <c r="I553" s="3"/>
    </row>
    <row r="554" spans="1:9" x14ac:dyDescent="0.3">
      <c r="A554" s="6"/>
      <c r="D554" s="3"/>
      <c r="E554" s="3"/>
      <c r="F554" s="3"/>
      <c r="G554" s="3"/>
      <c r="H554" s="3"/>
      <c r="I554" s="3"/>
    </row>
    <row r="555" spans="1:9" x14ac:dyDescent="0.3">
      <c r="A555" s="6"/>
      <c r="D555" s="3"/>
      <c r="E555" s="3"/>
      <c r="F555" s="3"/>
      <c r="G555" s="3"/>
      <c r="H555" s="3"/>
      <c r="I555" s="3"/>
    </row>
    <row r="556" spans="1:9" x14ac:dyDescent="0.3">
      <c r="A556" s="6"/>
      <c r="D556" s="3"/>
      <c r="E556" s="3"/>
      <c r="F556" s="3"/>
      <c r="G556" s="3"/>
      <c r="H556" s="3"/>
      <c r="I556" s="3"/>
    </row>
    <row r="557" spans="1:9" x14ac:dyDescent="0.3">
      <c r="A557" s="6"/>
      <c r="D557" s="3"/>
      <c r="E557" s="3"/>
      <c r="F557" s="3"/>
      <c r="G557" s="3"/>
      <c r="H557" s="3"/>
      <c r="I557" s="3"/>
    </row>
    <row r="558" spans="1:9" x14ac:dyDescent="0.3">
      <c r="A558" s="6"/>
      <c r="D558" s="3"/>
      <c r="E558" s="3"/>
      <c r="F558" s="3"/>
      <c r="G558" s="3"/>
      <c r="H558" s="3"/>
      <c r="I558" s="3"/>
    </row>
    <row r="559" spans="1:9" x14ac:dyDescent="0.3">
      <c r="A559" s="6"/>
      <c r="D559" s="3"/>
      <c r="E559" s="3"/>
      <c r="F559" s="3"/>
      <c r="G559" s="3"/>
      <c r="H559" s="3"/>
      <c r="I559" s="3"/>
    </row>
    <row r="560" spans="1:9" x14ac:dyDescent="0.3">
      <c r="A560" s="6"/>
      <c r="D560" s="3"/>
      <c r="E560" s="3"/>
      <c r="F560" s="3"/>
      <c r="G560" s="3"/>
      <c r="H560" s="3"/>
      <c r="I560" s="3"/>
    </row>
    <row r="561" spans="1:9" x14ac:dyDescent="0.3">
      <c r="A561" s="6"/>
      <c r="D561" s="3"/>
      <c r="E561" s="3"/>
      <c r="F561" s="3"/>
      <c r="G561" s="3"/>
      <c r="H561" s="3"/>
      <c r="I561" s="3"/>
    </row>
    <row r="562" spans="1:9" x14ac:dyDescent="0.3">
      <c r="A562" s="6"/>
      <c r="D562" s="3"/>
      <c r="E562" s="3"/>
      <c r="F562" s="3"/>
      <c r="G562" s="3"/>
      <c r="H562" s="3"/>
      <c r="I562" s="3"/>
    </row>
    <row r="563" spans="1:9" x14ac:dyDescent="0.3">
      <c r="A563" s="6"/>
      <c r="D563" s="3"/>
      <c r="E563" s="3"/>
      <c r="F563" s="3"/>
      <c r="G563" s="3"/>
      <c r="H563" s="3"/>
      <c r="I563" s="3"/>
    </row>
    <row r="564" spans="1:9" x14ac:dyDescent="0.3">
      <c r="A564" s="6"/>
      <c r="D564" s="3"/>
      <c r="E564" s="3"/>
      <c r="F564" s="3"/>
      <c r="G564" s="3"/>
      <c r="H564" s="3"/>
      <c r="I564" s="3"/>
    </row>
    <row r="565" spans="1:9" x14ac:dyDescent="0.3">
      <c r="A565" s="6"/>
      <c r="D565" s="3"/>
      <c r="E565" s="3"/>
      <c r="F565" s="3"/>
      <c r="G565" s="3"/>
      <c r="H565" s="3"/>
      <c r="I565" s="3"/>
    </row>
    <row r="566" spans="1:9" x14ac:dyDescent="0.3">
      <c r="A566" s="6"/>
      <c r="D566" s="3"/>
      <c r="E566" s="3"/>
      <c r="F566" s="3"/>
      <c r="G566" s="3"/>
      <c r="H566" s="3"/>
      <c r="I566" s="3"/>
    </row>
    <row r="567" spans="1:9" x14ac:dyDescent="0.3">
      <c r="A567" s="6"/>
      <c r="D567" s="3"/>
      <c r="E567" s="3"/>
      <c r="F567" s="3"/>
      <c r="G567" s="3"/>
      <c r="H567" s="3"/>
      <c r="I567" s="3"/>
    </row>
    <row r="568" spans="1:9" x14ac:dyDescent="0.3">
      <c r="A568" s="6"/>
      <c r="D568" s="3"/>
      <c r="E568" s="3"/>
      <c r="F568" s="3"/>
      <c r="G568" s="3"/>
      <c r="H568" s="3"/>
      <c r="I568" s="3"/>
    </row>
    <row r="569" spans="1:9" x14ac:dyDescent="0.3">
      <c r="A569" s="6"/>
      <c r="D569" s="3"/>
      <c r="E569" s="3"/>
      <c r="F569" s="3"/>
      <c r="G569" s="3"/>
      <c r="H569" s="3"/>
      <c r="I569" s="3"/>
    </row>
    <row r="570" spans="1:9" x14ac:dyDescent="0.3">
      <c r="A570" s="6"/>
      <c r="D570" s="3"/>
      <c r="E570" s="3"/>
      <c r="F570" s="3"/>
      <c r="G570" s="3"/>
      <c r="H570" s="3"/>
      <c r="I570" s="3"/>
    </row>
    <row r="571" spans="1:9" x14ac:dyDescent="0.3">
      <c r="A571" s="6"/>
      <c r="D571" s="3"/>
      <c r="E571" s="3"/>
      <c r="F571" s="3"/>
      <c r="G571" s="3"/>
      <c r="H571" s="3"/>
      <c r="I571" s="3"/>
    </row>
    <row r="572" spans="1:9" x14ac:dyDescent="0.3">
      <c r="A572" s="6"/>
      <c r="D572" s="3"/>
      <c r="E572" s="3"/>
      <c r="F572" s="3"/>
      <c r="G572" s="3"/>
      <c r="H572" s="3"/>
      <c r="I572" s="3"/>
    </row>
    <row r="573" spans="1:9" x14ac:dyDescent="0.3">
      <c r="A573" s="6"/>
      <c r="D573" s="3"/>
      <c r="E573" s="3"/>
      <c r="F573" s="3"/>
      <c r="G573" s="3"/>
      <c r="H573" s="3"/>
      <c r="I573" s="3"/>
    </row>
    <row r="574" spans="1:9" x14ac:dyDescent="0.3">
      <c r="A574" s="6"/>
      <c r="D574" s="3"/>
      <c r="E574" s="3"/>
      <c r="F574" s="3"/>
      <c r="G574" s="3"/>
      <c r="H574" s="3"/>
      <c r="I574" s="3"/>
    </row>
    <row r="575" spans="1:9" x14ac:dyDescent="0.3">
      <c r="A575" s="6"/>
      <c r="D575" s="3"/>
      <c r="E575" s="3"/>
      <c r="F575" s="3"/>
      <c r="G575" s="3"/>
      <c r="H575" s="3"/>
      <c r="I575" s="3"/>
    </row>
    <row r="576" spans="1:9" x14ac:dyDescent="0.3">
      <c r="A576" s="6"/>
      <c r="D576" s="3"/>
      <c r="E576" s="3"/>
      <c r="F576" s="3"/>
      <c r="G576" s="3"/>
      <c r="H576" s="3"/>
      <c r="I576" s="3"/>
    </row>
    <row r="577" spans="1:9" x14ac:dyDescent="0.3">
      <c r="A577" s="6"/>
      <c r="D577" s="3"/>
      <c r="E577" s="3"/>
      <c r="F577" s="3"/>
      <c r="G577" s="3"/>
      <c r="H577" s="3"/>
      <c r="I577" s="3"/>
    </row>
    <row r="578" spans="1:9" x14ac:dyDescent="0.3">
      <c r="A578" s="6"/>
      <c r="D578" s="3"/>
      <c r="E578" s="3"/>
      <c r="F578" s="3"/>
      <c r="G578" s="3"/>
      <c r="H578" s="3"/>
      <c r="I578" s="3"/>
    </row>
    <row r="579" spans="1:9" x14ac:dyDescent="0.3">
      <c r="A579" s="6"/>
      <c r="D579" s="3"/>
      <c r="E579" s="3"/>
      <c r="F579" s="3"/>
      <c r="G579" s="3"/>
      <c r="H579" s="3"/>
      <c r="I579" s="3"/>
    </row>
    <row r="580" spans="1:9" x14ac:dyDescent="0.3">
      <c r="A580" s="6"/>
      <c r="D580" s="3"/>
      <c r="E580" s="3"/>
      <c r="F580" s="3"/>
      <c r="G580" s="3"/>
      <c r="H580" s="3"/>
      <c r="I580" s="3"/>
    </row>
    <row r="581" spans="1:9" x14ac:dyDescent="0.3">
      <c r="A581" s="6"/>
      <c r="D581" s="3"/>
      <c r="E581" s="3"/>
      <c r="F581" s="3"/>
      <c r="G581" s="3"/>
      <c r="H581" s="3"/>
      <c r="I581" s="3"/>
    </row>
    <row r="582" spans="1:9" x14ac:dyDescent="0.3">
      <c r="A582" s="6"/>
      <c r="D582" s="3"/>
      <c r="E582" s="3"/>
      <c r="F582" s="3"/>
      <c r="G582" s="3"/>
      <c r="H582" s="3"/>
      <c r="I582" s="3"/>
    </row>
    <row r="583" spans="1:9" x14ac:dyDescent="0.3">
      <c r="A583" s="6"/>
      <c r="D583" s="3"/>
      <c r="E583" s="3"/>
      <c r="F583" s="3"/>
      <c r="G583" s="3"/>
      <c r="H583" s="3"/>
      <c r="I583" s="3"/>
    </row>
    <row r="584" spans="1:9" x14ac:dyDescent="0.3">
      <c r="A584" s="6"/>
      <c r="D584" s="3"/>
      <c r="E584" s="3"/>
      <c r="F584" s="3"/>
      <c r="G584" s="3"/>
      <c r="H584" s="3"/>
      <c r="I584" s="3"/>
    </row>
    <row r="585" spans="1:9" x14ac:dyDescent="0.3">
      <c r="A585" s="6"/>
      <c r="D585" s="3"/>
      <c r="E585" s="3"/>
      <c r="F585" s="3"/>
      <c r="G585" s="3"/>
      <c r="H585" s="3"/>
      <c r="I585" s="3"/>
    </row>
    <row r="586" spans="1:9" x14ac:dyDescent="0.3">
      <c r="A586" s="6"/>
      <c r="D586" s="3"/>
      <c r="E586" s="3"/>
      <c r="F586" s="3"/>
      <c r="G586" s="3"/>
      <c r="H586" s="3"/>
      <c r="I586" s="3"/>
    </row>
    <row r="587" spans="1:9" x14ac:dyDescent="0.3">
      <c r="A587" s="6"/>
      <c r="D587" s="3"/>
      <c r="E587" s="3"/>
      <c r="F587" s="3"/>
      <c r="G587" s="3"/>
      <c r="H587" s="3"/>
      <c r="I587" s="3"/>
    </row>
    <row r="588" spans="1:9" x14ac:dyDescent="0.3">
      <c r="A588" s="6"/>
      <c r="D588" s="3"/>
      <c r="E588" s="3"/>
      <c r="F588" s="3"/>
      <c r="G588" s="3"/>
      <c r="H588" s="3"/>
      <c r="I588" s="3"/>
    </row>
    <row r="589" spans="1:9" x14ac:dyDescent="0.3">
      <c r="A589" s="6"/>
      <c r="D589" s="3"/>
      <c r="E589" s="3"/>
      <c r="F589" s="3"/>
      <c r="G589" s="3"/>
      <c r="H589" s="3"/>
      <c r="I589" s="3"/>
    </row>
    <row r="590" spans="1:9" x14ac:dyDescent="0.3">
      <c r="A590" s="6"/>
      <c r="D590" s="3"/>
      <c r="E590" s="3"/>
      <c r="F590" s="3"/>
      <c r="G590" s="3"/>
      <c r="H590" s="3"/>
      <c r="I590" s="3"/>
    </row>
    <row r="591" spans="1:9" x14ac:dyDescent="0.3">
      <c r="A591" s="6"/>
      <c r="D591" s="3"/>
      <c r="E591" s="3"/>
      <c r="F591" s="3"/>
      <c r="G591" s="3"/>
      <c r="H591" s="3"/>
      <c r="I591" s="3"/>
    </row>
    <row r="592" spans="1:9" x14ac:dyDescent="0.3">
      <c r="A592" s="6"/>
      <c r="D592" s="3"/>
      <c r="E592" s="3"/>
      <c r="F592" s="3"/>
      <c r="G592" s="3"/>
      <c r="H592" s="3"/>
      <c r="I592" s="3"/>
    </row>
    <row r="593" spans="1:9" x14ac:dyDescent="0.3">
      <c r="A593" s="6"/>
      <c r="D593" s="3"/>
      <c r="E593" s="3"/>
      <c r="F593" s="3"/>
      <c r="G593" s="3"/>
      <c r="H593" s="3"/>
      <c r="I593" s="3"/>
    </row>
    <row r="594" spans="1:9" x14ac:dyDescent="0.3">
      <c r="A594" s="6"/>
      <c r="D594" s="3"/>
      <c r="E594" s="3"/>
      <c r="F594" s="3"/>
      <c r="G594" s="3"/>
      <c r="H594" s="3"/>
      <c r="I594" s="3"/>
    </row>
    <row r="595" spans="1:9" x14ac:dyDescent="0.3">
      <c r="A595" s="6"/>
      <c r="D595" s="3"/>
      <c r="E595" s="3"/>
      <c r="F595" s="3"/>
      <c r="G595" s="3"/>
      <c r="H595" s="3"/>
      <c r="I595" s="3"/>
    </row>
    <row r="596" spans="1:9" x14ac:dyDescent="0.3">
      <c r="A596" s="6"/>
      <c r="D596" s="3"/>
      <c r="E596" s="3"/>
      <c r="F596" s="3"/>
      <c r="G596" s="3"/>
      <c r="H596" s="3"/>
      <c r="I596" s="3"/>
    </row>
    <row r="597" spans="1:9" x14ac:dyDescent="0.3">
      <c r="A597" s="6"/>
      <c r="D597" s="3"/>
      <c r="E597" s="3"/>
      <c r="F597" s="3"/>
      <c r="G597" s="3"/>
      <c r="H597" s="3"/>
      <c r="I597" s="3"/>
    </row>
    <row r="598" spans="1:9" x14ac:dyDescent="0.3">
      <c r="A598" s="6"/>
      <c r="D598" s="3"/>
      <c r="E598" s="3"/>
      <c r="F598" s="3"/>
      <c r="G598" s="3"/>
      <c r="H598" s="3"/>
      <c r="I598" s="3"/>
    </row>
    <row r="599" spans="1:9" x14ac:dyDescent="0.3">
      <c r="A599" s="6"/>
      <c r="D599" s="3"/>
      <c r="E599" s="3"/>
      <c r="F599" s="3"/>
      <c r="G599" s="3"/>
      <c r="H599" s="3"/>
      <c r="I599" s="3"/>
    </row>
    <row r="600" spans="1:9" x14ac:dyDescent="0.3">
      <c r="A600" s="6"/>
      <c r="D600" s="3"/>
      <c r="E600" s="3"/>
      <c r="F600" s="3"/>
      <c r="G600" s="3"/>
      <c r="H600" s="3"/>
      <c r="I600" s="3"/>
    </row>
    <row r="601" spans="1:9" x14ac:dyDescent="0.3">
      <c r="A601" s="6"/>
      <c r="D601" s="3"/>
      <c r="E601" s="3"/>
      <c r="F601" s="3"/>
      <c r="G601" s="3"/>
      <c r="H601" s="3"/>
      <c r="I601" s="3"/>
    </row>
    <row r="602" spans="1:9" x14ac:dyDescent="0.3">
      <c r="A602" s="6"/>
      <c r="D602" s="3"/>
      <c r="E602" s="3"/>
      <c r="F602" s="3"/>
      <c r="G602" s="3"/>
      <c r="H602" s="3"/>
      <c r="I602" s="3"/>
    </row>
    <row r="603" spans="1:9" x14ac:dyDescent="0.3">
      <c r="A603" s="6"/>
      <c r="D603" s="3"/>
      <c r="E603" s="3"/>
      <c r="F603" s="3"/>
      <c r="G603" s="3"/>
      <c r="H603" s="3"/>
      <c r="I603" s="3"/>
    </row>
    <row r="604" spans="1:9" x14ac:dyDescent="0.3">
      <c r="A604" s="6"/>
      <c r="D604" s="3"/>
      <c r="E604" s="3"/>
      <c r="F604" s="3"/>
      <c r="G604" s="3"/>
      <c r="H604" s="3"/>
      <c r="I604" s="3"/>
    </row>
    <row r="605" spans="1:9" x14ac:dyDescent="0.3">
      <c r="A605" s="6"/>
      <c r="D605" s="3"/>
      <c r="E605" s="3"/>
      <c r="F605" s="3"/>
      <c r="G605" s="3"/>
      <c r="H605" s="3"/>
      <c r="I605" s="3"/>
    </row>
    <row r="606" spans="1:9" x14ac:dyDescent="0.3">
      <c r="A606" s="6"/>
      <c r="D606" s="3"/>
      <c r="E606" s="3"/>
      <c r="F606" s="3"/>
      <c r="G606" s="3"/>
      <c r="H606" s="3"/>
      <c r="I606" s="3"/>
    </row>
    <row r="607" spans="1:9" x14ac:dyDescent="0.3">
      <c r="A607" s="6"/>
      <c r="D607" s="3"/>
      <c r="E607" s="3"/>
      <c r="F607" s="3"/>
      <c r="G607" s="3"/>
      <c r="H607" s="3"/>
      <c r="I607" s="3"/>
    </row>
    <row r="608" spans="1:9" x14ac:dyDescent="0.3">
      <c r="A608" s="6"/>
      <c r="D608" s="3"/>
      <c r="E608" s="3"/>
      <c r="F608" s="3"/>
      <c r="G608" s="3"/>
      <c r="H608" s="3"/>
      <c r="I608" s="3"/>
    </row>
    <row r="609" spans="1:9" x14ac:dyDescent="0.3">
      <c r="A609" s="6"/>
      <c r="D609" s="3"/>
      <c r="E609" s="3"/>
      <c r="F609" s="3"/>
      <c r="G609" s="3"/>
      <c r="H609" s="3"/>
      <c r="I609" s="3"/>
    </row>
    <row r="610" spans="1:9" x14ac:dyDescent="0.3">
      <c r="A610" s="6"/>
      <c r="D610" s="3"/>
      <c r="E610" s="3"/>
      <c r="F610" s="3"/>
      <c r="G610" s="3"/>
      <c r="H610" s="3"/>
      <c r="I610" s="3"/>
    </row>
    <row r="611" spans="1:9" x14ac:dyDescent="0.3">
      <c r="A611" s="6"/>
      <c r="D611" s="3"/>
      <c r="E611" s="3"/>
      <c r="F611" s="3"/>
      <c r="G611" s="3"/>
      <c r="H611" s="3"/>
      <c r="I611" s="3"/>
    </row>
    <row r="612" spans="1:9" x14ac:dyDescent="0.3">
      <c r="A612" s="6"/>
      <c r="D612" s="3"/>
      <c r="E612" s="3"/>
      <c r="F612" s="3"/>
      <c r="G612" s="3"/>
      <c r="H612" s="3"/>
      <c r="I612" s="3"/>
    </row>
    <row r="613" spans="1:9" x14ac:dyDescent="0.3">
      <c r="A613" s="6"/>
      <c r="D613" s="3"/>
      <c r="E613" s="3"/>
      <c r="F613" s="3"/>
      <c r="G613" s="3"/>
      <c r="H613" s="3"/>
      <c r="I613" s="3"/>
    </row>
    <row r="614" spans="1:9" x14ac:dyDescent="0.3">
      <c r="A614" s="6"/>
      <c r="D614" s="3"/>
      <c r="E614" s="3"/>
      <c r="F614" s="3"/>
      <c r="G614" s="3"/>
      <c r="H614" s="3"/>
      <c r="I614" s="3"/>
    </row>
    <row r="615" spans="1:9" x14ac:dyDescent="0.3">
      <c r="A615" s="6"/>
      <c r="D615" s="3"/>
      <c r="E615" s="3"/>
      <c r="F615" s="3"/>
      <c r="G615" s="3"/>
      <c r="H615" s="3"/>
      <c r="I615" s="3"/>
    </row>
    <row r="616" spans="1:9" x14ac:dyDescent="0.3">
      <c r="A616" s="6"/>
      <c r="D616" s="3"/>
      <c r="E616" s="3"/>
      <c r="F616" s="3"/>
      <c r="G616" s="3"/>
      <c r="H616" s="3"/>
      <c r="I616" s="3"/>
    </row>
    <row r="617" spans="1:9" x14ac:dyDescent="0.3">
      <c r="A617" s="6"/>
      <c r="D617" s="3"/>
      <c r="E617" s="3"/>
      <c r="F617" s="3"/>
      <c r="G617" s="3"/>
      <c r="H617" s="3"/>
      <c r="I617" s="3"/>
    </row>
    <row r="618" spans="1:9" x14ac:dyDescent="0.3">
      <c r="A618" s="6"/>
      <c r="D618" s="3"/>
      <c r="E618" s="3"/>
      <c r="F618" s="3"/>
      <c r="G618" s="3"/>
      <c r="H618" s="3"/>
      <c r="I618" s="3"/>
    </row>
    <row r="619" spans="1:9" x14ac:dyDescent="0.3">
      <c r="A619" s="6"/>
      <c r="D619" s="3"/>
      <c r="E619" s="3"/>
      <c r="F619" s="3"/>
      <c r="G619" s="3"/>
      <c r="H619" s="3"/>
      <c r="I619" s="3"/>
    </row>
    <row r="620" spans="1:9" x14ac:dyDescent="0.3">
      <c r="A620" s="6"/>
      <c r="D620" s="3"/>
      <c r="E620" s="3"/>
      <c r="F620" s="3"/>
      <c r="G620" s="3"/>
      <c r="H620" s="3"/>
      <c r="I620" s="3"/>
    </row>
    <row r="621" spans="1:9" x14ac:dyDescent="0.3">
      <c r="A621" s="6"/>
      <c r="D621" s="3"/>
      <c r="E621" s="3"/>
      <c r="F621" s="3"/>
      <c r="G621" s="3"/>
      <c r="H621" s="3"/>
      <c r="I621" s="3"/>
    </row>
    <row r="622" spans="1:9" x14ac:dyDescent="0.3">
      <c r="A622" s="6"/>
      <c r="D622" s="3"/>
      <c r="E622" s="3"/>
      <c r="F622" s="3"/>
      <c r="G622" s="3"/>
      <c r="H622" s="3"/>
      <c r="I622" s="3"/>
    </row>
    <row r="623" spans="1:9" x14ac:dyDescent="0.3">
      <c r="A623" s="6"/>
      <c r="D623" s="3"/>
      <c r="E623" s="3"/>
      <c r="F623" s="3"/>
      <c r="G623" s="3"/>
      <c r="H623" s="3"/>
      <c r="I623" s="3"/>
    </row>
    <row r="624" spans="1:9" x14ac:dyDescent="0.3">
      <c r="A624" s="6"/>
      <c r="D624" s="3"/>
      <c r="E624" s="3"/>
      <c r="F624" s="3"/>
      <c r="G624" s="3"/>
      <c r="H624" s="3"/>
      <c r="I624" s="3"/>
    </row>
    <row r="625" spans="1:9" x14ac:dyDescent="0.3">
      <c r="A625" s="6"/>
      <c r="D625" s="3"/>
      <c r="E625" s="3"/>
      <c r="F625" s="3"/>
      <c r="G625" s="3"/>
      <c r="H625" s="3"/>
      <c r="I625" s="3"/>
    </row>
    <row r="626" spans="1:9" x14ac:dyDescent="0.3">
      <c r="A626" s="6"/>
      <c r="D626" s="3"/>
      <c r="E626" s="3"/>
      <c r="F626" s="3"/>
      <c r="G626" s="3"/>
      <c r="H626" s="3"/>
      <c r="I626" s="3"/>
    </row>
    <row r="627" spans="1:9" x14ac:dyDescent="0.3">
      <c r="A627" s="6"/>
      <c r="D627" s="3"/>
      <c r="E627" s="3"/>
      <c r="F627" s="3"/>
      <c r="G627" s="3"/>
      <c r="H627" s="3"/>
      <c r="I627" s="3"/>
    </row>
    <row r="628" spans="1:9" x14ac:dyDescent="0.3">
      <c r="A628" s="6"/>
      <c r="D628" s="3"/>
      <c r="E628" s="3"/>
      <c r="F628" s="3"/>
      <c r="G628" s="3"/>
      <c r="H628" s="3"/>
      <c r="I628" s="3"/>
    </row>
    <row r="629" spans="1:9" x14ac:dyDescent="0.3">
      <c r="A629" s="6"/>
      <c r="D629" s="3"/>
      <c r="E629" s="3"/>
      <c r="F629" s="3"/>
      <c r="G629" s="3"/>
      <c r="H629" s="3"/>
      <c r="I629" s="3"/>
    </row>
    <row r="630" spans="1:9" x14ac:dyDescent="0.3">
      <c r="A630" s="6"/>
      <c r="D630" s="3"/>
      <c r="E630" s="3"/>
      <c r="F630" s="3"/>
      <c r="G630" s="3"/>
      <c r="H630" s="3"/>
      <c r="I630" s="3"/>
    </row>
    <row r="631" spans="1:9" x14ac:dyDescent="0.3">
      <c r="A631" s="6"/>
      <c r="D631" s="3"/>
      <c r="E631" s="3"/>
      <c r="F631" s="3"/>
      <c r="G631" s="3"/>
      <c r="H631" s="3"/>
      <c r="I631" s="3"/>
    </row>
    <row r="632" spans="1:9" x14ac:dyDescent="0.3">
      <c r="A632" s="6"/>
      <c r="D632" s="3"/>
      <c r="E632" s="3"/>
      <c r="F632" s="3"/>
      <c r="G632" s="3"/>
      <c r="H632" s="3"/>
      <c r="I632" s="3"/>
    </row>
    <row r="633" spans="1:9" x14ac:dyDescent="0.3">
      <c r="A633" s="6"/>
      <c r="D633" s="3"/>
      <c r="E633" s="3"/>
      <c r="F633" s="3"/>
      <c r="G633" s="3"/>
      <c r="H633" s="3"/>
      <c r="I633" s="3"/>
    </row>
    <row r="634" spans="1:9" x14ac:dyDescent="0.3">
      <c r="A634" s="6"/>
      <c r="D634" s="3"/>
      <c r="E634" s="3"/>
      <c r="F634" s="3"/>
      <c r="G634" s="3"/>
      <c r="H634" s="3"/>
      <c r="I634" s="3"/>
    </row>
    <row r="635" spans="1:9" x14ac:dyDescent="0.3">
      <c r="A635" s="6"/>
      <c r="D635" s="3"/>
      <c r="E635" s="3"/>
      <c r="F635" s="3"/>
      <c r="G635" s="3"/>
      <c r="H635" s="3"/>
      <c r="I635" s="3"/>
    </row>
    <row r="636" spans="1:9" x14ac:dyDescent="0.3">
      <c r="A636" s="6"/>
      <c r="D636" s="3"/>
      <c r="E636" s="3"/>
      <c r="F636" s="3"/>
      <c r="G636" s="3"/>
      <c r="H636" s="3"/>
      <c r="I636" s="3"/>
    </row>
    <row r="637" spans="1:9" x14ac:dyDescent="0.3">
      <c r="A637" s="6"/>
      <c r="D637" s="3"/>
      <c r="E637" s="3"/>
      <c r="F637" s="3"/>
      <c r="G637" s="3"/>
      <c r="H637" s="3"/>
      <c r="I637" s="3"/>
    </row>
    <row r="638" spans="1:9" x14ac:dyDescent="0.3">
      <c r="A638" s="6"/>
      <c r="D638" s="3"/>
      <c r="E638" s="3"/>
      <c r="F638" s="3"/>
      <c r="G638" s="3"/>
      <c r="H638" s="3"/>
      <c r="I638" s="3"/>
    </row>
    <row r="639" spans="1:9" x14ac:dyDescent="0.3">
      <c r="A639" s="6"/>
      <c r="D639" s="3"/>
      <c r="E639" s="3"/>
      <c r="F639" s="3"/>
      <c r="G639" s="3"/>
      <c r="H639" s="3"/>
      <c r="I639" s="3"/>
    </row>
    <row r="640" spans="1:9" x14ac:dyDescent="0.3">
      <c r="A640" s="6"/>
      <c r="D640" s="3"/>
      <c r="E640" s="3"/>
      <c r="F640" s="3"/>
      <c r="G640" s="3"/>
      <c r="H640" s="3"/>
      <c r="I640" s="3"/>
    </row>
    <row r="641" spans="1:9" x14ac:dyDescent="0.3">
      <c r="A641" s="6"/>
      <c r="D641" s="3"/>
      <c r="E641" s="3"/>
      <c r="F641" s="3"/>
      <c r="G641" s="3"/>
      <c r="H641" s="3"/>
      <c r="I641" s="3"/>
    </row>
    <row r="642" spans="1:9" x14ac:dyDescent="0.3">
      <c r="A642" s="6"/>
      <c r="D642" s="3"/>
      <c r="E642" s="3"/>
      <c r="F642" s="3"/>
      <c r="G642" s="3"/>
      <c r="H642" s="3"/>
      <c r="I642" s="3"/>
    </row>
    <row r="643" spans="1:9" x14ac:dyDescent="0.3">
      <c r="A643" s="6"/>
      <c r="D643" s="3"/>
      <c r="E643" s="3"/>
      <c r="F643" s="3"/>
      <c r="G643" s="3"/>
      <c r="H643" s="3"/>
      <c r="I643" s="3"/>
    </row>
    <row r="644" spans="1:9" x14ac:dyDescent="0.3">
      <c r="A644" s="6"/>
      <c r="D644" s="3"/>
      <c r="E644" s="3"/>
      <c r="F644" s="3"/>
      <c r="G644" s="3"/>
      <c r="H644" s="3"/>
      <c r="I644" s="3"/>
    </row>
    <row r="645" spans="1:9" x14ac:dyDescent="0.3">
      <c r="A645" s="6"/>
      <c r="D645" s="3"/>
      <c r="E645" s="3"/>
      <c r="F645" s="3"/>
      <c r="G645" s="3"/>
      <c r="H645" s="3"/>
      <c r="I645" s="3"/>
    </row>
    <row r="646" spans="1:9" x14ac:dyDescent="0.3">
      <c r="A646" s="6"/>
      <c r="D646" s="3"/>
      <c r="E646" s="3"/>
      <c r="F646" s="3"/>
      <c r="G646" s="3"/>
      <c r="H646" s="3"/>
      <c r="I646" s="3"/>
    </row>
    <row r="647" spans="1:9" x14ac:dyDescent="0.3">
      <c r="A647" s="6"/>
      <c r="D647" s="3"/>
      <c r="E647" s="3"/>
      <c r="F647" s="3"/>
      <c r="G647" s="3"/>
      <c r="H647" s="3"/>
      <c r="I647" s="3"/>
    </row>
    <row r="648" spans="1:9" x14ac:dyDescent="0.3">
      <c r="A648" s="6"/>
      <c r="D648" s="3"/>
      <c r="E648" s="3"/>
      <c r="F648" s="3"/>
      <c r="G648" s="3"/>
      <c r="H648" s="3"/>
      <c r="I648" s="3"/>
    </row>
    <row r="649" spans="1:9" x14ac:dyDescent="0.3">
      <c r="A649" s="6"/>
      <c r="D649" s="3"/>
      <c r="E649" s="3"/>
      <c r="F649" s="3"/>
      <c r="G649" s="3"/>
      <c r="H649" s="3"/>
      <c r="I649" s="3"/>
    </row>
    <row r="650" spans="1:9" x14ac:dyDescent="0.3">
      <c r="A650" s="6"/>
      <c r="D650" s="3"/>
      <c r="E650" s="3"/>
      <c r="F650" s="3"/>
      <c r="G650" s="3"/>
      <c r="H650" s="3"/>
      <c r="I650" s="3"/>
    </row>
    <row r="651" spans="1:9" x14ac:dyDescent="0.3">
      <c r="A651" s="6"/>
      <c r="D651" s="3"/>
      <c r="E651" s="3"/>
      <c r="F651" s="3"/>
      <c r="G651" s="3"/>
      <c r="H651" s="3"/>
      <c r="I651" s="3"/>
    </row>
    <row r="652" spans="1:9" x14ac:dyDescent="0.3">
      <c r="A652" s="6"/>
      <c r="D652" s="3"/>
      <c r="E652" s="3"/>
      <c r="F652" s="3"/>
      <c r="G652" s="3"/>
      <c r="H652" s="3"/>
      <c r="I652" s="3"/>
    </row>
    <row r="653" spans="1:9" x14ac:dyDescent="0.3">
      <c r="A653" s="6"/>
      <c r="D653" s="3"/>
      <c r="E653" s="3"/>
      <c r="F653" s="3"/>
      <c r="G653" s="3"/>
      <c r="H653" s="3"/>
      <c r="I653" s="3"/>
    </row>
    <row r="654" spans="1:9" x14ac:dyDescent="0.3">
      <c r="A654" s="6"/>
      <c r="D654" s="3"/>
      <c r="E654" s="3"/>
      <c r="F654" s="3"/>
      <c r="G654" s="3"/>
      <c r="H654" s="3"/>
      <c r="I654" s="3"/>
    </row>
    <row r="655" spans="1:9" x14ac:dyDescent="0.3">
      <c r="A655" s="6"/>
      <c r="D655" s="3"/>
      <c r="E655" s="3"/>
      <c r="F655" s="3"/>
      <c r="G655" s="3"/>
      <c r="H655" s="3"/>
      <c r="I655" s="3"/>
    </row>
    <row r="656" spans="1:9" x14ac:dyDescent="0.3">
      <c r="A656" s="6"/>
      <c r="D656" s="3"/>
      <c r="E656" s="3"/>
      <c r="F656" s="3"/>
      <c r="G656" s="3"/>
      <c r="H656" s="3"/>
      <c r="I656" s="3"/>
    </row>
    <row r="657" spans="1:9" x14ac:dyDescent="0.3">
      <c r="A657" s="6"/>
      <c r="D657" s="3"/>
      <c r="E657" s="3"/>
      <c r="F657" s="3"/>
      <c r="G657" s="3"/>
      <c r="H657" s="3"/>
      <c r="I657" s="3"/>
    </row>
    <row r="658" spans="1:9" x14ac:dyDescent="0.3">
      <c r="A658" s="6"/>
      <c r="D658" s="3"/>
      <c r="E658" s="3"/>
      <c r="F658" s="3"/>
      <c r="G658" s="3"/>
      <c r="H658" s="3"/>
      <c r="I658" s="3"/>
    </row>
    <row r="659" spans="1:9" x14ac:dyDescent="0.3">
      <c r="A659" s="6"/>
      <c r="D659" s="3"/>
      <c r="E659" s="3"/>
      <c r="F659" s="3"/>
      <c r="G659" s="3"/>
      <c r="H659" s="3"/>
      <c r="I659" s="3"/>
    </row>
    <row r="660" spans="1:9" x14ac:dyDescent="0.3">
      <c r="A660" s="6"/>
      <c r="D660" s="3"/>
      <c r="E660" s="3"/>
      <c r="F660" s="3"/>
      <c r="G660" s="3"/>
      <c r="H660" s="3"/>
      <c r="I660" s="3"/>
    </row>
    <row r="661" spans="1:9" x14ac:dyDescent="0.3">
      <c r="A661" s="6"/>
      <c r="D661" s="3"/>
      <c r="E661" s="3"/>
      <c r="F661" s="3"/>
      <c r="G661" s="3"/>
      <c r="H661" s="3"/>
      <c r="I661" s="3"/>
    </row>
    <row r="662" spans="1:9" x14ac:dyDescent="0.3">
      <c r="A662" s="6"/>
      <c r="D662" s="3"/>
      <c r="E662" s="3"/>
      <c r="F662" s="3"/>
      <c r="G662" s="3"/>
      <c r="H662" s="3"/>
      <c r="I662" s="3"/>
    </row>
    <row r="663" spans="1:9" x14ac:dyDescent="0.3">
      <c r="A663" s="6"/>
      <c r="D663" s="3"/>
      <c r="E663" s="3"/>
      <c r="F663" s="3"/>
      <c r="G663" s="3"/>
      <c r="H663" s="3"/>
      <c r="I663" s="3"/>
    </row>
    <row r="664" spans="1:9" x14ac:dyDescent="0.3">
      <c r="A664" s="6"/>
      <c r="D664" s="3"/>
      <c r="E664" s="3"/>
      <c r="F664" s="3"/>
      <c r="G664" s="3"/>
      <c r="H664" s="3"/>
      <c r="I664" s="3"/>
    </row>
    <row r="665" spans="1:9" x14ac:dyDescent="0.3">
      <c r="A665" s="6"/>
      <c r="D665" s="3"/>
      <c r="E665" s="3"/>
      <c r="F665" s="3"/>
      <c r="G665" s="3"/>
      <c r="H665" s="3"/>
      <c r="I665" s="3"/>
    </row>
    <row r="666" spans="1:9" x14ac:dyDescent="0.3">
      <c r="A666" s="6"/>
      <c r="D666" s="3"/>
      <c r="E666" s="3"/>
      <c r="F666" s="3"/>
      <c r="G666" s="3"/>
      <c r="H666" s="3"/>
      <c r="I666" s="3"/>
    </row>
    <row r="667" spans="1:9" x14ac:dyDescent="0.3">
      <c r="A667" s="6"/>
      <c r="D667" s="3"/>
      <c r="E667" s="3"/>
      <c r="F667" s="3"/>
      <c r="G667" s="3"/>
      <c r="H667" s="3"/>
      <c r="I667" s="3"/>
    </row>
    <row r="668" spans="1:9" x14ac:dyDescent="0.3">
      <c r="A668" s="6"/>
      <c r="D668" s="3"/>
      <c r="E668" s="3"/>
      <c r="F668" s="3"/>
      <c r="G668" s="3"/>
      <c r="H668" s="3"/>
      <c r="I668" s="3"/>
    </row>
    <row r="669" spans="1:9" x14ac:dyDescent="0.3">
      <c r="A669" s="6"/>
      <c r="D669" s="3"/>
      <c r="E669" s="3"/>
      <c r="F669" s="3"/>
      <c r="G669" s="3"/>
      <c r="H669" s="3"/>
      <c r="I669" s="3"/>
    </row>
    <row r="670" spans="1:9" x14ac:dyDescent="0.3">
      <c r="A670" s="6"/>
      <c r="D670" s="3"/>
      <c r="E670" s="3"/>
      <c r="F670" s="3"/>
      <c r="G670" s="3"/>
      <c r="H670" s="3"/>
      <c r="I670" s="3"/>
    </row>
    <row r="671" spans="1:9" x14ac:dyDescent="0.3">
      <c r="A671" s="6"/>
      <c r="D671" s="3"/>
      <c r="E671" s="3"/>
      <c r="F671" s="3"/>
      <c r="G671" s="3"/>
      <c r="H671" s="3"/>
      <c r="I671" s="3"/>
    </row>
    <row r="672" spans="1:9" x14ac:dyDescent="0.3">
      <c r="A672" s="6"/>
      <c r="D672" s="3"/>
      <c r="E672" s="3"/>
      <c r="F672" s="3"/>
      <c r="G672" s="3"/>
      <c r="H672" s="3"/>
      <c r="I672" s="3"/>
    </row>
    <row r="673" spans="1:9" x14ac:dyDescent="0.3">
      <c r="A673" s="6"/>
      <c r="D673" s="3"/>
      <c r="E673" s="3"/>
      <c r="F673" s="3"/>
      <c r="G673" s="3"/>
      <c r="H673" s="3"/>
      <c r="I673" s="3"/>
    </row>
    <row r="674" spans="1:9" x14ac:dyDescent="0.3">
      <c r="A674" s="6"/>
      <c r="D674" s="3"/>
      <c r="E674" s="3"/>
      <c r="F674" s="3"/>
      <c r="G674" s="3"/>
      <c r="H674" s="3"/>
      <c r="I674" s="3"/>
    </row>
    <row r="675" spans="1:9" x14ac:dyDescent="0.3">
      <c r="A675" s="6"/>
      <c r="D675" s="3"/>
      <c r="E675" s="3"/>
      <c r="F675" s="3"/>
      <c r="G675" s="3"/>
      <c r="H675" s="3"/>
      <c r="I675" s="3"/>
    </row>
    <row r="676" spans="1:9" x14ac:dyDescent="0.3">
      <c r="A676" s="6"/>
      <c r="D676" s="3"/>
      <c r="E676" s="3"/>
      <c r="F676" s="3"/>
      <c r="G676" s="3"/>
      <c r="H676" s="3"/>
      <c r="I676" s="3"/>
    </row>
    <row r="677" spans="1:9" x14ac:dyDescent="0.3">
      <c r="A677" s="6"/>
      <c r="D677" s="3"/>
      <c r="E677" s="3"/>
      <c r="F677" s="3"/>
      <c r="G677" s="3"/>
      <c r="H677" s="3"/>
      <c r="I677" s="3"/>
    </row>
    <row r="678" spans="1:9" x14ac:dyDescent="0.3">
      <c r="A678" s="6"/>
      <c r="D678" s="3"/>
      <c r="E678" s="3"/>
      <c r="F678" s="3"/>
      <c r="G678" s="3"/>
      <c r="H678" s="3"/>
      <c r="I678" s="3"/>
    </row>
    <row r="679" spans="1:9" x14ac:dyDescent="0.3">
      <c r="A679" s="6"/>
      <c r="D679" s="3"/>
      <c r="E679" s="3"/>
      <c r="F679" s="3"/>
      <c r="G679" s="3"/>
      <c r="H679" s="3"/>
      <c r="I679" s="3"/>
    </row>
    <row r="680" spans="1:9" x14ac:dyDescent="0.3">
      <c r="A680" s="6"/>
      <c r="D680" s="3"/>
      <c r="E680" s="3"/>
      <c r="F680" s="3"/>
      <c r="G680" s="3"/>
      <c r="H680" s="3"/>
      <c r="I680" s="3"/>
    </row>
    <row r="681" spans="1:9" x14ac:dyDescent="0.3">
      <c r="A681" s="6"/>
      <c r="D681" s="3"/>
      <c r="E681" s="3"/>
      <c r="F681" s="3"/>
      <c r="G681" s="3"/>
      <c r="H681" s="3"/>
      <c r="I681" s="3"/>
    </row>
    <row r="682" spans="1:9" x14ac:dyDescent="0.3">
      <c r="A682" s="6"/>
      <c r="D682" s="3"/>
      <c r="E682" s="3"/>
      <c r="F682" s="3"/>
      <c r="G682" s="3"/>
      <c r="H682" s="3"/>
      <c r="I682" s="3"/>
    </row>
    <row r="683" spans="1:9" x14ac:dyDescent="0.3">
      <c r="A683" s="6"/>
      <c r="D683" s="3"/>
      <c r="E683" s="3"/>
      <c r="F683" s="3"/>
      <c r="G683" s="3"/>
      <c r="H683" s="3"/>
      <c r="I683" s="3"/>
    </row>
    <row r="684" spans="1:9" x14ac:dyDescent="0.3">
      <c r="A684" s="6"/>
      <c r="D684" s="3"/>
      <c r="E684" s="3"/>
      <c r="F684" s="3"/>
      <c r="G684" s="3"/>
      <c r="H684" s="3"/>
      <c r="I684" s="3"/>
    </row>
    <row r="685" spans="1:9" x14ac:dyDescent="0.3">
      <c r="A685" s="6"/>
      <c r="D685" s="3"/>
      <c r="E685" s="3"/>
      <c r="F685" s="3"/>
      <c r="G685" s="3"/>
      <c r="H685" s="3"/>
      <c r="I685" s="3"/>
    </row>
    <row r="686" spans="1:9" x14ac:dyDescent="0.3">
      <c r="A686" s="6"/>
      <c r="D686" s="3"/>
      <c r="E686" s="3"/>
      <c r="F686" s="3"/>
      <c r="G686" s="3"/>
      <c r="H686" s="3"/>
      <c r="I686" s="3"/>
    </row>
    <row r="687" spans="1:9" x14ac:dyDescent="0.3">
      <c r="A687" s="6"/>
      <c r="D687" s="3"/>
      <c r="E687" s="3"/>
      <c r="F687" s="3"/>
      <c r="G687" s="3"/>
      <c r="H687" s="3"/>
      <c r="I687" s="3"/>
    </row>
    <row r="688" spans="1:9" x14ac:dyDescent="0.3">
      <c r="A688" s="6"/>
      <c r="D688" s="3"/>
      <c r="E688" s="3"/>
      <c r="F688" s="3"/>
      <c r="G688" s="3"/>
      <c r="H688" s="3"/>
      <c r="I688" s="3"/>
    </row>
    <row r="689" spans="1:9" x14ac:dyDescent="0.3">
      <c r="A689" s="6"/>
      <c r="D689" s="3"/>
      <c r="E689" s="3"/>
      <c r="F689" s="3"/>
      <c r="G689" s="3"/>
      <c r="H689" s="3"/>
      <c r="I689" s="3"/>
    </row>
    <row r="690" spans="1:9" x14ac:dyDescent="0.3">
      <c r="A690" s="6"/>
      <c r="D690" s="3"/>
      <c r="E690" s="3"/>
      <c r="F690" s="3"/>
      <c r="G690" s="3"/>
      <c r="H690" s="3"/>
      <c r="I690" s="3"/>
    </row>
    <row r="691" spans="1:9" x14ac:dyDescent="0.3">
      <c r="A691" s="6"/>
      <c r="D691" s="3"/>
      <c r="E691" s="3"/>
      <c r="F691" s="3"/>
      <c r="G691" s="3"/>
      <c r="H691" s="3"/>
      <c r="I691" s="3"/>
    </row>
    <row r="692" spans="1:9" x14ac:dyDescent="0.3">
      <c r="A692" s="6"/>
      <c r="D692" s="3"/>
      <c r="E692" s="3"/>
      <c r="F692" s="3"/>
      <c r="G692" s="3"/>
      <c r="H692" s="3"/>
      <c r="I692" s="3"/>
    </row>
    <row r="693" spans="1:9" x14ac:dyDescent="0.3">
      <c r="A693" s="6"/>
      <c r="D693" s="3"/>
      <c r="E693" s="3"/>
      <c r="F693" s="3"/>
      <c r="G693" s="3"/>
      <c r="H693" s="3"/>
      <c r="I693" s="3"/>
    </row>
    <row r="694" spans="1:9" x14ac:dyDescent="0.3">
      <c r="A694" s="6"/>
      <c r="D694" s="3"/>
      <c r="E694" s="3"/>
      <c r="F694" s="3"/>
      <c r="G694" s="3"/>
      <c r="H694" s="3"/>
      <c r="I694" s="3"/>
    </row>
    <row r="695" spans="1:9" x14ac:dyDescent="0.3">
      <c r="A695" s="6"/>
      <c r="D695" s="3"/>
      <c r="E695" s="3"/>
      <c r="F695" s="3"/>
      <c r="G695" s="3"/>
      <c r="H695" s="3"/>
      <c r="I695" s="3"/>
    </row>
    <row r="696" spans="1:9" x14ac:dyDescent="0.3">
      <c r="A696" s="6"/>
      <c r="D696" s="3"/>
      <c r="E696" s="3"/>
      <c r="F696" s="3"/>
      <c r="G696" s="3"/>
      <c r="H696" s="3"/>
      <c r="I696" s="3"/>
    </row>
    <row r="697" spans="1:9" x14ac:dyDescent="0.3">
      <c r="A697" s="6"/>
      <c r="D697" s="3"/>
      <c r="E697" s="3"/>
      <c r="F697" s="3"/>
      <c r="G697" s="3"/>
      <c r="H697" s="3"/>
      <c r="I697" s="3"/>
    </row>
    <row r="698" spans="1:9" x14ac:dyDescent="0.3">
      <c r="A698" s="6"/>
      <c r="D698" s="3"/>
      <c r="E698" s="3"/>
      <c r="F698" s="3"/>
      <c r="G698" s="3"/>
      <c r="H698" s="3"/>
      <c r="I698" s="3"/>
    </row>
    <row r="699" spans="1:9" x14ac:dyDescent="0.3">
      <c r="A699" s="6"/>
      <c r="D699" s="3"/>
      <c r="E699" s="3"/>
      <c r="F699" s="3"/>
      <c r="G699" s="3"/>
      <c r="H699" s="3"/>
      <c r="I699" s="3"/>
    </row>
    <row r="700" spans="1:9" x14ac:dyDescent="0.3">
      <c r="A700" s="6"/>
      <c r="D700" s="3"/>
      <c r="E700" s="3"/>
      <c r="F700" s="3"/>
      <c r="G700" s="3"/>
      <c r="H700" s="3"/>
      <c r="I700" s="3"/>
    </row>
    <row r="701" spans="1:9" x14ac:dyDescent="0.3">
      <c r="A701" s="6"/>
      <c r="D701" s="3"/>
      <c r="E701" s="3"/>
      <c r="F701" s="3"/>
      <c r="G701" s="3"/>
      <c r="H701" s="3"/>
      <c r="I701" s="3"/>
    </row>
    <row r="702" spans="1:9" x14ac:dyDescent="0.3">
      <c r="A702" s="6"/>
      <c r="D702" s="3"/>
      <c r="E702" s="3"/>
      <c r="F702" s="3"/>
      <c r="G702" s="3"/>
      <c r="H702" s="3"/>
      <c r="I702" s="3"/>
    </row>
    <row r="703" spans="1:9" x14ac:dyDescent="0.3">
      <c r="A703" s="6"/>
      <c r="D703" s="3"/>
      <c r="E703" s="3"/>
      <c r="F703" s="3"/>
      <c r="G703" s="3"/>
      <c r="H703" s="3"/>
      <c r="I703" s="3"/>
    </row>
    <row r="704" spans="1:9" x14ac:dyDescent="0.3">
      <c r="A704" s="6"/>
      <c r="D704" s="3"/>
      <c r="E704" s="3"/>
      <c r="F704" s="3"/>
      <c r="G704" s="3"/>
      <c r="H704" s="3"/>
      <c r="I704" s="3"/>
    </row>
    <row r="705" spans="1:9" x14ac:dyDescent="0.3">
      <c r="A705" s="6"/>
      <c r="D705" s="3"/>
      <c r="E705" s="3"/>
      <c r="F705" s="3"/>
      <c r="G705" s="3"/>
      <c r="H705" s="3"/>
      <c r="I705" s="3"/>
    </row>
    <row r="706" spans="1:9" x14ac:dyDescent="0.3">
      <c r="A706" s="6"/>
      <c r="D706" s="3"/>
      <c r="E706" s="3"/>
      <c r="F706" s="3"/>
      <c r="G706" s="3"/>
      <c r="H706" s="3"/>
      <c r="I706" s="3"/>
    </row>
    <row r="707" spans="1:9" x14ac:dyDescent="0.3">
      <c r="A707" s="6"/>
      <c r="D707" s="3"/>
      <c r="E707" s="3"/>
      <c r="F707" s="3"/>
      <c r="G707" s="3"/>
      <c r="H707" s="3"/>
      <c r="I707" s="3"/>
    </row>
    <row r="708" spans="1:9" x14ac:dyDescent="0.3">
      <c r="A708" s="6"/>
      <c r="D708" s="3"/>
      <c r="E708" s="3"/>
      <c r="F708" s="3"/>
      <c r="G708" s="3"/>
      <c r="H708" s="3"/>
      <c r="I708" s="3"/>
    </row>
    <row r="709" spans="1:9" x14ac:dyDescent="0.3">
      <c r="A709" s="6"/>
      <c r="D709" s="3"/>
      <c r="E709" s="3"/>
      <c r="F709" s="3"/>
      <c r="G709" s="3"/>
      <c r="H709" s="3"/>
      <c r="I709" s="3"/>
    </row>
    <row r="710" spans="1:9" x14ac:dyDescent="0.3">
      <c r="A710" s="6"/>
      <c r="D710" s="3"/>
      <c r="E710" s="3"/>
      <c r="F710" s="3"/>
      <c r="G710" s="3"/>
      <c r="H710" s="3"/>
      <c r="I710" s="3"/>
    </row>
    <row r="711" spans="1:9" x14ac:dyDescent="0.3">
      <c r="A711" s="6"/>
      <c r="D711" s="3"/>
      <c r="E711" s="3"/>
      <c r="F711" s="3"/>
      <c r="G711" s="3"/>
      <c r="H711" s="3"/>
      <c r="I711" s="3"/>
    </row>
    <row r="712" spans="1:9" x14ac:dyDescent="0.3">
      <c r="A712" s="6"/>
      <c r="D712" s="3"/>
      <c r="E712" s="3"/>
      <c r="F712" s="3"/>
      <c r="G712" s="3"/>
      <c r="H712" s="3"/>
      <c r="I712" s="3"/>
    </row>
    <row r="713" spans="1:9" x14ac:dyDescent="0.3">
      <c r="A713" s="6"/>
      <c r="D713" s="3"/>
      <c r="E713" s="3"/>
      <c r="F713" s="3"/>
      <c r="G713" s="3"/>
      <c r="H713" s="3"/>
      <c r="I713" s="3"/>
    </row>
    <row r="714" spans="1:9" x14ac:dyDescent="0.3">
      <c r="A714" s="6"/>
      <c r="D714" s="3"/>
      <c r="E714" s="3"/>
      <c r="F714" s="3"/>
      <c r="G714" s="3"/>
      <c r="H714" s="3"/>
      <c r="I714" s="3"/>
    </row>
    <row r="715" spans="1:9" x14ac:dyDescent="0.3">
      <c r="A715" s="6"/>
      <c r="D715" s="3"/>
      <c r="E715" s="3"/>
      <c r="F715" s="3"/>
      <c r="G715" s="3"/>
      <c r="H715" s="3"/>
      <c r="I715" s="3"/>
    </row>
    <row r="716" spans="1:9" x14ac:dyDescent="0.3">
      <c r="A716" s="6"/>
      <c r="D716" s="3"/>
      <c r="E716" s="3"/>
      <c r="F716" s="3"/>
      <c r="G716" s="3"/>
      <c r="H716" s="3"/>
      <c r="I716" s="3"/>
    </row>
    <row r="717" spans="1:9" x14ac:dyDescent="0.3">
      <c r="A717" s="6"/>
      <c r="D717" s="3"/>
      <c r="E717" s="3"/>
      <c r="F717" s="3"/>
      <c r="G717" s="3"/>
      <c r="H717" s="3"/>
      <c r="I717" s="3"/>
    </row>
    <row r="718" spans="1:9" x14ac:dyDescent="0.3">
      <c r="A718" s="6"/>
      <c r="D718" s="3"/>
      <c r="E718" s="3"/>
      <c r="F718" s="3"/>
      <c r="G718" s="3"/>
      <c r="H718" s="3"/>
      <c r="I718" s="3"/>
    </row>
    <row r="719" spans="1:9" x14ac:dyDescent="0.3">
      <c r="A719" s="6"/>
      <c r="D719" s="3"/>
      <c r="E719" s="3"/>
      <c r="F719" s="3"/>
      <c r="G719" s="3"/>
      <c r="H719" s="3"/>
      <c r="I719" s="3"/>
    </row>
    <row r="720" spans="1:9" x14ac:dyDescent="0.3">
      <c r="A720" s="6"/>
      <c r="D720" s="3"/>
      <c r="E720" s="3"/>
      <c r="F720" s="3"/>
      <c r="G720" s="3"/>
      <c r="H720" s="3"/>
      <c r="I720" s="3"/>
    </row>
    <row r="721" spans="1:9" x14ac:dyDescent="0.3">
      <c r="A721" s="6"/>
      <c r="D721" s="3"/>
      <c r="E721" s="3"/>
      <c r="F721" s="3"/>
      <c r="G721" s="3"/>
      <c r="H721" s="3"/>
      <c r="I721" s="3"/>
    </row>
    <row r="722" spans="1:9" x14ac:dyDescent="0.3">
      <c r="A722" s="6"/>
      <c r="D722" s="3"/>
      <c r="E722" s="3"/>
      <c r="F722" s="3"/>
      <c r="G722" s="3"/>
      <c r="H722" s="3"/>
      <c r="I722" s="3"/>
    </row>
    <row r="723" spans="1:9" x14ac:dyDescent="0.3">
      <c r="A723" s="6"/>
      <c r="D723" s="3"/>
      <c r="E723" s="3"/>
      <c r="F723" s="3"/>
      <c r="G723" s="3"/>
      <c r="H723" s="3"/>
      <c r="I723" s="3"/>
    </row>
    <row r="724" spans="1:9" x14ac:dyDescent="0.3">
      <c r="A724" s="6"/>
      <c r="D724" s="3"/>
      <c r="E724" s="3"/>
      <c r="F724" s="3"/>
      <c r="G724" s="3"/>
      <c r="H724" s="3"/>
      <c r="I724" s="3"/>
    </row>
    <row r="725" spans="1:9" x14ac:dyDescent="0.3">
      <c r="A725" s="6"/>
      <c r="D725" s="3"/>
      <c r="E725" s="3"/>
      <c r="F725" s="3"/>
      <c r="G725" s="3"/>
      <c r="H725" s="3"/>
      <c r="I725" s="3"/>
    </row>
    <row r="726" spans="1:9" x14ac:dyDescent="0.3">
      <c r="A726" s="6"/>
      <c r="D726" s="3"/>
      <c r="E726" s="3"/>
      <c r="F726" s="3"/>
      <c r="G726" s="3"/>
      <c r="H726" s="3"/>
      <c r="I726" s="3"/>
    </row>
    <row r="727" spans="1:9" x14ac:dyDescent="0.3">
      <c r="A727" s="6"/>
      <c r="D727" s="3"/>
      <c r="E727" s="3"/>
      <c r="F727" s="3"/>
      <c r="G727" s="3"/>
      <c r="H727" s="3"/>
      <c r="I727" s="3"/>
    </row>
    <row r="728" spans="1:9" x14ac:dyDescent="0.3">
      <c r="A728" s="6"/>
      <c r="D728" s="3"/>
      <c r="E728" s="3"/>
      <c r="F728" s="3"/>
      <c r="G728" s="3"/>
      <c r="H728" s="3"/>
      <c r="I728" s="3"/>
    </row>
    <row r="729" spans="1:9" x14ac:dyDescent="0.3">
      <c r="A729" s="6"/>
      <c r="D729" s="3"/>
      <c r="E729" s="3"/>
      <c r="F729" s="3"/>
      <c r="G729" s="3"/>
      <c r="H729" s="3"/>
      <c r="I729" s="3"/>
    </row>
    <row r="730" spans="1:9" x14ac:dyDescent="0.3">
      <c r="A730" s="6"/>
      <c r="D730" s="3"/>
      <c r="E730" s="3"/>
      <c r="F730" s="3"/>
      <c r="G730" s="3"/>
      <c r="H730" s="3"/>
      <c r="I730" s="3"/>
    </row>
    <row r="731" spans="1:9" x14ac:dyDescent="0.3">
      <c r="A731" s="6"/>
      <c r="D731" s="3"/>
      <c r="E731" s="3"/>
      <c r="F731" s="3"/>
      <c r="G731" s="3"/>
      <c r="H731" s="3"/>
      <c r="I731" s="3"/>
    </row>
    <row r="732" spans="1:9" x14ac:dyDescent="0.3">
      <c r="A732" s="6"/>
      <c r="D732" s="3"/>
      <c r="E732" s="3"/>
      <c r="F732" s="3"/>
      <c r="G732" s="3"/>
      <c r="H732" s="3"/>
      <c r="I732" s="3"/>
    </row>
    <row r="733" spans="1:9" x14ac:dyDescent="0.3">
      <c r="A733" s="6"/>
      <c r="D733" s="3"/>
      <c r="E733" s="3"/>
      <c r="F733" s="3"/>
      <c r="G733" s="3"/>
      <c r="H733" s="3"/>
      <c r="I733" s="3"/>
    </row>
    <row r="734" spans="1:9" x14ac:dyDescent="0.3">
      <c r="A734" s="6"/>
      <c r="D734" s="3"/>
      <c r="E734" s="3"/>
      <c r="F734" s="3"/>
      <c r="G734" s="3"/>
      <c r="H734" s="3"/>
      <c r="I734" s="3"/>
    </row>
    <row r="735" spans="1:9" x14ac:dyDescent="0.3">
      <c r="A735" s="6"/>
      <c r="D735" s="3"/>
      <c r="E735" s="3"/>
      <c r="F735" s="3"/>
      <c r="G735" s="3"/>
      <c r="H735" s="3"/>
      <c r="I735" s="3"/>
    </row>
    <row r="736" spans="1:9" x14ac:dyDescent="0.3">
      <c r="A736" s="6"/>
      <c r="D736" s="3"/>
      <c r="E736" s="3"/>
      <c r="F736" s="3"/>
      <c r="G736" s="3"/>
      <c r="H736" s="3"/>
      <c r="I736" s="3"/>
    </row>
    <row r="737" spans="1:9" x14ac:dyDescent="0.3">
      <c r="A737" s="6"/>
      <c r="D737" s="3"/>
      <c r="E737" s="3"/>
      <c r="F737" s="3"/>
      <c r="G737" s="3"/>
      <c r="H737" s="3"/>
      <c r="I737" s="3"/>
    </row>
    <row r="738" spans="1:9" x14ac:dyDescent="0.3">
      <c r="A738" s="6"/>
      <c r="D738" s="3"/>
      <c r="E738" s="3"/>
      <c r="F738" s="3"/>
      <c r="G738" s="3"/>
      <c r="H738" s="3"/>
      <c r="I738" s="3"/>
    </row>
    <row r="739" spans="1:9" x14ac:dyDescent="0.3">
      <c r="A739" s="6"/>
      <c r="D739" s="3"/>
      <c r="E739" s="3"/>
      <c r="F739" s="3"/>
      <c r="G739" s="3"/>
      <c r="H739" s="3"/>
      <c r="I739" s="3"/>
    </row>
    <row r="740" spans="1:9" x14ac:dyDescent="0.3">
      <c r="A740" s="6"/>
      <c r="D740" s="3"/>
      <c r="E740" s="3"/>
      <c r="F740" s="3"/>
      <c r="G740" s="3"/>
      <c r="H740" s="3"/>
      <c r="I740" s="3"/>
    </row>
    <row r="741" spans="1:9" x14ac:dyDescent="0.3">
      <c r="A741" s="6"/>
      <c r="D741" s="3"/>
      <c r="E741" s="3"/>
      <c r="F741" s="3"/>
      <c r="G741" s="3"/>
      <c r="H741" s="3"/>
      <c r="I741" s="3"/>
    </row>
    <row r="742" spans="1:9" x14ac:dyDescent="0.3">
      <c r="A742" s="6"/>
      <c r="D742" s="3"/>
      <c r="E742" s="3"/>
      <c r="F742" s="3"/>
      <c r="G742" s="3"/>
      <c r="H742" s="3"/>
      <c r="I742" s="3"/>
    </row>
    <row r="743" spans="1:9" x14ac:dyDescent="0.3">
      <c r="A743" s="6"/>
      <c r="D743" s="3"/>
      <c r="E743" s="3"/>
      <c r="F743" s="3"/>
      <c r="G743" s="3"/>
      <c r="H743" s="3"/>
      <c r="I743" s="3"/>
    </row>
    <row r="744" spans="1:9" x14ac:dyDescent="0.3">
      <c r="A744" s="6"/>
      <c r="D744" s="3"/>
      <c r="E744" s="3"/>
      <c r="F744" s="3"/>
      <c r="G744" s="3"/>
      <c r="H744" s="3"/>
      <c r="I744" s="3"/>
    </row>
    <row r="745" spans="1:9" x14ac:dyDescent="0.3">
      <c r="A745" s="6"/>
      <c r="D745" s="3"/>
      <c r="E745" s="3"/>
      <c r="F745" s="3"/>
      <c r="G745" s="3"/>
      <c r="H745" s="3"/>
      <c r="I745" s="3"/>
    </row>
    <row r="746" spans="1:9" x14ac:dyDescent="0.3">
      <c r="A746" s="6"/>
      <c r="D746" s="3"/>
      <c r="E746" s="3"/>
      <c r="F746" s="3"/>
      <c r="G746" s="3"/>
      <c r="H746" s="3"/>
      <c r="I746" s="3"/>
    </row>
    <row r="747" spans="1:9" x14ac:dyDescent="0.3">
      <c r="A747" s="6"/>
      <c r="D747" s="3"/>
      <c r="E747" s="3"/>
      <c r="F747" s="3"/>
      <c r="G747" s="3"/>
      <c r="H747" s="3"/>
      <c r="I747" s="3"/>
    </row>
    <row r="748" spans="1:9" x14ac:dyDescent="0.3">
      <c r="A748" s="6"/>
      <c r="D748" s="3"/>
      <c r="E748" s="3"/>
      <c r="F748" s="3"/>
      <c r="G748" s="3"/>
      <c r="H748" s="3"/>
      <c r="I748" s="3"/>
    </row>
    <row r="749" spans="1:9" x14ac:dyDescent="0.3">
      <c r="A749" s="6"/>
      <c r="D749" s="3"/>
      <c r="E749" s="3"/>
      <c r="F749" s="3"/>
      <c r="G749" s="3"/>
      <c r="H749" s="3"/>
      <c r="I749" s="3"/>
    </row>
    <row r="750" spans="1:9" x14ac:dyDescent="0.3">
      <c r="A750" s="6"/>
      <c r="D750" s="3"/>
      <c r="E750" s="3"/>
      <c r="F750" s="3"/>
      <c r="G750" s="3"/>
      <c r="H750" s="3"/>
      <c r="I750" s="3"/>
    </row>
    <row r="751" spans="1:9" x14ac:dyDescent="0.3">
      <c r="A751" s="6"/>
      <c r="D751" s="3"/>
      <c r="E751" s="3"/>
      <c r="F751" s="3"/>
      <c r="G751" s="3"/>
      <c r="H751" s="3"/>
      <c r="I751" s="3"/>
    </row>
    <row r="752" spans="1:9" x14ac:dyDescent="0.3">
      <c r="A752" s="6"/>
      <c r="D752" s="3"/>
      <c r="E752" s="3"/>
      <c r="F752" s="3"/>
      <c r="G752" s="3"/>
      <c r="H752" s="3"/>
      <c r="I752" s="3"/>
    </row>
    <row r="753" spans="1:9" x14ac:dyDescent="0.3">
      <c r="A753" s="6"/>
      <c r="D753" s="3"/>
      <c r="E753" s="3"/>
      <c r="F753" s="3"/>
      <c r="G753" s="3"/>
      <c r="H753" s="3"/>
      <c r="I753" s="3"/>
    </row>
    <row r="754" spans="1:9" x14ac:dyDescent="0.3">
      <c r="A754" s="6"/>
      <c r="D754" s="3"/>
      <c r="E754" s="3"/>
      <c r="F754" s="3"/>
      <c r="G754" s="3"/>
      <c r="H754" s="3"/>
      <c r="I754" s="3"/>
    </row>
    <row r="755" spans="1:9" x14ac:dyDescent="0.3">
      <c r="A755" s="6"/>
      <c r="D755" s="3"/>
      <c r="E755" s="3"/>
      <c r="F755" s="3"/>
      <c r="G755" s="3"/>
      <c r="H755" s="3"/>
      <c r="I755" s="3"/>
    </row>
    <row r="756" spans="1:9" x14ac:dyDescent="0.3">
      <c r="A756" s="6"/>
      <c r="D756" s="3"/>
      <c r="E756" s="3"/>
      <c r="F756" s="3"/>
      <c r="G756" s="3"/>
      <c r="H756" s="3"/>
      <c r="I756" s="3"/>
    </row>
    <row r="757" spans="1:9" x14ac:dyDescent="0.3">
      <c r="A757" s="6"/>
      <c r="D757" s="3"/>
      <c r="E757" s="3"/>
      <c r="F757" s="3"/>
      <c r="G757" s="3"/>
      <c r="H757" s="3"/>
      <c r="I757" s="3"/>
    </row>
    <row r="758" spans="1:9" x14ac:dyDescent="0.3">
      <c r="A758" s="6"/>
      <c r="D758" s="3"/>
      <c r="E758" s="3"/>
      <c r="F758" s="3"/>
      <c r="G758" s="3"/>
      <c r="H758" s="3"/>
      <c r="I758" s="3"/>
    </row>
    <row r="759" spans="1:9" x14ac:dyDescent="0.3">
      <c r="A759" s="6"/>
      <c r="D759" s="3"/>
      <c r="E759" s="3"/>
      <c r="F759" s="3"/>
      <c r="G759" s="3"/>
      <c r="H759" s="3"/>
      <c r="I759" s="3"/>
    </row>
    <row r="760" spans="1:9" x14ac:dyDescent="0.3">
      <c r="A760" s="6"/>
      <c r="D760" s="3"/>
      <c r="E760" s="3"/>
      <c r="F760" s="3"/>
      <c r="G760" s="3"/>
      <c r="H760" s="3"/>
      <c r="I760" s="3"/>
    </row>
    <row r="761" spans="1:9" x14ac:dyDescent="0.3">
      <c r="A761" s="6"/>
      <c r="D761" s="3"/>
      <c r="E761" s="3"/>
      <c r="F761" s="3"/>
      <c r="G761" s="3"/>
      <c r="H761" s="3"/>
      <c r="I761" s="3"/>
    </row>
    <row r="762" spans="1:9" x14ac:dyDescent="0.3">
      <c r="A762" s="6"/>
      <c r="D762" s="3"/>
      <c r="E762" s="3"/>
      <c r="F762" s="3"/>
      <c r="G762" s="3"/>
      <c r="H762" s="3"/>
      <c r="I762" s="3"/>
    </row>
    <row r="763" spans="1:9" x14ac:dyDescent="0.3">
      <c r="A763" s="6"/>
      <c r="D763" s="3"/>
      <c r="E763" s="3"/>
      <c r="F763" s="3"/>
      <c r="G763" s="3"/>
      <c r="H763" s="3"/>
      <c r="I763" s="3"/>
    </row>
    <row r="764" spans="1:9" x14ac:dyDescent="0.3">
      <c r="A764" s="6"/>
      <c r="D764" s="3"/>
      <c r="E764" s="3"/>
      <c r="F764" s="3"/>
      <c r="G764" s="3"/>
      <c r="H764" s="3"/>
      <c r="I764" s="3"/>
    </row>
    <row r="765" spans="1:9" x14ac:dyDescent="0.3">
      <c r="A765" s="6"/>
      <c r="D765" s="3"/>
      <c r="E765" s="3"/>
      <c r="F765" s="3"/>
      <c r="G765" s="3"/>
      <c r="H765" s="3"/>
      <c r="I765" s="3"/>
    </row>
    <row r="766" spans="1:9" x14ac:dyDescent="0.3">
      <c r="A766" s="6"/>
      <c r="D766" s="3"/>
      <c r="E766" s="3"/>
      <c r="F766" s="3"/>
      <c r="G766" s="3"/>
      <c r="H766" s="3"/>
      <c r="I766" s="3"/>
    </row>
    <row r="767" spans="1:9" x14ac:dyDescent="0.3">
      <c r="A767" s="6"/>
      <c r="D767" s="3"/>
      <c r="E767" s="3"/>
      <c r="F767" s="3"/>
      <c r="G767" s="3"/>
      <c r="H767" s="3"/>
      <c r="I767" s="3"/>
    </row>
    <row r="768" spans="1:9" x14ac:dyDescent="0.3">
      <c r="A768" s="6"/>
      <c r="D768" s="3"/>
      <c r="E768" s="3"/>
      <c r="F768" s="3"/>
      <c r="G768" s="3"/>
      <c r="H768" s="3"/>
      <c r="I768" s="3"/>
    </row>
    <row r="769" spans="1:9" x14ac:dyDescent="0.3">
      <c r="A769" s="6"/>
      <c r="D769" s="3"/>
      <c r="E769" s="3"/>
      <c r="F769" s="3"/>
      <c r="G769" s="3"/>
      <c r="H769" s="3"/>
      <c r="I769" s="3"/>
    </row>
    <row r="770" spans="1:9" x14ac:dyDescent="0.3">
      <c r="A770" s="6"/>
      <c r="D770" s="3"/>
      <c r="E770" s="3"/>
      <c r="F770" s="3"/>
      <c r="G770" s="3"/>
      <c r="H770" s="3"/>
      <c r="I770" s="3"/>
    </row>
    <row r="771" spans="1:9" x14ac:dyDescent="0.3">
      <c r="A771" s="6"/>
      <c r="D771" s="3"/>
      <c r="E771" s="3"/>
      <c r="F771" s="3"/>
      <c r="G771" s="3"/>
      <c r="H771" s="3"/>
      <c r="I771" s="3"/>
    </row>
    <row r="772" spans="1:9" x14ac:dyDescent="0.3">
      <c r="A772" s="6"/>
      <c r="D772" s="3"/>
      <c r="E772" s="3"/>
      <c r="F772" s="3"/>
      <c r="G772" s="3"/>
      <c r="H772" s="3"/>
      <c r="I772" s="3"/>
    </row>
    <row r="773" spans="1:9" x14ac:dyDescent="0.3">
      <c r="A773" s="6"/>
      <c r="D773" s="3"/>
      <c r="E773" s="3"/>
      <c r="F773" s="3"/>
      <c r="G773" s="3"/>
      <c r="H773" s="3"/>
      <c r="I773" s="3"/>
    </row>
    <row r="774" spans="1:9" x14ac:dyDescent="0.3">
      <c r="A774" s="6"/>
      <c r="D774" s="3"/>
      <c r="E774" s="3"/>
      <c r="F774" s="3"/>
      <c r="G774" s="3"/>
      <c r="H774" s="3"/>
      <c r="I774" s="3"/>
    </row>
    <row r="775" spans="1:9" x14ac:dyDescent="0.3">
      <c r="A775" s="6"/>
      <c r="D775" s="3"/>
      <c r="E775" s="3"/>
      <c r="F775" s="3"/>
      <c r="G775" s="3"/>
      <c r="H775" s="3"/>
      <c r="I775" s="3"/>
    </row>
    <row r="776" spans="1:9" x14ac:dyDescent="0.3">
      <c r="A776" s="6"/>
      <c r="D776" s="3"/>
      <c r="E776" s="3"/>
      <c r="F776" s="3"/>
      <c r="G776" s="3"/>
      <c r="H776" s="3"/>
      <c r="I776" s="3"/>
    </row>
    <row r="777" spans="1:9" x14ac:dyDescent="0.3">
      <c r="A777" s="6"/>
      <c r="D777" s="3"/>
      <c r="E777" s="3"/>
      <c r="F777" s="3"/>
      <c r="G777" s="3"/>
      <c r="H777" s="3"/>
      <c r="I777" s="3"/>
    </row>
    <row r="778" spans="1:9" x14ac:dyDescent="0.3">
      <c r="A778" s="6"/>
      <c r="D778" s="3"/>
      <c r="E778" s="3"/>
      <c r="F778" s="3"/>
      <c r="G778" s="3"/>
      <c r="H778" s="3"/>
      <c r="I778" s="3"/>
    </row>
    <row r="779" spans="1:9" x14ac:dyDescent="0.3">
      <c r="A779" s="6"/>
      <c r="D779" s="3"/>
      <c r="E779" s="3"/>
      <c r="F779" s="3"/>
      <c r="G779" s="3"/>
      <c r="H779" s="3"/>
      <c r="I779" s="3"/>
    </row>
    <row r="780" spans="1:9" x14ac:dyDescent="0.3">
      <c r="A780" s="6"/>
      <c r="D780" s="3"/>
      <c r="E780" s="3"/>
      <c r="F780" s="3"/>
      <c r="G780" s="3"/>
      <c r="H780" s="3"/>
      <c r="I780" s="3"/>
    </row>
    <row r="781" spans="1:9" x14ac:dyDescent="0.3">
      <c r="A781" s="6"/>
      <c r="D781" s="3"/>
      <c r="E781" s="3"/>
      <c r="F781" s="3"/>
      <c r="G781" s="3"/>
      <c r="H781" s="3"/>
      <c r="I781" s="3"/>
    </row>
    <row r="782" spans="1:9" x14ac:dyDescent="0.3">
      <c r="A782" s="6"/>
      <c r="D782" s="3"/>
      <c r="E782" s="3"/>
      <c r="F782" s="3"/>
      <c r="G782" s="3"/>
      <c r="H782" s="3"/>
      <c r="I782" s="3"/>
    </row>
    <row r="783" spans="1:9" x14ac:dyDescent="0.3">
      <c r="A783" s="6"/>
      <c r="D783" s="3"/>
      <c r="E783" s="3"/>
      <c r="F783" s="3"/>
      <c r="G783" s="3"/>
      <c r="H783" s="3"/>
      <c r="I783" s="3"/>
    </row>
    <row r="784" spans="1:9" x14ac:dyDescent="0.3">
      <c r="A784" s="6"/>
      <c r="D784" s="3"/>
      <c r="E784" s="3"/>
      <c r="F784" s="3"/>
      <c r="G784" s="3"/>
      <c r="H784" s="3"/>
      <c r="I784" s="3"/>
    </row>
    <row r="785" spans="1:9" x14ac:dyDescent="0.3">
      <c r="A785" s="6"/>
      <c r="D785" s="3"/>
      <c r="E785" s="3"/>
      <c r="F785" s="3"/>
      <c r="G785" s="3"/>
      <c r="H785" s="3"/>
      <c r="I785" s="3"/>
    </row>
    <row r="786" spans="1:9" x14ac:dyDescent="0.3">
      <c r="A786" s="6"/>
      <c r="D786" s="3"/>
      <c r="E786" s="3"/>
      <c r="F786" s="3"/>
      <c r="G786" s="3"/>
      <c r="H786" s="3"/>
      <c r="I786" s="3"/>
    </row>
    <row r="787" spans="1:9" x14ac:dyDescent="0.3">
      <c r="A787" s="6"/>
      <c r="D787" s="3"/>
      <c r="E787" s="3"/>
      <c r="F787" s="3"/>
      <c r="G787" s="3"/>
      <c r="H787" s="3"/>
      <c r="I787" s="3"/>
    </row>
    <row r="788" spans="1:9" x14ac:dyDescent="0.3">
      <c r="A788" s="6"/>
      <c r="D788" s="3"/>
      <c r="E788" s="3"/>
      <c r="F788" s="3"/>
      <c r="G788" s="3"/>
      <c r="H788" s="3"/>
      <c r="I788" s="3"/>
    </row>
    <row r="789" spans="1:9" x14ac:dyDescent="0.3">
      <c r="A789" s="6"/>
      <c r="D789" s="3"/>
      <c r="E789" s="3"/>
      <c r="F789" s="3"/>
      <c r="G789" s="3"/>
      <c r="H789" s="3"/>
      <c r="I789" s="3"/>
    </row>
    <row r="790" spans="1:9" x14ac:dyDescent="0.3">
      <c r="A790" s="6"/>
      <c r="D790" s="3"/>
      <c r="E790" s="3"/>
      <c r="F790" s="3"/>
      <c r="G790" s="3"/>
      <c r="H790" s="3"/>
      <c r="I790" s="3"/>
    </row>
    <row r="791" spans="1:9" x14ac:dyDescent="0.3">
      <c r="A791" s="6"/>
      <c r="D791" s="3"/>
      <c r="E791" s="3"/>
      <c r="F791" s="3"/>
      <c r="G791" s="3"/>
      <c r="H791" s="3"/>
      <c r="I791" s="3"/>
    </row>
    <row r="792" spans="1:9" x14ac:dyDescent="0.3">
      <c r="A792" s="6"/>
      <c r="D792" s="3"/>
      <c r="E792" s="3"/>
      <c r="F792" s="3"/>
      <c r="G792" s="3"/>
      <c r="H792" s="3"/>
      <c r="I792" s="3"/>
    </row>
    <row r="793" spans="1:9" x14ac:dyDescent="0.3">
      <c r="A793" s="6"/>
      <c r="D793" s="3"/>
      <c r="E793" s="3"/>
      <c r="F793" s="3"/>
      <c r="G793" s="3"/>
      <c r="H793" s="3"/>
      <c r="I793" s="3"/>
    </row>
    <row r="794" spans="1:9" x14ac:dyDescent="0.3">
      <c r="A794" s="6"/>
      <c r="D794" s="3"/>
      <c r="E794" s="3"/>
      <c r="F794" s="3"/>
      <c r="G794" s="3"/>
      <c r="H794" s="3"/>
      <c r="I794" s="3"/>
    </row>
    <row r="795" spans="1:9" x14ac:dyDescent="0.3">
      <c r="A795" s="6"/>
      <c r="D795" s="3"/>
      <c r="E795" s="3"/>
      <c r="F795" s="3"/>
      <c r="G795" s="3"/>
      <c r="H795" s="3"/>
      <c r="I795" s="3"/>
    </row>
    <row r="796" spans="1:9" x14ac:dyDescent="0.3">
      <c r="A796" s="6"/>
      <c r="D796" s="3"/>
      <c r="E796" s="3"/>
      <c r="F796" s="3"/>
      <c r="G796" s="3"/>
      <c r="H796" s="3"/>
      <c r="I796" s="3"/>
    </row>
    <row r="797" spans="1:9" x14ac:dyDescent="0.3">
      <c r="A797" s="6"/>
      <c r="D797" s="3"/>
      <c r="E797" s="3"/>
      <c r="F797" s="3"/>
      <c r="G797" s="3"/>
      <c r="H797" s="3"/>
      <c r="I797" s="3"/>
    </row>
    <row r="798" spans="1:9" x14ac:dyDescent="0.3">
      <c r="A798" s="6"/>
      <c r="D798" s="3"/>
      <c r="E798" s="3"/>
      <c r="F798" s="3"/>
      <c r="G798" s="3"/>
      <c r="H798" s="3"/>
      <c r="I798" s="3"/>
    </row>
    <row r="799" spans="1:9" x14ac:dyDescent="0.3">
      <c r="A799" s="6"/>
      <c r="D799" s="3"/>
      <c r="E799" s="3"/>
      <c r="F799" s="3"/>
      <c r="G799" s="3"/>
      <c r="H799" s="3"/>
      <c r="I799" s="3"/>
    </row>
    <row r="800" spans="1:9" x14ac:dyDescent="0.3">
      <c r="A800" s="6"/>
      <c r="D800" s="3"/>
      <c r="E800" s="3"/>
      <c r="F800" s="3"/>
      <c r="G800" s="3"/>
      <c r="H800" s="3"/>
      <c r="I800" s="3"/>
    </row>
    <row r="801" spans="1:9" x14ac:dyDescent="0.3">
      <c r="A801" s="6"/>
      <c r="D801" s="3"/>
      <c r="E801" s="3"/>
      <c r="F801" s="3"/>
      <c r="G801" s="3"/>
      <c r="H801" s="3"/>
      <c r="I801" s="3"/>
    </row>
    <row r="802" spans="1:9" x14ac:dyDescent="0.3">
      <c r="A802" s="6"/>
      <c r="D802" s="3"/>
      <c r="E802" s="3"/>
      <c r="F802" s="3"/>
      <c r="G802" s="3"/>
      <c r="H802" s="3"/>
      <c r="I802" s="3"/>
    </row>
    <row r="803" spans="1:9" x14ac:dyDescent="0.3">
      <c r="A803" s="6"/>
      <c r="D803" s="3"/>
      <c r="E803" s="3"/>
      <c r="F803" s="3"/>
      <c r="G803" s="3"/>
      <c r="H803" s="3"/>
      <c r="I803" s="3"/>
    </row>
    <row r="804" spans="1:9" x14ac:dyDescent="0.3">
      <c r="A804" s="6"/>
      <c r="D804" s="3"/>
      <c r="E804" s="3"/>
      <c r="F804" s="3"/>
      <c r="G804" s="3"/>
      <c r="H804" s="3"/>
      <c r="I804" s="3"/>
    </row>
    <row r="805" spans="1:9" x14ac:dyDescent="0.3">
      <c r="A805" s="6"/>
      <c r="D805" s="3"/>
      <c r="E805" s="3"/>
      <c r="F805" s="3"/>
      <c r="G805" s="3"/>
      <c r="H805" s="3"/>
      <c r="I805" s="3"/>
    </row>
    <row r="806" spans="1:9" x14ac:dyDescent="0.3">
      <c r="A806" s="6"/>
      <c r="D806" s="3"/>
      <c r="E806" s="3"/>
      <c r="F806" s="3"/>
      <c r="G806" s="3"/>
      <c r="H806" s="3"/>
      <c r="I806" s="3"/>
    </row>
    <row r="807" spans="1:9" x14ac:dyDescent="0.3">
      <c r="A807" s="6"/>
      <c r="D807" s="3"/>
      <c r="E807" s="3"/>
      <c r="F807" s="3"/>
      <c r="G807" s="3"/>
      <c r="H807" s="3"/>
      <c r="I807" s="3"/>
    </row>
    <row r="808" spans="1:9" x14ac:dyDescent="0.3">
      <c r="A808" s="6"/>
      <c r="D808" s="3"/>
      <c r="E808" s="3"/>
      <c r="F808" s="3"/>
      <c r="G808" s="3"/>
      <c r="H808" s="3"/>
      <c r="I808" s="3"/>
    </row>
    <row r="809" spans="1:9" x14ac:dyDescent="0.3">
      <c r="A809" s="6"/>
      <c r="D809" s="3"/>
      <c r="E809" s="3"/>
      <c r="F809" s="3"/>
      <c r="G809" s="3"/>
      <c r="H809" s="3"/>
      <c r="I809" s="3"/>
    </row>
    <row r="810" spans="1:9" x14ac:dyDescent="0.3">
      <c r="A810" s="6"/>
      <c r="D810" s="3"/>
      <c r="E810" s="3"/>
      <c r="F810" s="3"/>
      <c r="G810" s="3"/>
      <c r="H810" s="3"/>
      <c r="I810" s="3"/>
    </row>
    <row r="811" spans="1:9" x14ac:dyDescent="0.3">
      <c r="A811" s="6"/>
      <c r="D811" s="3"/>
      <c r="E811" s="3"/>
      <c r="F811" s="3"/>
      <c r="G811" s="3"/>
      <c r="H811" s="3"/>
      <c r="I811" s="3"/>
    </row>
    <row r="812" spans="1:9" x14ac:dyDescent="0.3">
      <c r="A812" s="6"/>
      <c r="D812" s="3"/>
      <c r="E812" s="3"/>
      <c r="F812" s="3"/>
      <c r="G812" s="3"/>
      <c r="H812" s="3"/>
      <c r="I812" s="3"/>
    </row>
    <row r="813" spans="1:9" x14ac:dyDescent="0.3">
      <c r="A813" s="6"/>
      <c r="D813" s="3"/>
      <c r="E813" s="3"/>
      <c r="F813" s="3"/>
      <c r="G813" s="3"/>
      <c r="H813" s="3"/>
      <c r="I813" s="3"/>
    </row>
    <row r="814" spans="1:9" x14ac:dyDescent="0.3">
      <c r="A814" s="6"/>
      <c r="D814" s="3"/>
      <c r="E814" s="3"/>
      <c r="F814" s="3"/>
      <c r="G814" s="3"/>
      <c r="H814" s="3"/>
      <c r="I814" s="3"/>
    </row>
    <row r="815" spans="1:9" x14ac:dyDescent="0.3">
      <c r="A815" s="6"/>
      <c r="D815" s="3"/>
      <c r="E815" s="3"/>
      <c r="F815" s="3"/>
      <c r="G815" s="3"/>
      <c r="H815" s="3"/>
      <c r="I815" s="3"/>
    </row>
    <row r="816" spans="1:9" x14ac:dyDescent="0.3">
      <c r="A816" s="6"/>
      <c r="D816" s="3"/>
      <c r="E816" s="3"/>
      <c r="F816" s="3"/>
      <c r="G816" s="3"/>
      <c r="H816" s="3"/>
      <c r="I816" s="3"/>
    </row>
    <row r="817" spans="1:9" x14ac:dyDescent="0.3">
      <c r="A817" s="6"/>
      <c r="D817" s="3"/>
      <c r="E817" s="3"/>
      <c r="F817" s="3"/>
      <c r="G817" s="3"/>
      <c r="H817" s="3"/>
      <c r="I817" s="3"/>
    </row>
    <row r="818" spans="1:9" x14ac:dyDescent="0.3">
      <c r="A818" s="6"/>
      <c r="D818" s="3"/>
      <c r="E818" s="3"/>
      <c r="F818" s="3"/>
      <c r="G818" s="3"/>
      <c r="H818" s="3"/>
      <c r="I818" s="3"/>
    </row>
    <row r="819" spans="1:9" x14ac:dyDescent="0.3">
      <c r="A819" s="6"/>
      <c r="D819" s="3"/>
      <c r="E819" s="3"/>
      <c r="F819" s="3"/>
      <c r="G819" s="3"/>
      <c r="H819" s="3"/>
      <c r="I819" s="3"/>
    </row>
    <row r="820" spans="1:9" x14ac:dyDescent="0.3">
      <c r="A820" s="6"/>
      <c r="D820" s="3"/>
      <c r="E820" s="3"/>
      <c r="F820" s="3"/>
      <c r="G820" s="3"/>
      <c r="H820" s="3"/>
      <c r="I820" s="3"/>
    </row>
    <row r="821" spans="1:9" x14ac:dyDescent="0.3">
      <c r="A821" s="6"/>
      <c r="D821" s="3"/>
      <c r="E821" s="3"/>
      <c r="F821" s="3"/>
      <c r="G821" s="3"/>
      <c r="H821" s="3"/>
      <c r="I821" s="3"/>
    </row>
    <row r="822" spans="1:9" x14ac:dyDescent="0.3">
      <c r="A822" s="6"/>
      <c r="D822" s="3"/>
      <c r="E822" s="3"/>
      <c r="F822" s="3"/>
      <c r="G822" s="3"/>
      <c r="H822" s="3"/>
      <c r="I822" s="3"/>
    </row>
    <row r="823" spans="1:9" x14ac:dyDescent="0.3">
      <c r="A823" s="6"/>
      <c r="D823" s="3"/>
      <c r="E823" s="3"/>
      <c r="F823" s="3"/>
      <c r="G823" s="3"/>
      <c r="H823" s="3"/>
      <c r="I823" s="3"/>
    </row>
    <row r="824" spans="1:9" x14ac:dyDescent="0.3">
      <c r="A824" s="6"/>
      <c r="D824" s="3"/>
      <c r="E824" s="3"/>
      <c r="F824" s="3"/>
      <c r="G824" s="3"/>
      <c r="H824" s="3"/>
      <c r="I824" s="3"/>
    </row>
    <row r="825" spans="1:9" x14ac:dyDescent="0.3">
      <c r="A825" s="6"/>
      <c r="D825" s="3"/>
      <c r="E825" s="3"/>
      <c r="F825" s="3"/>
      <c r="G825" s="3"/>
      <c r="H825" s="3"/>
      <c r="I825" s="3"/>
    </row>
    <row r="826" spans="1:9" x14ac:dyDescent="0.3">
      <c r="A826" s="6"/>
      <c r="D826" s="3"/>
      <c r="E826" s="3"/>
      <c r="F826" s="3"/>
      <c r="G826" s="3"/>
      <c r="H826" s="3"/>
      <c r="I826" s="3"/>
    </row>
    <row r="827" spans="1:9" x14ac:dyDescent="0.3">
      <c r="A827" s="6"/>
      <c r="D827" s="3"/>
      <c r="E827" s="3"/>
      <c r="F827" s="3"/>
      <c r="G827" s="3"/>
      <c r="H827" s="3"/>
      <c r="I827" s="3"/>
    </row>
    <row r="828" spans="1:9" x14ac:dyDescent="0.3">
      <c r="A828" s="6"/>
      <c r="D828" s="3"/>
      <c r="E828" s="3"/>
      <c r="F828" s="3"/>
      <c r="G828" s="3"/>
      <c r="H828" s="3"/>
      <c r="I828" s="3"/>
    </row>
    <row r="829" spans="1:9" x14ac:dyDescent="0.3">
      <c r="A829" s="6"/>
      <c r="D829" s="3"/>
      <c r="E829" s="3"/>
      <c r="F829" s="3"/>
      <c r="G829" s="3"/>
      <c r="H829" s="3"/>
      <c r="I829" s="3"/>
    </row>
    <row r="830" spans="1:9" x14ac:dyDescent="0.3">
      <c r="A830" s="6"/>
      <c r="D830" s="3"/>
      <c r="E830" s="3"/>
      <c r="F830" s="3"/>
      <c r="G830" s="3"/>
      <c r="H830" s="3"/>
      <c r="I830" s="3"/>
    </row>
    <row r="831" spans="1:9" x14ac:dyDescent="0.3">
      <c r="A831" s="6"/>
      <c r="D831" s="3"/>
      <c r="E831" s="3"/>
      <c r="F831" s="3"/>
      <c r="G831" s="3"/>
      <c r="H831" s="3"/>
      <c r="I831" s="3"/>
    </row>
    <row r="832" spans="1:9" x14ac:dyDescent="0.3">
      <c r="A832" s="6"/>
      <c r="D832" s="3"/>
      <c r="E832" s="3"/>
      <c r="F832" s="3"/>
      <c r="G832" s="3"/>
      <c r="H832" s="3"/>
      <c r="I832" s="3"/>
    </row>
    <row r="833" spans="1:9" x14ac:dyDescent="0.3">
      <c r="A833" s="6"/>
      <c r="D833" s="3"/>
      <c r="E833" s="3"/>
      <c r="F833" s="3"/>
      <c r="G833" s="3"/>
      <c r="H833" s="3"/>
      <c r="I833" s="3"/>
    </row>
    <row r="834" spans="1:9" x14ac:dyDescent="0.3">
      <c r="A834" s="6"/>
      <c r="D834" s="3"/>
      <c r="E834" s="3"/>
      <c r="F834" s="3"/>
      <c r="G834" s="3"/>
      <c r="H834" s="3"/>
      <c r="I834" s="3"/>
    </row>
    <row r="835" spans="1:9" x14ac:dyDescent="0.3">
      <c r="A835" s="6"/>
      <c r="D835" s="3"/>
      <c r="E835" s="3"/>
      <c r="F835" s="3"/>
      <c r="G835" s="3"/>
      <c r="H835" s="3"/>
      <c r="I835" s="3"/>
    </row>
    <row r="836" spans="1:9" x14ac:dyDescent="0.3">
      <c r="A836" s="6"/>
      <c r="D836" s="3"/>
      <c r="E836" s="3"/>
      <c r="F836" s="3"/>
      <c r="G836" s="3"/>
      <c r="H836" s="3"/>
      <c r="I836" s="3"/>
    </row>
    <row r="837" spans="1:9" x14ac:dyDescent="0.3">
      <c r="A837" s="6"/>
      <c r="D837" s="3"/>
      <c r="E837" s="3"/>
      <c r="F837" s="3"/>
      <c r="G837" s="3"/>
      <c r="H837" s="3"/>
      <c r="I837" s="3"/>
    </row>
    <row r="838" spans="1:9" x14ac:dyDescent="0.3">
      <c r="A838" s="6"/>
      <c r="D838" s="3"/>
      <c r="E838" s="3"/>
      <c r="F838" s="3"/>
      <c r="G838" s="3"/>
      <c r="H838" s="3"/>
      <c r="I838" s="3"/>
    </row>
    <row r="839" spans="1:9" x14ac:dyDescent="0.3">
      <c r="A839" s="6"/>
      <c r="D839" s="3"/>
      <c r="E839" s="3"/>
      <c r="F839" s="3"/>
      <c r="G839" s="3"/>
      <c r="H839" s="3"/>
      <c r="I839" s="3"/>
    </row>
    <row r="840" spans="1:9" x14ac:dyDescent="0.3">
      <c r="A840" s="6"/>
      <c r="D840" s="3"/>
      <c r="E840" s="3"/>
      <c r="F840" s="3"/>
      <c r="G840" s="3"/>
      <c r="H840" s="3"/>
      <c r="I840" s="3"/>
    </row>
    <row r="841" spans="1:9" x14ac:dyDescent="0.3">
      <c r="A841" s="6"/>
      <c r="D841" s="3"/>
      <c r="E841" s="3"/>
      <c r="F841" s="3"/>
      <c r="G841" s="3"/>
      <c r="H841" s="3"/>
      <c r="I841" s="3"/>
    </row>
    <row r="842" spans="1:9" x14ac:dyDescent="0.3">
      <c r="A842" s="6"/>
      <c r="D842" s="3"/>
      <c r="E842" s="3"/>
      <c r="F842" s="3"/>
      <c r="G842" s="3"/>
      <c r="H842" s="3"/>
      <c r="I842" s="3"/>
    </row>
    <row r="843" spans="1:9" x14ac:dyDescent="0.3">
      <c r="A843" s="6"/>
      <c r="D843" s="3"/>
      <c r="E843" s="3"/>
      <c r="F843" s="3"/>
      <c r="G843" s="3"/>
      <c r="H843" s="3"/>
      <c r="I843" s="3"/>
    </row>
    <row r="844" spans="1:9" x14ac:dyDescent="0.3">
      <c r="A844" s="6"/>
      <c r="D844" s="3"/>
      <c r="E844" s="3"/>
      <c r="F844" s="3"/>
      <c r="G844" s="3"/>
      <c r="H844" s="3"/>
      <c r="I844" s="3"/>
    </row>
    <row r="845" spans="1:9" x14ac:dyDescent="0.3">
      <c r="A845" s="6"/>
      <c r="D845" s="3"/>
      <c r="E845" s="3"/>
      <c r="F845" s="3"/>
      <c r="G845" s="3"/>
      <c r="H845" s="3"/>
      <c r="I845" s="3"/>
    </row>
    <row r="846" spans="1:9" x14ac:dyDescent="0.3">
      <c r="A846" s="6"/>
      <c r="D846" s="3"/>
      <c r="E846" s="3"/>
      <c r="F846" s="3"/>
      <c r="G846" s="3"/>
      <c r="H846" s="3"/>
      <c r="I846" s="3"/>
    </row>
    <row r="847" spans="1:9" x14ac:dyDescent="0.3">
      <c r="A847" s="6"/>
      <c r="D847" s="3"/>
      <c r="E847" s="3"/>
      <c r="F847" s="3"/>
      <c r="G847" s="3"/>
      <c r="H847" s="3"/>
      <c r="I847" s="3"/>
    </row>
    <row r="848" spans="1:9" x14ac:dyDescent="0.3">
      <c r="A848" s="6"/>
      <c r="D848" s="3"/>
      <c r="E848" s="3"/>
      <c r="F848" s="3"/>
      <c r="G848" s="3"/>
      <c r="H848" s="3"/>
      <c r="I848" s="3"/>
    </row>
    <row r="849" spans="1:9" x14ac:dyDescent="0.3">
      <c r="A849" s="6"/>
      <c r="D849" s="3"/>
      <c r="E849" s="3"/>
      <c r="F849" s="3"/>
      <c r="G849" s="3"/>
      <c r="H849" s="3"/>
      <c r="I849" s="3"/>
    </row>
    <row r="850" spans="1:9" x14ac:dyDescent="0.3">
      <c r="A850" s="6"/>
      <c r="D850" s="3"/>
      <c r="E850" s="3"/>
      <c r="F850" s="3"/>
      <c r="G850" s="3"/>
      <c r="H850" s="3"/>
      <c r="I850" s="3"/>
    </row>
    <row r="851" spans="1:9" x14ac:dyDescent="0.3">
      <c r="A851" s="6"/>
      <c r="D851" s="3"/>
      <c r="E851" s="3"/>
      <c r="F851" s="3"/>
      <c r="G851" s="3"/>
      <c r="H851" s="3"/>
      <c r="I851" s="3"/>
    </row>
    <row r="852" spans="1:9" x14ac:dyDescent="0.3">
      <c r="A852" s="6"/>
      <c r="D852" s="3"/>
      <c r="E852" s="3"/>
      <c r="F852" s="3"/>
      <c r="G852" s="3"/>
      <c r="H852" s="3"/>
      <c r="I852" s="3"/>
    </row>
    <row r="853" spans="1:9" x14ac:dyDescent="0.3">
      <c r="A853" s="6"/>
      <c r="D853" s="3"/>
      <c r="E853" s="3"/>
      <c r="F853" s="3"/>
      <c r="G853" s="3"/>
      <c r="H853" s="3"/>
      <c r="I853" s="3"/>
    </row>
    <row r="854" spans="1:9" x14ac:dyDescent="0.3">
      <c r="A854" s="6"/>
      <c r="D854" s="3"/>
      <c r="E854" s="3"/>
      <c r="F854" s="3"/>
      <c r="G854" s="3"/>
      <c r="H854" s="3"/>
      <c r="I854" s="3"/>
    </row>
    <row r="855" spans="1:9" x14ac:dyDescent="0.3">
      <c r="A855" s="6"/>
      <c r="D855" s="3"/>
      <c r="E855" s="3"/>
      <c r="F855" s="3"/>
      <c r="G855" s="3"/>
      <c r="H855" s="3"/>
      <c r="I855" s="3"/>
    </row>
    <row r="856" spans="1:9" x14ac:dyDescent="0.3">
      <c r="A856" s="6"/>
      <c r="D856" s="3"/>
      <c r="E856" s="3"/>
      <c r="F856" s="3"/>
      <c r="G856" s="3"/>
      <c r="H856" s="3"/>
      <c r="I856" s="3"/>
    </row>
    <row r="857" spans="1:9" x14ac:dyDescent="0.3">
      <c r="A857" s="6"/>
      <c r="D857" s="3"/>
      <c r="E857" s="3"/>
      <c r="F857" s="3"/>
      <c r="G857" s="3"/>
      <c r="H857" s="3"/>
      <c r="I857" s="3"/>
    </row>
    <row r="858" spans="1:9" x14ac:dyDescent="0.3">
      <c r="A858" s="6"/>
      <c r="D858" s="3"/>
      <c r="E858" s="3"/>
      <c r="F858" s="3"/>
      <c r="G858" s="3"/>
      <c r="H858" s="3"/>
      <c r="I858" s="3"/>
    </row>
    <row r="859" spans="1:9" x14ac:dyDescent="0.3">
      <c r="A859" s="6"/>
      <c r="D859" s="3"/>
      <c r="E859" s="3"/>
      <c r="F859" s="3"/>
      <c r="G859" s="3"/>
      <c r="H859" s="3"/>
      <c r="I859" s="3"/>
    </row>
    <row r="860" spans="1:9" x14ac:dyDescent="0.3">
      <c r="A860" s="6"/>
      <c r="D860" s="3"/>
      <c r="E860" s="3"/>
      <c r="F860" s="3"/>
      <c r="G860" s="3"/>
      <c r="H860" s="3"/>
      <c r="I860" s="3"/>
    </row>
    <row r="861" spans="1:9" x14ac:dyDescent="0.3">
      <c r="A861" s="6"/>
      <c r="D861" s="3"/>
      <c r="E861" s="3"/>
      <c r="F861" s="3"/>
      <c r="G861" s="3"/>
      <c r="H861" s="3"/>
      <c r="I861" s="3"/>
    </row>
    <row r="862" spans="1:9" x14ac:dyDescent="0.3">
      <c r="A862" s="6"/>
      <c r="D862" s="3"/>
      <c r="E862" s="3"/>
      <c r="F862" s="3"/>
      <c r="G862" s="3"/>
      <c r="H862" s="3"/>
      <c r="I862" s="3"/>
    </row>
    <row r="863" spans="1:9" x14ac:dyDescent="0.3">
      <c r="A863" s="6"/>
      <c r="D863" s="3"/>
      <c r="E863" s="3"/>
      <c r="F863" s="3"/>
      <c r="G863" s="3"/>
      <c r="H863" s="3"/>
      <c r="I863" s="3"/>
    </row>
    <row r="864" spans="1:9" x14ac:dyDescent="0.3">
      <c r="A864" s="6"/>
      <c r="D864" s="3"/>
      <c r="E864" s="3"/>
      <c r="F864" s="3"/>
      <c r="G864" s="3"/>
      <c r="H864" s="3"/>
      <c r="I864" s="3"/>
    </row>
    <row r="865" spans="1:9" x14ac:dyDescent="0.3">
      <c r="A865" s="6"/>
      <c r="D865" s="3"/>
      <c r="E865" s="3"/>
      <c r="F865" s="3"/>
      <c r="G865" s="3"/>
      <c r="H865" s="3"/>
      <c r="I865" s="3"/>
    </row>
    <row r="866" spans="1:9" x14ac:dyDescent="0.3">
      <c r="A866" s="6"/>
      <c r="D866" s="3"/>
      <c r="E866" s="3"/>
      <c r="F866" s="3"/>
      <c r="G866" s="3"/>
      <c r="H866" s="3"/>
      <c r="I866" s="3"/>
    </row>
    <row r="867" spans="1:9" x14ac:dyDescent="0.3">
      <c r="A867" s="6"/>
      <c r="D867" s="3"/>
      <c r="E867" s="3"/>
      <c r="F867" s="3"/>
      <c r="G867" s="3"/>
      <c r="H867" s="3"/>
      <c r="I867" s="3"/>
    </row>
    <row r="868" spans="1:9" x14ac:dyDescent="0.3">
      <c r="A868" s="6"/>
      <c r="D868" s="3"/>
      <c r="E868" s="3"/>
      <c r="F868" s="3"/>
      <c r="G868" s="3"/>
      <c r="H868" s="3"/>
      <c r="I868" s="3"/>
    </row>
    <row r="869" spans="1:9" x14ac:dyDescent="0.3">
      <c r="A869" s="6"/>
      <c r="D869" s="3"/>
      <c r="E869" s="3"/>
      <c r="F869" s="3"/>
      <c r="G869" s="3"/>
      <c r="H869" s="3"/>
      <c r="I869" s="3"/>
    </row>
    <row r="870" spans="1:9" x14ac:dyDescent="0.3">
      <c r="A870" s="6"/>
      <c r="D870" s="3"/>
      <c r="E870" s="3"/>
      <c r="F870" s="3"/>
      <c r="G870" s="3"/>
      <c r="H870" s="3"/>
      <c r="I870" s="3"/>
    </row>
    <row r="871" spans="1:9" x14ac:dyDescent="0.3">
      <c r="A871" s="6"/>
      <c r="D871" s="3"/>
      <c r="E871" s="3"/>
      <c r="F871" s="3"/>
      <c r="G871" s="3"/>
      <c r="H871" s="3"/>
      <c r="I871" s="3"/>
    </row>
    <row r="872" spans="1:9" x14ac:dyDescent="0.3">
      <c r="A872" s="6"/>
      <c r="D872" s="3"/>
      <c r="E872" s="3"/>
      <c r="F872" s="3"/>
      <c r="G872" s="3"/>
      <c r="H872" s="3"/>
      <c r="I872" s="3"/>
    </row>
    <row r="873" spans="1:9" x14ac:dyDescent="0.3">
      <c r="A873" s="6"/>
      <c r="D873" s="3"/>
      <c r="E873" s="3"/>
      <c r="F873" s="3"/>
      <c r="G873" s="3"/>
      <c r="H873" s="3"/>
      <c r="I873" s="3"/>
    </row>
    <row r="874" spans="1:9" x14ac:dyDescent="0.3">
      <c r="A874" s="6"/>
      <c r="D874" s="3"/>
      <c r="E874" s="3"/>
      <c r="F874" s="3"/>
      <c r="G874" s="3"/>
      <c r="H874" s="3"/>
      <c r="I874" s="3"/>
    </row>
    <row r="875" spans="1:9" x14ac:dyDescent="0.3">
      <c r="A875" s="6"/>
      <c r="D875" s="3"/>
      <c r="E875" s="3"/>
      <c r="F875" s="3"/>
      <c r="G875" s="3"/>
      <c r="H875" s="3"/>
      <c r="I875" s="3"/>
    </row>
    <row r="876" spans="1:9" x14ac:dyDescent="0.3">
      <c r="A876" s="6"/>
      <c r="D876" s="3"/>
      <c r="E876" s="3"/>
      <c r="F876" s="3"/>
      <c r="G876" s="3"/>
      <c r="H876" s="3"/>
      <c r="I876" s="3"/>
    </row>
    <row r="877" spans="1:9" x14ac:dyDescent="0.3">
      <c r="A877" s="6"/>
      <c r="D877" s="3"/>
      <c r="E877" s="3"/>
      <c r="F877" s="3"/>
      <c r="G877" s="3"/>
      <c r="H877" s="3"/>
      <c r="I877" s="3"/>
    </row>
    <row r="878" spans="1:9" x14ac:dyDescent="0.3">
      <c r="A878" s="6"/>
      <c r="D878" s="3"/>
      <c r="E878" s="3"/>
      <c r="F878" s="3"/>
      <c r="G878" s="3"/>
      <c r="H878" s="3"/>
      <c r="I878" s="3"/>
    </row>
    <row r="879" spans="1:9" x14ac:dyDescent="0.3">
      <c r="A879" s="6"/>
      <c r="D879" s="3"/>
      <c r="E879" s="3"/>
      <c r="F879" s="3"/>
      <c r="G879" s="3"/>
      <c r="H879" s="3"/>
      <c r="I879" s="3"/>
    </row>
    <row r="880" spans="1:9" x14ac:dyDescent="0.3">
      <c r="A880" s="6"/>
      <c r="D880" s="3"/>
      <c r="E880" s="3"/>
      <c r="F880" s="3"/>
      <c r="G880" s="3"/>
      <c r="H880" s="3"/>
      <c r="I880" s="3"/>
    </row>
    <row r="881" spans="1:9" x14ac:dyDescent="0.3">
      <c r="A881" s="6"/>
      <c r="D881" s="3"/>
      <c r="E881" s="3"/>
      <c r="F881" s="3"/>
      <c r="G881" s="3"/>
      <c r="H881" s="3"/>
      <c r="I881" s="3"/>
    </row>
    <row r="882" spans="1:9" x14ac:dyDescent="0.3">
      <c r="A882" s="6"/>
      <c r="D882" s="3"/>
      <c r="E882" s="3"/>
      <c r="F882" s="3"/>
      <c r="G882" s="3"/>
      <c r="H882" s="3"/>
      <c r="I882" s="3"/>
    </row>
    <row r="883" spans="1:9" x14ac:dyDescent="0.3">
      <c r="A883" s="6"/>
      <c r="D883" s="3"/>
      <c r="E883" s="3"/>
      <c r="F883" s="3"/>
      <c r="G883" s="3"/>
      <c r="H883" s="3"/>
      <c r="I883" s="3"/>
    </row>
    <row r="884" spans="1:9" x14ac:dyDescent="0.3">
      <c r="A884" s="6"/>
      <c r="D884" s="3"/>
      <c r="E884" s="3"/>
      <c r="F884" s="3"/>
      <c r="G884" s="3"/>
      <c r="H884" s="3"/>
      <c r="I884" s="3"/>
    </row>
    <row r="885" spans="1:9" x14ac:dyDescent="0.3">
      <c r="A885" s="6"/>
      <c r="D885" s="3"/>
      <c r="E885" s="3"/>
      <c r="F885" s="3"/>
      <c r="G885" s="3"/>
      <c r="H885" s="3"/>
      <c r="I885" s="3"/>
    </row>
    <row r="886" spans="1:9" x14ac:dyDescent="0.3">
      <c r="A886" s="6"/>
      <c r="D886" s="3"/>
      <c r="E886" s="3"/>
      <c r="F886" s="3"/>
      <c r="G886" s="3"/>
      <c r="H886" s="3"/>
      <c r="I886" s="3"/>
    </row>
    <row r="887" spans="1:9" x14ac:dyDescent="0.3">
      <c r="A887" s="6"/>
      <c r="D887" s="3"/>
      <c r="E887" s="3"/>
      <c r="F887" s="3"/>
      <c r="G887" s="3"/>
      <c r="H887" s="3"/>
      <c r="I887" s="3"/>
    </row>
    <row r="888" spans="1:9" x14ac:dyDescent="0.3">
      <c r="A888" s="6"/>
      <c r="D888" s="3"/>
      <c r="E888" s="3"/>
      <c r="F888" s="3"/>
      <c r="G888" s="3"/>
      <c r="H888" s="3"/>
      <c r="I888" s="3"/>
    </row>
    <row r="889" spans="1:9" x14ac:dyDescent="0.3">
      <c r="A889" s="6"/>
      <c r="D889" s="3"/>
      <c r="E889" s="3"/>
      <c r="F889" s="3"/>
      <c r="G889" s="3"/>
      <c r="H889" s="3"/>
      <c r="I889" s="3"/>
    </row>
    <row r="890" spans="1:9" x14ac:dyDescent="0.3">
      <c r="A890" s="6"/>
      <c r="D890" s="3"/>
      <c r="E890" s="3"/>
      <c r="F890" s="3"/>
      <c r="G890" s="3"/>
      <c r="H890" s="3"/>
      <c r="I890" s="3"/>
    </row>
    <row r="891" spans="1:9" x14ac:dyDescent="0.3">
      <c r="A891" s="6"/>
      <c r="D891" s="3"/>
      <c r="E891" s="3"/>
      <c r="F891" s="3"/>
      <c r="G891" s="3"/>
      <c r="H891" s="3"/>
      <c r="I891" s="3"/>
    </row>
    <row r="892" spans="1:9" x14ac:dyDescent="0.3">
      <c r="A892" s="6"/>
      <c r="D892" s="3"/>
      <c r="E892" s="3"/>
      <c r="F892" s="3"/>
      <c r="G892" s="3"/>
      <c r="H892" s="3"/>
      <c r="I892" s="3"/>
    </row>
    <row r="893" spans="1:9" x14ac:dyDescent="0.3">
      <c r="A893" s="6"/>
      <c r="D893" s="3"/>
      <c r="E893" s="3"/>
      <c r="F893" s="3"/>
      <c r="G893" s="3"/>
      <c r="H893" s="3"/>
      <c r="I893" s="3"/>
    </row>
    <row r="894" spans="1:9" x14ac:dyDescent="0.3">
      <c r="A894" s="6"/>
      <c r="D894" s="3"/>
      <c r="E894" s="3"/>
      <c r="F894" s="3"/>
      <c r="G894" s="3"/>
      <c r="H894" s="3"/>
      <c r="I894" s="3"/>
    </row>
    <row r="895" spans="1:9" x14ac:dyDescent="0.3">
      <c r="A895" s="6"/>
      <c r="D895" s="3"/>
      <c r="E895" s="3"/>
      <c r="F895" s="3"/>
      <c r="G895" s="3"/>
      <c r="H895" s="3"/>
      <c r="I895" s="3"/>
    </row>
    <row r="896" spans="1:9" x14ac:dyDescent="0.3">
      <c r="A896" s="6"/>
      <c r="D896" s="3"/>
      <c r="E896" s="3"/>
      <c r="F896" s="3"/>
      <c r="G896" s="3"/>
      <c r="H896" s="3"/>
      <c r="I896" s="3"/>
    </row>
    <row r="897" spans="1:9" x14ac:dyDescent="0.3">
      <c r="A897" s="6"/>
      <c r="D897" s="3"/>
      <c r="E897" s="3"/>
      <c r="F897" s="3"/>
      <c r="G897" s="3"/>
      <c r="H897" s="3"/>
      <c r="I897" s="3"/>
    </row>
    <row r="898" spans="1:9" x14ac:dyDescent="0.3">
      <c r="A898" s="6"/>
      <c r="D898" s="3"/>
      <c r="E898" s="3"/>
      <c r="F898" s="3"/>
      <c r="G898" s="3"/>
      <c r="H898" s="3"/>
      <c r="I898" s="3"/>
    </row>
    <row r="899" spans="1:9" x14ac:dyDescent="0.3">
      <c r="A899" s="6"/>
      <c r="D899" s="3"/>
      <c r="E899" s="3"/>
      <c r="F899" s="3"/>
      <c r="G899" s="3"/>
      <c r="H899" s="3"/>
      <c r="I899" s="3"/>
    </row>
    <row r="900" spans="1:9" x14ac:dyDescent="0.3">
      <c r="A900" s="6"/>
      <c r="D900" s="3"/>
      <c r="E900" s="3"/>
      <c r="F900" s="3"/>
      <c r="G900" s="3"/>
      <c r="H900" s="3"/>
      <c r="I900" s="3"/>
    </row>
    <row r="901" spans="1:9" x14ac:dyDescent="0.3">
      <c r="A901" s="6"/>
      <c r="D901" s="3"/>
      <c r="E901" s="3"/>
      <c r="F901" s="3"/>
      <c r="G901" s="3"/>
      <c r="H901" s="3"/>
      <c r="I901" s="3"/>
    </row>
    <row r="902" spans="1:9" x14ac:dyDescent="0.3">
      <c r="A902" s="6"/>
      <c r="D902" s="3"/>
      <c r="E902" s="3"/>
      <c r="F902" s="3"/>
      <c r="G902" s="3"/>
      <c r="H902" s="3"/>
      <c r="I902" s="3"/>
    </row>
    <row r="903" spans="1:9" x14ac:dyDescent="0.3">
      <c r="A903" s="6"/>
      <c r="D903" s="3"/>
      <c r="E903" s="3"/>
      <c r="F903" s="3"/>
      <c r="G903" s="3"/>
      <c r="H903" s="3"/>
      <c r="I903" s="3"/>
    </row>
    <row r="904" spans="1:9" x14ac:dyDescent="0.3">
      <c r="A904" s="6"/>
      <c r="D904" s="3"/>
      <c r="E904" s="3"/>
      <c r="F904" s="3"/>
      <c r="G904" s="3"/>
      <c r="H904" s="3"/>
      <c r="I904" s="3"/>
    </row>
    <row r="905" spans="1:9" x14ac:dyDescent="0.3">
      <c r="A905" s="6"/>
      <c r="D905" s="3"/>
      <c r="E905" s="3"/>
      <c r="F905" s="3"/>
      <c r="G905" s="3"/>
      <c r="H905" s="3"/>
      <c r="I905" s="3"/>
    </row>
    <row r="906" spans="1:9" x14ac:dyDescent="0.3">
      <c r="A906" s="6"/>
      <c r="D906" s="3"/>
      <c r="E906" s="3"/>
      <c r="F906" s="3"/>
      <c r="G906" s="3"/>
      <c r="H906" s="3"/>
      <c r="I906" s="3"/>
    </row>
    <row r="907" spans="1:9" x14ac:dyDescent="0.3">
      <c r="A907" s="6"/>
      <c r="D907" s="3"/>
      <c r="E907" s="3"/>
      <c r="F907" s="3"/>
      <c r="G907" s="3"/>
      <c r="H907" s="3"/>
      <c r="I907" s="3"/>
    </row>
    <row r="908" spans="1:9" x14ac:dyDescent="0.3">
      <c r="A908" s="6"/>
      <c r="D908" s="3"/>
      <c r="E908" s="3"/>
      <c r="F908" s="3"/>
      <c r="G908" s="3"/>
      <c r="H908" s="3"/>
      <c r="I908" s="3"/>
    </row>
    <row r="909" spans="1:9" x14ac:dyDescent="0.3">
      <c r="A909" s="6"/>
      <c r="D909" s="3"/>
      <c r="E909" s="3"/>
      <c r="F909" s="3"/>
      <c r="G909" s="3"/>
      <c r="H909" s="3"/>
      <c r="I909" s="3"/>
    </row>
    <row r="910" spans="1:9" x14ac:dyDescent="0.3">
      <c r="A910" s="6"/>
      <c r="D910" s="3"/>
      <c r="E910" s="3"/>
      <c r="F910" s="3"/>
      <c r="G910" s="3"/>
      <c r="H910" s="3"/>
      <c r="I91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사망개선률</vt:lpstr>
      <vt:lpstr>모델 지표</vt:lpstr>
      <vt:lpstr>실제값_Rate</vt:lpstr>
      <vt:lpstr>회귀모형_Rate</vt:lpstr>
      <vt:lpstr>ARIMA1차_Rate</vt:lpstr>
      <vt:lpstr>ARIMA2차_Rate</vt:lpstr>
      <vt:lpstr>GLM1차_Rate</vt:lpstr>
      <vt:lpstr>GLM2차_Rate</vt:lpstr>
      <vt:lpstr>APC_Rate</vt:lpstr>
      <vt:lpstr>실제값</vt:lpstr>
      <vt:lpstr>회귀모형</vt:lpstr>
      <vt:lpstr>ARIMA1차</vt:lpstr>
      <vt:lpstr>ARIMA2차</vt:lpstr>
      <vt:lpstr>GLM1차</vt:lpstr>
      <vt:lpstr>GLM2차</vt:lpstr>
      <vt:lpstr>APC</vt:lpstr>
      <vt:lpstr>전체모델결과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박상대(Park Sang Dae)</dc:creator>
  <cp:lastModifiedBy>박상대(Park Sang Dae)</cp:lastModifiedBy>
  <dcterms:created xsi:type="dcterms:W3CDTF">2025-08-06T05:16:20Z</dcterms:created>
  <dcterms:modified xsi:type="dcterms:W3CDTF">2025-08-17T10:28:03Z</dcterms:modified>
</cp:coreProperties>
</file>