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雲端硬碟\體育組\體育科預定進度表\106學年體育科進度預定表\"/>
    </mc:Choice>
  </mc:AlternateContent>
  <bookViews>
    <workbookView xWindow="0" yWindow="0" windowWidth="23040" windowHeight="9156"/>
  </bookViews>
  <sheets>
    <sheet name="工作表1" sheetId="1" r:id="rId1"/>
  </sheets>
  <definedNames>
    <definedName name="_xlnm._FilterDatabase" localSheetId="0" hidden="1">工作表1!$C$4:$U$4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" i="1" l="1"/>
  <c r="AA6" i="1"/>
  <c r="AA7" i="1"/>
  <c r="AA8" i="1"/>
  <c r="AA9" i="1"/>
  <c r="AA10" i="1"/>
  <c r="AA11" i="1"/>
  <c r="AA12" i="1"/>
  <c r="AA13" i="1"/>
  <c r="V4" i="1"/>
  <c r="V3" i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C4" i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AG6" i="1"/>
  <c r="AG7" i="1"/>
  <c r="AG8" i="1"/>
  <c r="AG9" i="1"/>
  <c r="AG10" i="1"/>
  <c r="AG11" i="1"/>
  <c r="AG12" i="1"/>
  <c r="AG13" i="1"/>
  <c r="AG5" i="1"/>
  <c r="W6" i="1" l="1"/>
  <c r="X6" i="1"/>
  <c r="Y6" i="1"/>
  <c r="Z6" i="1"/>
  <c r="AB6" i="1"/>
  <c r="AC6" i="1"/>
  <c r="AD6" i="1"/>
  <c r="AE6" i="1"/>
  <c r="AF6" i="1"/>
  <c r="W7" i="1"/>
  <c r="X7" i="1"/>
  <c r="Y7" i="1"/>
  <c r="Z7" i="1"/>
  <c r="AB7" i="1"/>
  <c r="AC7" i="1"/>
  <c r="AD7" i="1"/>
  <c r="AE7" i="1"/>
  <c r="AF7" i="1"/>
  <c r="W8" i="1"/>
  <c r="X8" i="1"/>
  <c r="Y8" i="1"/>
  <c r="Z8" i="1"/>
  <c r="AB8" i="1"/>
  <c r="AC8" i="1"/>
  <c r="AD8" i="1"/>
  <c r="AE8" i="1"/>
  <c r="AF8" i="1"/>
  <c r="W9" i="1"/>
  <c r="X9" i="1"/>
  <c r="Y9" i="1"/>
  <c r="Z9" i="1"/>
  <c r="AB9" i="1"/>
  <c r="AC9" i="1"/>
  <c r="AD9" i="1"/>
  <c r="AE9" i="1"/>
  <c r="AF9" i="1"/>
  <c r="W10" i="1"/>
  <c r="X10" i="1"/>
  <c r="Y10" i="1"/>
  <c r="Z10" i="1"/>
  <c r="AB10" i="1"/>
  <c r="AC10" i="1"/>
  <c r="AD10" i="1"/>
  <c r="AE10" i="1"/>
  <c r="AF10" i="1"/>
  <c r="W11" i="1"/>
  <c r="X11" i="1"/>
  <c r="Y11" i="1"/>
  <c r="Z11" i="1"/>
  <c r="AB11" i="1"/>
  <c r="AC11" i="1"/>
  <c r="AD11" i="1"/>
  <c r="AE11" i="1"/>
  <c r="AF11" i="1"/>
  <c r="W12" i="1"/>
  <c r="X12" i="1"/>
  <c r="Y12" i="1"/>
  <c r="Z12" i="1"/>
  <c r="AB12" i="1"/>
  <c r="AC12" i="1"/>
  <c r="AD12" i="1"/>
  <c r="AE12" i="1"/>
  <c r="AF12" i="1"/>
  <c r="W13" i="1"/>
  <c r="X13" i="1"/>
  <c r="Y13" i="1"/>
  <c r="Z13" i="1"/>
  <c r="AB13" i="1"/>
  <c r="AC13" i="1"/>
  <c r="AD13" i="1"/>
  <c r="AE13" i="1"/>
  <c r="AF13" i="1"/>
  <c r="AF5" i="1"/>
  <c r="AE5" i="1"/>
  <c r="AD5" i="1"/>
  <c r="AC5" i="1"/>
  <c r="AB5" i="1"/>
  <c r="Z5" i="1"/>
  <c r="Y5" i="1"/>
  <c r="X5" i="1"/>
  <c r="W5" i="1"/>
  <c r="AH13" i="1" l="1"/>
  <c r="AH11" i="1"/>
  <c r="AH9" i="1"/>
  <c r="AH7" i="1"/>
  <c r="AH5" i="1"/>
  <c r="AH12" i="1"/>
  <c r="AH10" i="1"/>
  <c r="AH8" i="1"/>
  <c r="AH6" i="1"/>
</calcChain>
</file>

<file path=xl/sharedStrings.xml><?xml version="1.0" encoding="utf-8"?>
<sst xmlns="http://schemas.openxmlformats.org/spreadsheetml/2006/main" count="262" uniqueCount="149">
  <si>
    <r>
      <rPr>
        <sz val="12"/>
        <color rgb="FF000000"/>
        <rFont val="微軟正黑體"/>
        <family val="2"/>
        <charset val="136"/>
      </rPr>
      <t>週次</t>
    </r>
    <phoneticPr fontId="1" type="noConversion"/>
  </si>
  <si>
    <r>
      <rPr>
        <sz val="12"/>
        <color rgb="FF000000"/>
        <rFont val="微軟正黑體"/>
        <family val="2"/>
        <charset val="136"/>
      </rPr>
      <t>一</t>
    </r>
    <phoneticPr fontId="1" type="noConversion"/>
  </si>
  <si>
    <r>
      <rPr>
        <sz val="12"/>
        <color rgb="FF000000"/>
        <rFont val="微軟正黑體"/>
        <family val="2"/>
        <charset val="136"/>
      </rPr>
      <t>二</t>
    </r>
    <phoneticPr fontId="1" type="noConversion"/>
  </si>
  <si>
    <r>
      <rPr>
        <sz val="12"/>
        <color rgb="FF000000"/>
        <rFont val="微軟正黑體"/>
        <family val="2"/>
        <charset val="136"/>
      </rPr>
      <t>三</t>
    </r>
    <phoneticPr fontId="1" type="noConversion"/>
  </si>
  <si>
    <r>
      <rPr>
        <sz val="12"/>
        <color rgb="FF000000"/>
        <rFont val="微軟正黑體"/>
        <family val="2"/>
        <charset val="136"/>
      </rPr>
      <t>四</t>
    </r>
    <phoneticPr fontId="1" type="noConversion"/>
  </si>
  <si>
    <r>
      <rPr>
        <sz val="12"/>
        <color rgb="FF000000"/>
        <rFont val="微軟正黑體"/>
        <family val="2"/>
        <charset val="136"/>
      </rPr>
      <t>五</t>
    </r>
    <phoneticPr fontId="1" type="noConversion"/>
  </si>
  <si>
    <r>
      <rPr>
        <sz val="12"/>
        <color rgb="FF000000"/>
        <rFont val="微軟正黑體"/>
        <family val="2"/>
        <charset val="136"/>
      </rPr>
      <t>六</t>
    </r>
    <phoneticPr fontId="1" type="noConversion"/>
  </si>
  <si>
    <r>
      <rPr>
        <sz val="12"/>
        <color rgb="FF000000"/>
        <rFont val="微軟正黑體"/>
        <family val="2"/>
        <charset val="136"/>
      </rPr>
      <t>七</t>
    </r>
    <phoneticPr fontId="1" type="noConversion"/>
  </si>
  <si>
    <r>
      <rPr>
        <sz val="12"/>
        <color rgb="FF000000"/>
        <rFont val="微軟正黑體"/>
        <family val="2"/>
        <charset val="136"/>
      </rPr>
      <t>八</t>
    </r>
    <phoneticPr fontId="1" type="noConversion"/>
  </si>
  <si>
    <r>
      <rPr>
        <sz val="12"/>
        <color rgb="FF000000"/>
        <rFont val="微軟正黑體"/>
        <family val="2"/>
        <charset val="136"/>
      </rPr>
      <t>九</t>
    </r>
    <phoneticPr fontId="1" type="noConversion"/>
  </si>
  <si>
    <r>
      <rPr>
        <sz val="12"/>
        <color rgb="FF000000"/>
        <rFont val="微軟正黑體"/>
        <family val="2"/>
        <charset val="136"/>
      </rPr>
      <t>十</t>
    </r>
    <phoneticPr fontId="1" type="noConversion"/>
  </si>
  <si>
    <r>
      <rPr>
        <sz val="12"/>
        <color rgb="FF000000"/>
        <rFont val="微軟正黑體"/>
        <family val="2"/>
        <charset val="136"/>
      </rPr>
      <t>十一</t>
    </r>
    <phoneticPr fontId="1" type="noConversion"/>
  </si>
  <si>
    <r>
      <rPr>
        <sz val="12"/>
        <color rgb="FF000000"/>
        <rFont val="微軟正黑體"/>
        <family val="2"/>
        <charset val="136"/>
      </rPr>
      <t>十二</t>
    </r>
    <phoneticPr fontId="1" type="noConversion"/>
  </si>
  <si>
    <r>
      <rPr>
        <sz val="12"/>
        <color rgb="FF000000"/>
        <rFont val="微軟正黑體"/>
        <family val="2"/>
        <charset val="136"/>
      </rPr>
      <t>十三</t>
    </r>
    <phoneticPr fontId="1" type="noConversion"/>
  </si>
  <si>
    <r>
      <rPr>
        <sz val="12"/>
        <color rgb="FF000000"/>
        <rFont val="微軟正黑體"/>
        <family val="2"/>
        <charset val="136"/>
      </rPr>
      <t>十四</t>
    </r>
    <phoneticPr fontId="1" type="noConversion"/>
  </si>
  <si>
    <r>
      <rPr>
        <sz val="12"/>
        <color rgb="FF000000"/>
        <rFont val="微軟正黑體"/>
        <family val="2"/>
        <charset val="136"/>
      </rPr>
      <t>十五</t>
    </r>
    <phoneticPr fontId="1" type="noConversion"/>
  </si>
  <si>
    <r>
      <rPr>
        <sz val="12"/>
        <color rgb="FF000000"/>
        <rFont val="微軟正黑體"/>
        <family val="2"/>
        <charset val="136"/>
      </rPr>
      <t>十六</t>
    </r>
    <phoneticPr fontId="1" type="noConversion"/>
  </si>
  <si>
    <r>
      <rPr>
        <sz val="12"/>
        <color rgb="FF000000"/>
        <rFont val="微軟正黑體"/>
        <family val="2"/>
        <charset val="136"/>
      </rPr>
      <t>十七</t>
    </r>
    <phoneticPr fontId="1" type="noConversion"/>
  </si>
  <si>
    <r>
      <rPr>
        <sz val="12"/>
        <color rgb="FF000000"/>
        <rFont val="微軟正黑體"/>
        <family val="2"/>
        <charset val="136"/>
      </rPr>
      <t>十八</t>
    </r>
    <phoneticPr fontId="1" type="noConversion"/>
  </si>
  <si>
    <r>
      <rPr>
        <sz val="12"/>
        <color rgb="FF000000"/>
        <rFont val="微軟正黑體"/>
        <family val="2"/>
        <charset val="136"/>
      </rPr>
      <t>十九</t>
    </r>
    <phoneticPr fontId="1" type="noConversion"/>
  </si>
  <si>
    <r>
      <rPr>
        <sz val="12"/>
        <color rgb="FF000000"/>
        <rFont val="微軟正黑體"/>
        <family val="2"/>
        <charset val="136"/>
      </rPr>
      <t>二十</t>
    </r>
    <phoneticPr fontId="1" type="noConversion"/>
  </si>
  <si>
    <r>
      <rPr>
        <sz val="12"/>
        <color rgb="FF000000"/>
        <rFont val="微軟正黑體"/>
        <family val="2"/>
        <charset val="136"/>
      </rPr>
      <t>二十一</t>
    </r>
    <phoneticPr fontId="1" type="noConversion"/>
  </si>
  <si>
    <r>
      <rPr>
        <sz val="12"/>
        <color theme="1"/>
        <rFont val="微軟正黑體"/>
        <family val="2"/>
        <charset val="136"/>
      </rPr>
      <t>教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微軟正黑體"/>
        <family val="2"/>
        <charset val="136"/>
      </rPr>
      <t>日
師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微軟正黑體"/>
        <family val="2"/>
        <charset val="136"/>
      </rPr>
      <t>期</t>
    </r>
    <phoneticPr fontId="1" type="noConversion"/>
  </si>
  <si>
    <r>
      <rPr>
        <sz val="12"/>
        <color theme="1"/>
        <rFont val="微軟正黑體"/>
        <family val="2"/>
        <charset val="136"/>
      </rPr>
      <t>游泳</t>
    </r>
    <phoneticPr fontId="1" type="noConversion"/>
  </si>
  <si>
    <r>
      <rPr>
        <sz val="12"/>
        <color theme="1"/>
        <rFont val="微軟正黑體"/>
        <family val="2"/>
        <charset val="136"/>
      </rPr>
      <t>籃球甲</t>
    </r>
    <phoneticPr fontId="1" type="noConversion"/>
  </si>
  <si>
    <r>
      <rPr>
        <sz val="12"/>
        <color theme="1"/>
        <rFont val="微軟正黑體"/>
        <family val="2"/>
        <charset val="136"/>
      </rPr>
      <t>籃球乙</t>
    </r>
    <phoneticPr fontId="1" type="noConversion"/>
  </si>
  <si>
    <r>
      <rPr>
        <sz val="12"/>
        <color theme="1"/>
        <rFont val="微軟正黑體"/>
        <family val="2"/>
        <charset val="136"/>
      </rPr>
      <t>籃球丙</t>
    </r>
    <phoneticPr fontId="1" type="noConversion"/>
  </si>
  <si>
    <r>
      <rPr>
        <sz val="12"/>
        <color theme="1"/>
        <rFont val="微軟正黑體"/>
        <family val="2"/>
        <charset val="136"/>
      </rPr>
      <t>羽球丁</t>
    </r>
    <phoneticPr fontId="1" type="noConversion"/>
  </si>
  <si>
    <r>
      <rPr>
        <sz val="12"/>
        <color theme="1"/>
        <rFont val="微軟正黑體"/>
        <family val="2"/>
        <charset val="136"/>
      </rPr>
      <t>籃球三</t>
    </r>
    <phoneticPr fontId="1" type="noConversion"/>
  </si>
  <si>
    <r>
      <rPr>
        <sz val="12"/>
        <color theme="1"/>
        <rFont val="微軟正黑體"/>
        <family val="2"/>
        <charset val="136"/>
      </rPr>
      <t>田徑</t>
    </r>
    <phoneticPr fontId="1" type="noConversion"/>
  </si>
  <si>
    <r>
      <rPr>
        <sz val="12"/>
        <color theme="1"/>
        <rFont val="微軟正黑體"/>
        <family val="2"/>
        <charset val="136"/>
      </rPr>
      <t>排球</t>
    </r>
    <phoneticPr fontId="1" type="noConversion"/>
  </si>
  <si>
    <r>
      <rPr>
        <sz val="12"/>
        <color theme="1"/>
        <rFont val="微軟正黑體"/>
        <family val="2"/>
        <charset val="136"/>
      </rPr>
      <t>桌球</t>
    </r>
    <phoneticPr fontId="1" type="noConversion"/>
  </si>
  <si>
    <r>
      <rPr>
        <sz val="12"/>
        <color theme="1"/>
        <rFont val="微軟正黑體"/>
        <family val="2"/>
        <charset val="136"/>
      </rPr>
      <t>墊上</t>
    </r>
    <phoneticPr fontId="1" type="noConversion"/>
  </si>
  <si>
    <r>
      <rPr>
        <sz val="12"/>
        <color theme="1"/>
        <rFont val="微軟正黑體"/>
        <family val="2"/>
        <charset val="136"/>
      </rPr>
      <t>網球</t>
    </r>
    <phoneticPr fontId="1" type="noConversion"/>
  </si>
  <si>
    <r>
      <rPr>
        <sz val="12"/>
        <color theme="1"/>
        <rFont val="微軟正黑體"/>
        <family val="2"/>
        <charset val="136"/>
      </rPr>
      <t>總數</t>
    </r>
    <phoneticPr fontId="1" type="noConversion"/>
  </si>
  <si>
    <r>
      <rPr>
        <sz val="12"/>
        <color theme="1"/>
        <rFont val="微軟正黑體"/>
        <family val="2"/>
        <charset val="136"/>
      </rPr>
      <t>教師</t>
    </r>
    <phoneticPr fontId="1" type="noConversion"/>
  </si>
  <si>
    <r>
      <rPr>
        <b/>
        <sz val="14"/>
        <color theme="1"/>
        <rFont val="微軟正黑體"/>
        <family val="2"/>
        <charset val="136"/>
      </rPr>
      <t>準備週</t>
    </r>
    <r>
      <rPr>
        <b/>
        <sz val="14"/>
        <color theme="1"/>
        <rFont val="Times New Roman"/>
        <family val="1"/>
      </rPr>
      <t>(</t>
    </r>
    <r>
      <rPr>
        <b/>
        <sz val="14"/>
        <color theme="1"/>
        <rFont val="微軟正黑體"/>
        <family val="2"/>
        <charset val="136"/>
      </rPr>
      <t>體適能</t>
    </r>
    <r>
      <rPr>
        <b/>
        <sz val="14"/>
        <color theme="1"/>
        <rFont val="Times New Roman"/>
        <family val="1"/>
      </rPr>
      <t>)</t>
    </r>
    <phoneticPr fontId="1" type="noConversion"/>
  </si>
  <si>
    <r>
      <rPr>
        <b/>
        <sz val="14"/>
        <color theme="1"/>
        <rFont val="微軟正黑體"/>
        <family val="2"/>
        <charset val="136"/>
      </rPr>
      <t>成績統計</t>
    </r>
    <phoneticPr fontId="1" type="noConversion"/>
  </si>
  <si>
    <r>
      <rPr>
        <sz val="12"/>
        <color rgb="FF000000"/>
        <rFont val="微軟正黑體"/>
        <family val="2"/>
        <charset val="136"/>
      </rPr>
      <t>黃茂生</t>
    </r>
  </si>
  <si>
    <r>
      <rPr>
        <sz val="12"/>
        <color rgb="FF000000"/>
        <rFont val="微軟正黑體"/>
        <family val="2"/>
        <charset val="136"/>
      </rPr>
      <t>林滿榮</t>
    </r>
  </si>
  <si>
    <r>
      <rPr>
        <sz val="12"/>
        <color rgb="FF000000"/>
        <rFont val="微軟正黑體"/>
        <family val="2"/>
        <charset val="136"/>
      </rPr>
      <t>羅如卿</t>
    </r>
  </si>
  <si>
    <r>
      <rPr>
        <sz val="12"/>
        <color rgb="FF000000"/>
        <rFont val="微軟正黑體"/>
        <family val="2"/>
        <charset val="136"/>
      </rPr>
      <t>孫志輝</t>
    </r>
    <phoneticPr fontId="1" type="noConversion"/>
  </si>
  <si>
    <r>
      <rPr>
        <sz val="12"/>
        <color rgb="FF000000"/>
        <rFont val="微軟正黑體"/>
        <family val="2"/>
        <charset val="136"/>
      </rPr>
      <t>陳萩慈</t>
    </r>
  </si>
  <si>
    <r>
      <rPr>
        <sz val="12"/>
        <color rgb="FF000000"/>
        <rFont val="微軟正黑體"/>
        <family val="2"/>
        <charset val="136"/>
      </rPr>
      <t>體育活動</t>
    </r>
    <phoneticPr fontId="1" type="noConversion"/>
  </si>
  <si>
    <r>
      <rPr>
        <sz val="11"/>
        <color theme="1"/>
        <rFont val="微軟正黑體"/>
        <family val="2"/>
        <charset val="136"/>
      </rPr>
      <t>發放運
動參與
時數卡</t>
    </r>
    <phoneticPr fontId="1" type="noConversion"/>
  </si>
  <si>
    <r>
      <rPr>
        <sz val="11"/>
        <color rgb="FFFF0000"/>
        <rFont val="微軟正黑體"/>
        <family val="2"/>
        <charset val="136"/>
      </rPr>
      <t>新生盃排球賽</t>
    </r>
    <phoneticPr fontId="1" type="noConversion"/>
  </si>
  <si>
    <r>
      <rPr>
        <sz val="11"/>
        <color rgb="FFFF0000"/>
        <rFont val="微軟正黑體"/>
        <family val="2"/>
        <charset val="136"/>
      </rPr>
      <t>校慶運動會</t>
    </r>
    <phoneticPr fontId="1" type="noConversion"/>
  </si>
  <si>
    <r>
      <rPr>
        <sz val="11"/>
        <color rgb="FFFF0000"/>
        <rFont val="微軟正黑體"/>
        <family val="2"/>
        <charset val="136"/>
      </rPr>
      <t>體適能統計</t>
    </r>
    <phoneticPr fontId="1" type="noConversion"/>
  </si>
  <si>
    <r>
      <rPr>
        <sz val="11"/>
        <color rgb="FF000000"/>
        <rFont val="微軟正黑體"/>
        <family val="2"/>
        <charset val="136"/>
      </rPr>
      <t>收回運
動參與
時數卡</t>
    </r>
    <phoneticPr fontId="1" type="noConversion"/>
  </si>
  <si>
    <r>
      <rPr>
        <sz val="12"/>
        <color rgb="FF000000"/>
        <rFont val="微軟正黑體"/>
        <family val="2"/>
        <charset val="136"/>
      </rPr>
      <t>項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微軟正黑體"/>
        <family val="2"/>
        <charset val="136"/>
      </rPr>
      <t>目</t>
    </r>
  </si>
  <si>
    <r>
      <rPr>
        <b/>
        <sz val="12"/>
        <color rgb="FF000000"/>
        <rFont val="微軟正黑體"/>
        <family val="2"/>
        <charset val="136"/>
      </rPr>
      <t>墊</t>
    </r>
    <r>
      <rPr>
        <b/>
        <sz val="12"/>
        <color rgb="FF000000"/>
        <rFont val="Times New Roman"/>
        <family val="1"/>
      </rPr>
      <t xml:space="preserve">  </t>
    </r>
    <r>
      <rPr>
        <b/>
        <sz val="12"/>
        <color rgb="FF000000"/>
        <rFont val="微軟正黑體"/>
        <family val="2"/>
        <charset val="136"/>
      </rPr>
      <t>上</t>
    </r>
    <r>
      <rPr>
        <b/>
        <sz val="12"/>
        <color rgb="FF000000"/>
        <rFont val="Times New Roman"/>
        <family val="1"/>
      </rPr>
      <t xml:space="preserve">  </t>
    </r>
    <r>
      <rPr>
        <b/>
        <sz val="12"/>
        <color rgb="FF000000"/>
        <rFont val="微軟正黑體"/>
        <family val="2"/>
        <charset val="136"/>
      </rPr>
      <t>運</t>
    </r>
    <r>
      <rPr>
        <b/>
        <sz val="12"/>
        <color rgb="FF000000"/>
        <rFont val="Times New Roman"/>
        <family val="1"/>
      </rPr>
      <t xml:space="preserve">  </t>
    </r>
    <r>
      <rPr>
        <b/>
        <sz val="12"/>
        <color rgb="FF000000"/>
        <rFont val="微軟正黑體"/>
        <family val="2"/>
        <charset val="136"/>
      </rPr>
      <t>動</t>
    </r>
  </si>
  <si>
    <r>
      <rPr>
        <b/>
        <sz val="12"/>
        <color rgb="FF000000"/>
        <rFont val="微軟正黑體"/>
        <family val="2"/>
        <charset val="136"/>
      </rPr>
      <t>跳箱</t>
    </r>
  </si>
  <si>
    <r>
      <rPr>
        <b/>
        <sz val="12"/>
        <color rgb="FF000000"/>
        <rFont val="微軟正黑體"/>
        <family val="2"/>
        <charset val="136"/>
      </rPr>
      <t>桌球</t>
    </r>
  </si>
  <si>
    <r>
      <rPr>
        <b/>
        <sz val="12"/>
        <color rgb="FF000000"/>
        <rFont val="微軟正黑體"/>
        <family val="2"/>
        <charset val="136"/>
      </rPr>
      <t>排球</t>
    </r>
  </si>
  <si>
    <r>
      <rPr>
        <b/>
        <sz val="12"/>
        <color rgb="FF000000"/>
        <rFont val="微軟正黑體"/>
        <family val="2"/>
        <charset val="136"/>
      </rPr>
      <t>籃球</t>
    </r>
  </si>
  <si>
    <r>
      <rPr>
        <b/>
        <sz val="12"/>
        <color rgb="FF000000"/>
        <rFont val="微軟正黑體"/>
        <family val="2"/>
        <charset val="136"/>
      </rPr>
      <t>田徑</t>
    </r>
  </si>
  <si>
    <r>
      <rPr>
        <b/>
        <sz val="12"/>
        <color rgb="FF000000"/>
        <rFont val="微軟正黑體"/>
        <family val="2"/>
        <charset val="136"/>
      </rPr>
      <t>游泳</t>
    </r>
  </si>
  <si>
    <r>
      <rPr>
        <b/>
        <sz val="12"/>
        <color rgb="FF000000"/>
        <rFont val="微軟正黑體"/>
        <family val="2"/>
        <charset val="136"/>
      </rPr>
      <t>羽球</t>
    </r>
  </si>
  <si>
    <r>
      <rPr>
        <sz val="12"/>
        <color rgb="FF000000"/>
        <rFont val="微軟正黑體"/>
        <family val="2"/>
        <charset val="136"/>
      </rPr>
      <t>進度</t>
    </r>
    <phoneticPr fontId="1" type="noConversion"/>
  </si>
  <si>
    <r>
      <t>1</t>
    </r>
    <r>
      <rPr>
        <sz val="12"/>
        <color theme="1"/>
        <rFont val="微軟正黑體"/>
        <family val="2"/>
        <charset val="136"/>
      </rPr>
      <t>、抱膝前滾翻</t>
    </r>
    <r>
      <rPr>
        <sz val="12"/>
        <color theme="1"/>
        <rFont val="Times New Roman"/>
        <family val="1"/>
      </rPr>
      <t xml:space="preserve"> 
2</t>
    </r>
    <r>
      <rPr>
        <sz val="12"/>
        <color theme="1"/>
        <rFont val="微軟正黑體"/>
        <family val="2"/>
        <charset val="136"/>
      </rPr>
      <t>、單足前滾翻</t>
    </r>
    <r>
      <rPr>
        <sz val="12"/>
        <color theme="1"/>
        <rFont val="Times New Roman"/>
        <family val="1"/>
      </rPr>
      <t xml:space="preserve"> 
3</t>
    </r>
    <r>
      <rPr>
        <sz val="12"/>
        <color theme="1"/>
        <rFont val="微軟正黑體"/>
        <family val="2"/>
        <charset val="136"/>
      </rPr>
      <t>、直膝後滾翻</t>
    </r>
    <r>
      <rPr>
        <sz val="12"/>
        <color theme="1"/>
        <rFont val="Times New Roman"/>
        <family val="1"/>
      </rPr>
      <t xml:space="preserve"> 
4</t>
    </r>
    <r>
      <rPr>
        <sz val="12"/>
        <color theme="1"/>
        <rFont val="微軟正黑體"/>
        <family val="2"/>
        <charset val="136"/>
      </rPr>
      <t xml:space="preserve">、魚躍前滾翻
</t>
    </r>
    <r>
      <rPr>
        <sz val="12"/>
        <color theme="1"/>
        <rFont val="Times New Roman"/>
        <family val="1"/>
      </rPr>
      <t>5</t>
    </r>
    <r>
      <rPr>
        <sz val="12"/>
        <color theme="1"/>
        <rFont val="微軟正黑體"/>
        <family val="2"/>
        <charset val="136"/>
      </rPr>
      <t xml:space="preserve">、前水平
</t>
    </r>
    <r>
      <rPr>
        <sz val="12"/>
        <color theme="1"/>
        <rFont val="Times New Roman"/>
        <family val="1"/>
      </rPr>
      <t>6</t>
    </r>
    <r>
      <rPr>
        <sz val="12"/>
        <color theme="1"/>
        <rFont val="微軟正黑體"/>
        <family val="2"/>
        <charset val="136"/>
      </rPr>
      <t xml:space="preserve">、手倒立
</t>
    </r>
    <r>
      <rPr>
        <sz val="12"/>
        <color theme="1"/>
        <rFont val="Times New Roman"/>
        <family val="1"/>
      </rPr>
      <t>7</t>
    </r>
    <r>
      <rPr>
        <sz val="12"/>
        <color theme="1"/>
        <rFont val="微軟正黑體"/>
        <family val="2"/>
        <charset val="136"/>
      </rPr>
      <t xml:space="preserve">、聯合動作
</t>
    </r>
    <phoneticPr fontId="1" type="noConversion"/>
  </si>
  <si>
    <r>
      <t>1</t>
    </r>
    <r>
      <rPr>
        <sz val="12"/>
        <color theme="1"/>
        <rFont val="微軟正黑體"/>
        <family val="2"/>
        <charset val="136"/>
      </rPr>
      <t>、跳上、跳下</t>
    </r>
    <r>
      <rPr>
        <sz val="12"/>
        <color theme="1"/>
        <rFont val="Times New Roman"/>
        <family val="1"/>
      </rPr>
      <t xml:space="preserve"> 
2</t>
    </r>
    <r>
      <rPr>
        <sz val="12"/>
        <color theme="1"/>
        <rFont val="微軟正黑體"/>
        <family val="2"/>
        <charset val="136"/>
      </rPr>
      <t xml:space="preserve">、分腿騰躍
</t>
    </r>
    <r>
      <rPr>
        <sz val="12"/>
        <color theme="1"/>
        <rFont val="Times New Roman"/>
        <family val="1"/>
      </rPr>
      <t>3</t>
    </r>
    <r>
      <rPr>
        <sz val="12"/>
        <color theme="1"/>
        <rFont val="微軟正黑體"/>
        <family val="2"/>
        <charset val="136"/>
      </rPr>
      <t xml:space="preserve">、前滾翻
</t>
    </r>
    <r>
      <rPr>
        <sz val="12"/>
        <color theme="1"/>
        <rFont val="Times New Roman"/>
        <family val="1"/>
      </rPr>
      <t>4</t>
    </r>
    <r>
      <rPr>
        <sz val="12"/>
        <color theme="1"/>
        <rFont val="微軟正黑體"/>
        <family val="2"/>
        <charset val="136"/>
      </rPr>
      <t xml:space="preserve">、併腿騰躍
</t>
    </r>
    <r>
      <rPr>
        <sz val="12"/>
        <color theme="1"/>
        <rFont val="Times New Roman"/>
        <family val="1"/>
      </rPr>
      <t xml:space="preserve"> 
</t>
    </r>
    <phoneticPr fontId="1" type="noConversion"/>
  </si>
  <si>
    <r>
      <t>1</t>
    </r>
    <r>
      <rPr>
        <sz val="12"/>
        <color theme="1"/>
        <rFont val="微軟正黑體"/>
        <family val="2"/>
        <charset val="136"/>
      </rPr>
      <t xml:space="preserve">、正手拍對打
</t>
    </r>
    <r>
      <rPr>
        <sz val="12"/>
        <color theme="1"/>
        <rFont val="Times New Roman"/>
        <family val="1"/>
      </rPr>
      <t>2</t>
    </r>
    <r>
      <rPr>
        <sz val="12"/>
        <color theme="1"/>
        <rFont val="微軟正黑體"/>
        <family val="2"/>
        <charset val="136"/>
      </rPr>
      <t xml:space="preserve">、反手拍推球
</t>
    </r>
    <r>
      <rPr>
        <sz val="12"/>
        <color theme="1"/>
        <rFont val="Times New Roman"/>
        <family val="1"/>
      </rPr>
      <t>3</t>
    </r>
    <r>
      <rPr>
        <sz val="12"/>
        <color theme="1"/>
        <rFont val="微軟正黑體"/>
        <family val="2"/>
        <charset val="136"/>
      </rPr>
      <t xml:space="preserve">、發球
</t>
    </r>
    <r>
      <rPr>
        <sz val="12"/>
        <color theme="1"/>
        <rFont val="Times New Roman"/>
        <family val="1"/>
      </rPr>
      <t>4</t>
    </r>
    <r>
      <rPr>
        <sz val="12"/>
        <color theme="1"/>
        <rFont val="微軟正黑體"/>
        <family val="2"/>
        <charset val="136"/>
      </rPr>
      <t xml:space="preserve">、規則介紹
</t>
    </r>
    <phoneticPr fontId="1" type="noConversion"/>
  </si>
  <si>
    <r>
      <t>1</t>
    </r>
    <r>
      <rPr>
        <sz val="12"/>
        <color theme="1"/>
        <rFont val="微軟正黑體"/>
        <family val="2"/>
        <charset val="136"/>
      </rPr>
      <t>、低手傳接球</t>
    </r>
    <r>
      <rPr>
        <sz val="12"/>
        <color theme="1"/>
        <rFont val="Times New Roman"/>
        <family val="1"/>
      </rPr>
      <t xml:space="preserve"> 
2</t>
    </r>
    <r>
      <rPr>
        <sz val="12"/>
        <color theme="1"/>
        <rFont val="微軟正黑體"/>
        <family val="2"/>
        <charset val="136"/>
      </rPr>
      <t xml:space="preserve">、高手傳接球
</t>
    </r>
    <r>
      <rPr>
        <sz val="12"/>
        <color theme="1"/>
        <rFont val="Times New Roman"/>
        <family val="1"/>
      </rPr>
      <t>3</t>
    </r>
    <r>
      <rPr>
        <sz val="12"/>
        <color theme="1"/>
        <rFont val="微軟正黑體"/>
        <family val="2"/>
        <charset val="136"/>
      </rPr>
      <t xml:space="preserve">、發球
</t>
    </r>
    <r>
      <rPr>
        <sz val="12"/>
        <color theme="1"/>
        <rFont val="Times New Roman"/>
        <family val="1"/>
      </rPr>
      <t>4</t>
    </r>
    <r>
      <rPr>
        <sz val="12"/>
        <color theme="1"/>
        <rFont val="微軟正黑體"/>
        <family val="2"/>
        <charset val="136"/>
      </rPr>
      <t xml:space="preserve">、接發球
</t>
    </r>
    <r>
      <rPr>
        <sz val="12"/>
        <color theme="1"/>
        <rFont val="Times New Roman"/>
        <family val="1"/>
      </rPr>
      <t>5</t>
    </r>
    <r>
      <rPr>
        <sz val="12"/>
        <color theme="1"/>
        <rFont val="微軟正黑體"/>
        <family val="2"/>
        <charset val="136"/>
      </rPr>
      <t xml:space="preserve">、分組比賽
</t>
    </r>
    <r>
      <rPr>
        <sz val="12"/>
        <color theme="1"/>
        <rFont val="Times New Roman"/>
        <family val="1"/>
      </rPr>
      <t>6</t>
    </r>
    <r>
      <rPr>
        <sz val="12"/>
        <color theme="1"/>
        <rFont val="微軟正黑體"/>
        <family val="2"/>
        <charset val="136"/>
      </rPr>
      <t xml:space="preserve">、規則介紹
</t>
    </r>
    <phoneticPr fontId="1" type="noConversion"/>
  </si>
  <si>
    <r>
      <t>1</t>
    </r>
    <r>
      <rPr>
        <sz val="12"/>
        <color theme="1"/>
        <rFont val="微軟正黑體"/>
        <family val="2"/>
        <charset val="136"/>
      </rPr>
      <t xml:space="preserve">、傳接球
</t>
    </r>
    <r>
      <rPr>
        <sz val="12"/>
        <color theme="1"/>
        <rFont val="Times New Roman"/>
        <family val="1"/>
      </rPr>
      <t>2</t>
    </r>
    <r>
      <rPr>
        <sz val="12"/>
        <color theme="1"/>
        <rFont val="微軟正黑體"/>
        <family val="2"/>
        <charset val="136"/>
      </rPr>
      <t xml:space="preserve">、運球上籃
</t>
    </r>
    <r>
      <rPr>
        <sz val="12"/>
        <color theme="1"/>
        <rFont val="Times New Roman"/>
        <family val="1"/>
      </rPr>
      <t>3</t>
    </r>
    <r>
      <rPr>
        <sz val="12"/>
        <color theme="1"/>
        <rFont val="微軟正黑體"/>
        <family val="2"/>
        <charset val="136"/>
      </rPr>
      <t xml:space="preserve">、二人攻防練習
</t>
    </r>
    <r>
      <rPr>
        <sz val="12"/>
        <color theme="1"/>
        <rFont val="Times New Roman"/>
        <family val="1"/>
      </rPr>
      <t>4</t>
    </r>
    <r>
      <rPr>
        <sz val="12"/>
        <color theme="1"/>
        <rFont val="微軟正黑體"/>
        <family val="2"/>
        <charset val="136"/>
      </rPr>
      <t xml:space="preserve">、小組比賽
</t>
    </r>
    <r>
      <rPr>
        <sz val="12"/>
        <color theme="1"/>
        <rFont val="Times New Roman"/>
        <family val="1"/>
      </rPr>
      <t>5</t>
    </r>
    <r>
      <rPr>
        <sz val="12"/>
        <color theme="1"/>
        <rFont val="微軟正黑體"/>
        <family val="2"/>
        <charset val="136"/>
      </rPr>
      <t xml:space="preserve">、規則介紹
</t>
    </r>
  </si>
  <si>
    <r>
      <t>1</t>
    </r>
    <r>
      <rPr>
        <sz val="12"/>
        <color theme="1"/>
        <rFont val="微軟正黑體"/>
        <family val="2"/>
        <charset val="136"/>
      </rPr>
      <t xml:space="preserve">、耐力訓練、間歇訓練
</t>
    </r>
    <r>
      <rPr>
        <sz val="12"/>
        <color theme="1"/>
        <rFont val="Times New Roman"/>
        <family val="1"/>
      </rPr>
      <t>2</t>
    </r>
    <r>
      <rPr>
        <sz val="12"/>
        <color theme="1"/>
        <rFont val="微軟正黑體"/>
        <family val="2"/>
        <charset val="136"/>
      </rPr>
      <t xml:space="preserve">、短距離跑
</t>
    </r>
    <r>
      <rPr>
        <sz val="12"/>
        <color theme="1"/>
        <rFont val="Times New Roman"/>
        <family val="1"/>
      </rPr>
      <t>3</t>
    </r>
    <r>
      <rPr>
        <sz val="12"/>
        <color theme="1"/>
        <rFont val="微軟正黑體"/>
        <family val="2"/>
        <charset val="136"/>
      </rPr>
      <t xml:space="preserve">、中距離跑
</t>
    </r>
    <r>
      <rPr>
        <sz val="12"/>
        <color theme="1"/>
        <rFont val="Times New Roman"/>
        <family val="1"/>
      </rPr>
      <t>4</t>
    </r>
    <r>
      <rPr>
        <sz val="12"/>
        <color theme="1"/>
        <rFont val="微軟正黑體"/>
        <family val="2"/>
        <charset val="136"/>
      </rPr>
      <t xml:space="preserve">、急行跳遠、跳高
</t>
    </r>
    <r>
      <rPr>
        <sz val="12"/>
        <color theme="1"/>
        <rFont val="Times New Roman"/>
        <family val="1"/>
      </rPr>
      <t>5</t>
    </r>
    <r>
      <rPr>
        <sz val="12"/>
        <color theme="1"/>
        <rFont val="微軟正黑體"/>
        <family val="2"/>
        <charset val="136"/>
      </rPr>
      <t xml:space="preserve">、接力
</t>
    </r>
  </si>
  <si>
    <r>
      <t>1</t>
    </r>
    <r>
      <rPr>
        <sz val="12"/>
        <color theme="1"/>
        <rFont val="微軟正黑體"/>
        <family val="2"/>
        <charset val="136"/>
      </rPr>
      <t>、捷泳（基本動作、聯合動作練習</t>
    </r>
    <r>
      <rPr>
        <sz val="12"/>
        <color theme="1"/>
        <rFont val="Times New Roman"/>
        <family val="1"/>
      </rPr>
      <t>)
2</t>
    </r>
    <r>
      <rPr>
        <sz val="12"/>
        <color theme="1"/>
        <rFont val="微軟正黑體"/>
        <family val="2"/>
        <charset val="136"/>
      </rPr>
      <t>、仰泳（基本動作、聯合動作練習</t>
    </r>
    <r>
      <rPr>
        <sz val="12"/>
        <color theme="1"/>
        <rFont val="Times New Roman"/>
        <family val="1"/>
      </rPr>
      <t>)
3</t>
    </r>
    <r>
      <rPr>
        <sz val="12"/>
        <color theme="1"/>
        <rFont val="微軟正黑體"/>
        <family val="2"/>
        <charset val="136"/>
      </rPr>
      <t>、蛙泳（基本動作、聯合動作練習</t>
    </r>
    <r>
      <rPr>
        <sz val="12"/>
        <color theme="1"/>
        <rFont val="Times New Roman"/>
        <family val="1"/>
      </rPr>
      <t>) 
4</t>
    </r>
    <r>
      <rPr>
        <sz val="12"/>
        <color theme="1"/>
        <rFont val="微軟正黑體"/>
        <family val="2"/>
        <charset val="136"/>
      </rPr>
      <t xml:space="preserve">、游泳比賽規則介紹
</t>
    </r>
    <r>
      <rPr>
        <sz val="12"/>
        <color theme="1"/>
        <rFont val="Times New Roman"/>
        <family val="1"/>
      </rPr>
      <t>5</t>
    </r>
    <r>
      <rPr>
        <sz val="12"/>
        <color theme="1"/>
        <rFont val="微軟正黑體"/>
        <family val="2"/>
        <charset val="136"/>
      </rPr>
      <t xml:space="preserve">、水上救生、防溺講解與示範
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微軟正黑體"/>
        <family val="2"/>
        <charset val="136"/>
      </rPr>
      <t>一年級原則授課</t>
    </r>
    <r>
      <rPr>
        <sz val="12"/>
        <color theme="1"/>
        <rFont val="Times New Roman"/>
        <family val="1"/>
      </rPr>
      <t>8</t>
    </r>
    <r>
      <rPr>
        <sz val="12"/>
        <color theme="1"/>
        <rFont val="微軟正黑體"/>
        <family val="2"/>
        <charset val="136"/>
      </rPr>
      <t xml:space="preserve">堂
</t>
    </r>
  </si>
  <si>
    <r>
      <t>1</t>
    </r>
    <r>
      <rPr>
        <sz val="12"/>
        <color theme="1"/>
        <rFont val="微軟正黑體"/>
        <family val="2"/>
        <charset val="136"/>
      </rPr>
      <t xml:space="preserve">、發球
</t>
    </r>
    <r>
      <rPr>
        <sz val="12"/>
        <color theme="1"/>
        <rFont val="Times New Roman"/>
        <family val="1"/>
      </rPr>
      <t>2</t>
    </r>
    <r>
      <rPr>
        <sz val="12"/>
        <color theme="1"/>
        <rFont val="微軟正黑體"/>
        <family val="2"/>
        <charset val="136"/>
      </rPr>
      <t xml:space="preserve">、高遠球
</t>
    </r>
    <r>
      <rPr>
        <sz val="12"/>
        <color theme="1"/>
        <rFont val="Times New Roman"/>
        <family val="1"/>
      </rPr>
      <t>3</t>
    </r>
    <r>
      <rPr>
        <sz val="12"/>
        <color theme="1"/>
        <rFont val="微軟正黑體"/>
        <family val="2"/>
        <charset val="136"/>
      </rPr>
      <t xml:space="preserve">、切球
</t>
    </r>
    <r>
      <rPr>
        <sz val="12"/>
        <color theme="1"/>
        <rFont val="Times New Roman"/>
        <family val="1"/>
      </rPr>
      <t>4</t>
    </r>
    <r>
      <rPr>
        <sz val="12"/>
        <color theme="1"/>
        <rFont val="微軟正黑體"/>
        <family val="2"/>
        <charset val="136"/>
      </rPr>
      <t xml:space="preserve">、挑球
</t>
    </r>
    <r>
      <rPr>
        <sz val="12"/>
        <color theme="1"/>
        <rFont val="Times New Roman"/>
        <family val="1"/>
      </rPr>
      <t>5</t>
    </r>
    <r>
      <rPr>
        <sz val="12"/>
        <color theme="1"/>
        <rFont val="微軟正黑體"/>
        <family val="2"/>
        <charset val="136"/>
      </rPr>
      <t xml:space="preserve">、網前球
</t>
    </r>
    <r>
      <rPr>
        <sz val="12"/>
        <color theme="1"/>
        <rFont val="Times New Roman"/>
        <family val="1"/>
      </rPr>
      <t>6</t>
    </r>
    <r>
      <rPr>
        <sz val="12"/>
        <color theme="1"/>
        <rFont val="微軟正黑體"/>
        <family val="2"/>
        <charset val="136"/>
      </rPr>
      <t xml:space="preserve">、規則介紹
</t>
    </r>
  </si>
  <si>
    <r>
      <rPr>
        <sz val="12"/>
        <rFont val="微軟正黑體"/>
        <family val="2"/>
        <charset val="136"/>
      </rPr>
      <t>一</t>
    </r>
    <r>
      <rPr>
        <sz val="12"/>
        <rFont val="Times New Roman"/>
        <family val="1"/>
      </rPr>
      <t xml:space="preserve">      </t>
    </r>
    <r>
      <rPr>
        <sz val="12"/>
        <rFont val="微軟正黑體"/>
        <family val="2"/>
        <charset val="136"/>
      </rPr>
      <t>年</t>
    </r>
    <r>
      <rPr>
        <sz val="12"/>
        <rFont val="Times New Roman"/>
        <family val="1"/>
      </rPr>
      <t xml:space="preserve">      </t>
    </r>
    <r>
      <rPr>
        <sz val="12"/>
        <rFont val="微軟正黑體"/>
        <family val="2"/>
        <charset val="136"/>
      </rPr>
      <t>級</t>
    </r>
  </si>
  <si>
    <r>
      <rPr>
        <sz val="12"/>
        <rFont val="微軟正黑體"/>
        <family val="2"/>
        <charset val="136"/>
      </rPr>
      <t>二</t>
    </r>
    <r>
      <rPr>
        <sz val="12"/>
        <rFont val="Times New Roman"/>
        <family val="1"/>
      </rPr>
      <t xml:space="preserve">      </t>
    </r>
    <r>
      <rPr>
        <sz val="12"/>
        <rFont val="微軟正黑體"/>
        <family val="2"/>
        <charset val="136"/>
      </rPr>
      <t>年</t>
    </r>
    <r>
      <rPr>
        <sz val="12"/>
        <rFont val="Times New Roman"/>
        <family val="1"/>
      </rPr>
      <t xml:space="preserve">      </t>
    </r>
    <r>
      <rPr>
        <sz val="12"/>
        <rFont val="微軟正黑體"/>
        <family val="2"/>
        <charset val="136"/>
      </rPr>
      <t>級</t>
    </r>
  </si>
  <si>
    <r>
      <rPr>
        <sz val="12"/>
        <rFont val="微軟正黑體"/>
        <family val="2"/>
        <charset val="136"/>
      </rPr>
      <t>三</t>
    </r>
    <r>
      <rPr>
        <sz val="12"/>
        <rFont val="Times New Roman"/>
        <family val="1"/>
      </rPr>
      <t xml:space="preserve">      </t>
    </r>
    <r>
      <rPr>
        <sz val="12"/>
        <rFont val="微軟正黑體"/>
        <family val="2"/>
        <charset val="136"/>
      </rPr>
      <t>年</t>
    </r>
    <r>
      <rPr>
        <sz val="12"/>
        <rFont val="Times New Roman"/>
        <family val="1"/>
      </rPr>
      <t xml:space="preserve">      </t>
    </r>
    <r>
      <rPr>
        <sz val="12"/>
        <rFont val="微軟正黑體"/>
        <family val="2"/>
        <charset val="136"/>
      </rPr>
      <t>級</t>
    </r>
  </si>
  <si>
    <r>
      <rPr>
        <sz val="12"/>
        <rFont val="微軟正黑體"/>
        <family val="2"/>
        <charset val="136"/>
      </rPr>
      <t>場</t>
    </r>
    <r>
      <rPr>
        <sz val="12"/>
        <rFont val="Times New Roman"/>
        <family val="1"/>
      </rPr>
      <t xml:space="preserve">   </t>
    </r>
    <r>
      <rPr>
        <sz val="12"/>
        <rFont val="微軟正黑體"/>
        <family val="2"/>
        <charset val="136"/>
      </rPr>
      <t>地</t>
    </r>
    <r>
      <rPr>
        <sz val="12"/>
        <rFont val="Times New Roman"/>
        <family val="1"/>
      </rPr>
      <t xml:space="preserve">   </t>
    </r>
    <r>
      <rPr>
        <sz val="12"/>
        <rFont val="微軟正黑體"/>
        <family val="2"/>
        <charset val="136"/>
      </rPr>
      <t>分</t>
    </r>
    <r>
      <rPr>
        <sz val="12"/>
        <rFont val="Times New Roman"/>
        <family val="1"/>
      </rPr>
      <t xml:space="preserve">   </t>
    </r>
    <r>
      <rPr>
        <sz val="12"/>
        <rFont val="微軟正黑體"/>
        <family val="2"/>
        <charset val="136"/>
      </rPr>
      <t>配</t>
    </r>
  </si>
  <si>
    <r>
      <rPr>
        <sz val="12"/>
        <rFont val="微軟正黑體"/>
        <family val="2"/>
        <charset val="136"/>
      </rPr>
      <t>附</t>
    </r>
    <r>
      <rPr>
        <sz val="12"/>
        <rFont val="Times New Roman"/>
        <family val="1"/>
      </rPr>
      <t xml:space="preserve">          </t>
    </r>
    <r>
      <rPr>
        <sz val="12"/>
        <rFont val="微軟正黑體"/>
        <family val="2"/>
        <charset val="136"/>
      </rPr>
      <t>記</t>
    </r>
  </si>
  <si>
    <t>謝文順</t>
    <phoneticPr fontId="1" type="noConversion"/>
  </si>
  <si>
    <t>游泳</t>
    <phoneticPr fontId="1" type="noConversion"/>
  </si>
  <si>
    <t>游泳</t>
    <phoneticPr fontId="1" type="noConversion"/>
  </si>
  <si>
    <t>排球</t>
    <phoneticPr fontId="1" type="noConversion"/>
  </si>
  <si>
    <t>排球</t>
    <phoneticPr fontId="1" type="noConversion"/>
  </si>
  <si>
    <t>排球</t>
    <phoneticPr fontId="1" type="noConversion"/>
  </si>
  <si>
    <t>陳悅廷</t>
    <phoneticPr fontId="1" type="noConversion"/>
  </si>
  <si>
    <t>張勝欽</t>
    <phoneticPr fontId="1" type="noConversion"/>
  </si>
  <si>
    <t>莊明煌</t>
    <phoneticPr fontId="1" type="noConversion"/>
  </si>
  <si>
    <t>籃球甲</t>
    <phoneticPr fontId="1" type="noConversion"/>
  </si>
  <si>
    <t>籃球乙</t>
    <phoneticPr fontId="1" type="noConversion"/>
  </si>
  <si>
    <t>排球</t>
    <phoneticPr fontId="1" type="noConversion"/>
  </si>
  <si>
    <t>游泳</t>
    <phoneticPr fontId="1" type="noConversion"/>
  </si>
  <si>
    <t>田徑</t>
    <phoneticPr fontId="1" type="noConversion"/>
  </si>
  <si>
    <t>籃球甲</t>
    <phoneticPr fontId="1" type="noConversion"/>
  </si>
  <si>
    <t>籃球甲</t>
    <phoneticPr fontId="1" type="noConversion"/>
  </si>
  <si>
    <t>桌球</t>
    <phoneticPr fontId="1" type="noConversion"/>
  </si>
  <si>
    <t>羽球丁</t>
    <phoneticPr fontId="1" type="noConversion"/>
  </si>
  <si>
    <t>籃球乙</t>
    <phoneticPr fontId="1" type="noConversion"/>
  </si>
  <si>
    <t>籃球丙</t>
    <phoneticPr fontId="1" type="noConversion"/>
  </si>
  <si>
    <t>墊上</t>
    <phoneticPr fontId="1" type="noConversion"/>
  </si>
  <si>
    <t>羽球丁</t>
    <phoneticPr fontId="1" type="noConversion"/>
  </si>
  <si>
    <t>籃球三</t>
    <phoneticPr fontId="1" type="noConversion"/>
  </si>
  <si>
    <t>網球</t>
    <phoneticPr fontId="1" type="noConversion"/>
  </si>
  <si>
    <t>排球</t>
    <phoneticPr fontId="1" type="noConversion"/>
  </si>
  <si>
    <t>羽球丁</t>
    <phoneticPr fontId="1" type="noConversion"/>
  </si>
  <si>
    <t>桌球</t>
    <phoneticPr fontId="1" type="noConversion"/>
  </si>
  <si>
    <t>籃球甲</t>
    <phoneticPr fontId="1" type="noConversion"/>
  </si>
  <si>
    <t>羽球丁</t>
    <phoneticPr fontId="1" type="noConversion"/>
  </si>
  <si>
    <t>排球</t>
    <phoneticPr fontId="1" type="noConversion"/>
  </si>
  <si>
    <t>籃球丙</t>
    <phoneticPr fontId="1" type="noConversion"/>
  </si>
  <si>
    <t>網球</t>
    <phoneticPr fontId="1" type="noConversion"/>
  </si>
  <si>
    <t>田徑</t>
    <phoneticPr fontId="1" type="noConversion"/>
  </si>
  <si>
    <t>排球</t>
    <phoneticPr fontId="1" type="noConversion"/>
  </si>
  <si>
    <t>籃球乙</t>
    <phoneticPr fontId="1" type="noConversion"/>
  </si>
  <si>
    <t>羽球丁</t>
    <phoneticPr fontId="1" type="noConversion"/>
  </si>
  <si>
    <t>籃球三</t>
    <phoneticPr fontId="1" type="noConversion"/>
  </si>
  <si>
    <t>籃球甲</t>
    <phoneticPr fontId="1" type="noConversion"/>
  </si>
  <si>
    <t>籃球甲</t>
    <phoneticPr fontId="1" type="noConversion"/>
  </si>
  <si>
    <t>籃球甲</t>
    <phoneticPr fontId="1" type="noConversion"/>
  </si>
  <si>
    <t>墊上</t>
    <phoneticPr fontId="1" type="noConversion"/>
  </si>
  <si>
    <t>籃球乙</t>
    <phoneticPr fontId="1" type="noConversion"/>
  </si>
  <si>
    <t>排球</t>
    <phoneticPr fontId="1" type="noConversion"/>
  </si>
  <si>
    <t>籃球丙</t>
    <phoneticPr fontId="1" type="noConversion"/>
  </si>
  <si>
    <t>羽球丁</t>
    <phoneticPr fontId="1" type="noConversion"/>
  </si>
  <si>
    <t>網球</t>
    <phoneticPr fontId="1" type="noConversion"/>
  </si>
  <si>
    <t>籃球三</t>
    <phoneticPr fontId="1" type="noConversion"/>
  </si>
  <si>
    <t>田徑</t>
    <phoneticPr fontId="1" type="noConversion"/>
  </si>
  <si>
    <t>排球</t>
    <phoneticPr fontId="1" type="noConversion"/>
  </si>
  <si>
    <t>籃球三</t>
    <phoneticPr fontId="1" type="noConversion"/>
  </si>
  <si>
    <t>田徑</t>
    <phoneticPr fontId="1" type="noConversion"/>
  </si>
  <si>
    <t>羽球丁</t>
    <phoneticPr fontId="1" type="noConversion"/>
  </si>
  <si>
    <t>排球</t>
    <phoneticPr fontId="1" type="noConversion"/>
  </si>
  <si>
    <t>羽球丁</t>
    <phoneticPr fontId="1" type="noConversion"/>
  </si>
  <si>
    <t>籃球丙</t>
    <phoneticPr fontId="1" type="noConversion"/>
  </si>
  <si>
    <t>籃球三</t>
    <phoneticPr fontId="1" type="noConversion"/>
  </si>
  <si>
    <t>桌球</t>
    <phoneticPr fontId="1" type="noConversion"/>
  </si>
  <si>
    <t>籃球乙</t>
    <phoneticPr fontId="1" type="noConversion"/>
  </si>
  <si>
    <t>籃球乙</t>
    <phoneticPr fontId="1" type="noConversion"/>
  </si>
  <si>
    <t>排球</t>
    <phoneticPr fontId="1" type="noConversion"/>
  </si>
  <si>
    <t>籃球丙</t>
    <phoneticPr fontId="1" type="noConversion"/>
  </si>
  <si>
    <t>羽球丁</t>
    <phoneticPr fontId="1" type="noConversion"/>
  </si>
  <si>
    <t>羽球丁</t>
    <phoneticPr fontId="1" type="noConversion"/>
  </si>
  <si>
    <t>羽球丁</t>
    <phoneticPr fontId="1" type="noConversion"/>
  </si>
  <si>
    <t>羽球丁</t>
    <phoneticPr fontId="1" type="noConversion"/>
  </si>
  <si>
    <t>網球</t>
    <phoneticPr fontId="1" type="noConversion"/>
  </si>
  <si>
    <t>排球</t>
    <phoneticPr fontId="1" type="noConversion"/>
  </si>
  <si>
    <t>籃球乙</t>
    <phoneticPr fontId="1" type="noConversion"/>
  </si>
  <si>
    <t>籃球丙</t>
    <phoneticPr fontId="1" type="noConversion"/>
  </si>
  <si>
    <t>籃球乙</t>
    <phoneticPr fontId="1" type="noConversion"/>
  </si>
  <si>
    <t>墊上</t>
    <phoneticPr fontId="1" type="noConversion"/>
  </si>
  <si>
    <r>
      <t>1</t>
    </r>
    <r>
      <rPr>
        <sz val="12"/>
        <color rgb="FF000000"/>
        <rFont val="微軟正黑體"/>
        <family val="2"/>
        <charset val="136"/>
      </rPr>
      <t>、籃球︰室外甲、乙、丙、丁、活三</t>
    </r>
    <r>
      <rPr>
        <sz val="12"/>
        <color rgb="FF000000"/>
        <rFont val="Times New Roman"/>
        <family val="1"/>
      </rPr>
      <t xml:space="preserve">
2</t>
    </r>
    <r>
      <rPr>
        <sz val="12"/>
        <color rgb="FF000000"/>
        <rFont val="微軟正黑體"/>
        <family val="2"/>
        <charset val="136"/>
      </rPr>
      <t xml:space="preserve">、桌球︰桌球教室
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微軟正黑體"/>
        <family val="2"/>
        <charset val="136"/>
      </rPr>
      <t xml:space="preserve">、游泳︰游泳池
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微軟正黑體"/>
        <family val="2"/>
        <charset val="136"/>
      </rPr>
      <t xml:space="preserve">、排球︰室外排球場地
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微軟正黑體"/>
        <family val="2"/>
        <charset val="136"/>
      </rPr>
      <t xml:space="preserve">、墊上︰韻律教室
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微軟正黑體"/>
        <family val="2"/>
        <charset val="136"/>
      </rPr>
      <t>、羽球：活動中心五樓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微軟正黑體"/>
        <family val="2"/>
        <charset val="136"/>
      </rPr>
      <t>丁場地</t>
    </r>
    <r>
      <rPr>
        <sz val="12"/>
        <color rgb="FF000000"/>
        <rFont val="Times New Roman"/>
        <family val="1"/>
      </rPr>
      <t xml:space="preserve">)
</t>
    </r>
    <phoneticPr fontId="1" type="noConversion"/>
  </si>
  <si>
    <r>
      <t>1</t>
    </r>
    <r>
      <rPr>
        <sz val="12"/>
        <color theme="1"/>
        <rFont val="微軟正黑體"/>
        <family val="2"/>
        <charset val="136"/>
      </rPr>
      <t>、游泳︰捷泳</t>
    </r>
    <r>
      <rPr>
        <sz val="12"/>
        <color theme="1"/>
        <rFont val="Times New Roman"/>
        <family val="1"/>
      </rPr>
      <t>25M</t>
    </r>
    <r>
      <rPr>
        <sz val="12"/>
        <color theme="1"/>
        <rFont val="微軟正黑體"/>
        <family val="2"/>
        <charset val="136"/>
      </rPr>
      <t>、浮板打水</t>
    </r>
    <r>
      <rPr>
        <sz val="12"/>
        <color theme="1"/>
        <rFont val="Times New Roman"/>
        <family val="1"/>
      </rPr>
      <t>25</t>
    </r>
    <r>
      <rPr>
        <sz val="12"/>
        <color theme="1"/>
        <rFont val="微軟正黑體"/>
        <family val="2"/>
        <charset val="136"/>
      </rPr>
      <t xml:space="preserve">公尺
</t>
    </r>
    <r>
      <rPr>
        <sz val="12"/>
        <color theme="1"/>
        <rFont val="Times New Roman"/>
        <family val="1"/>
      </rPr>
      <t>2</t>
    </r>
    <r>
      <rPr>
        <sz val="12"/>
        <color theme="1"/>
        <rFont val="微軟正黑體"/>
        <family val="2"/>
        <charset val="136"/>
      </rPr>
      <t>、田徑︰</t>
    </r>
    <r>
      <rPr>
        <sz val="12"/>
        <color theme="1"/>
        <rFont val="Times New Roman"/>
        <family val="1"/>
      </rPr>
      <t>100M
3</t>
    </r>
    <r>
      <rPr>
        <sz val="12"/>
        <color theme="1"/>
        <rFont val="微軟正黑體"/>
        <family val="2"/>
        <charset val="136"/>
      </rPr>
      <t>、排球：低手對空擊球</t>
    </r>
    <r>
      <rPr>
        <sz val="12"/>
        <color theme="1"/>
        <rFont val="Times New Roman"/>
        <family val="1"/>
      </rPr>
      <t xml:space="preserve">
</t>
    </r>
    <phoneticPr fontId="1" type="noConversion"/>
  </si>
  <si>
    <r>
      <t>1</t>
    </r>
    <r>
      <rPr>
        <sz val="12"/>
        <color theme="1"/>
        <rFont val="微軟正黑體"/>
        <family val="2"/>
        <charset val="136"/>
      </rPr>
      <t>、游泳︰仰泳</t>
    </r>
    <r>
      <rPr>
        <sz val="12"/>
        <color theme="1"/>
        <rFont val="Times New Roman"/>
        <family val="1"/>
      </rPr>
      <t>25M
2</t>
    </r>
    <r>
      <rPr>
        <sz val="12"/>
        <color theme="1"/>
        <rFont val="微軟正黑體"/>
        <family val="2"/>
        <charset val="136"/>
      </rPr>
      <t xml:space="preserve">、排球︰低手對牆擊球
</t>
    </r>
    <r>
      <rPr>
        <sz val="12"/>
        <color theme="1"/>
        <rFont val="Times New Roman"/>
        <family val="1"/>
      </rPr>
      <t>3</t>
    </r>
    <r>
      <rPr>
        <sz val="12"/>
        <color theme="1"/>
        <rFont val="微軟正黑體"/>
        <family val="2"/>
        <charset val="136"/>
      </rPr>
      <t>、田徑︰</t>
    </r>
    <r>
      <rPr>
        <sz val="12"/>
        <color theme="1"/>
        <rFont val="Times New Roman"/>
        <family val="1"/>
      </rPr>
      <t xml:space="preserve">100M
</t>
    </r>
    <phoneticPr fontId="1" type="noConversion"/>
  </si>
  <si>
    <r>
      <t>1</t>
    </r>
    <r>
      <rPr>
        <sz val="12"/>
        <color rgb="FF000000"/>
        <rFont val="微軟正黑體"/>
        <family val="2"/>
        <charset val="136"/>
      </rPr>
      <t>、體育成績技能</t>
    </r>
    <r>
      <rPr>
        <sz val="12"/>
        <color rgb="FF000000"/>
        <rFont val="Times New Roman"/>
        <family val="1"/>
      </rPr>
      <t>60%(</t>
    </r>
    <r>
      <rPr>
        <sz val="12"/>
        <color rgb="FF000000"/>
        <rFont val="微軟正黑體"/>
        <family val="2"/>
        <charset val="136"/>
      </rPr>
      <t>游泳</t>
    </r>
    <r>
      <rPr>
        <sz val="12"/>
        <color rgb="FF000000"/>
        <rFont val="Times New Roman"/>
        <family val="1"/>
      </rPr>
      <t>30%</t>
    </r>
    <r>
      <rPr>
        <sz val="12"/>
        <color rgb="FF000000"/>
        <rFont val="微軟正黑體"/>
        <family val="2"/>
        <charset val="136"/>
      </rPr>
      <t>、田徑</t>
    </r>
    <r>
      <rPr>
        <sz val="12"/>
        <color rgb="FF000000"/>
        <rFont val="Times New Roman"/>
        <family val="1"/>
      </rPr>
      <t>15%</t>
    </r>
    <r>
      <rPr>
        <sz val="12"/>
        <color rgb="FF000000"/>
        <rFont val="微軟正黑體"/>
        <family val="2"/>
        <charset val="136"/>
      </rPr>
      <t>、排球</t>
    </r>
    <r>
      <rPr>
        <sz val="12"/>
        <color rgb="FF000000"/>
        <rFont val="Times New Roman"/>
        <family val="1"/>
      </rPr>
      <t>15%)</t>
    </r>
    <r>
      <rPr>
        <sz val="12"/>
        <color rgb="FF000000"/>
        <rFont val="微軟正黑體"/>
        <family val="2"/>
        <charset val="136"/>
      </rPr>
      <t>、常識</t>
    </r>
    <r>
      <rPr>
        <sz val="12"/>
        <color rgb="FF000000"/>
        <rFont val="Times New Roman"/>
        <family val="1"/>
      </rPr>
      <t>10%</t>
    </r>
    <r>
      <rPr>
        <sz val="12"/>
        <color rgb="FF000000"/>
        <rFont val="微軟正黑體"/>
        <family val="2"/>
        <charset val="136"/>
      </rPr>
      <t>、運動精神</t>
    </r>
    <r>
      <rPr>
        <sz val="12"/>
        <color rgb="FF000000"/>
        <rFont val="Times New Roman"/>
        <family val="1"/>
      </rPr>
      <t>30%</t>
    </r>
    <r>
      <rPr>
        <sz val="12"/>
        <color rgb="FF000000"/>
        <rFont val="微軟正黑體"/>
        <family val="2"/>
        <charset val="136"/>
      </rPr>
      <t xml:space="preserve">。
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微軟正黑體"/>
        <family val="2"/>
        <charset val="136"/>
      </rPr>
      <t xml:space="preserve">、免體育術科者技能測驗成績，以多元化評量為評量依據、內容由任課老師指定【一個項目一份評量，以此類推】。
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微軟正黑體"/>
        <family val="2"/>
        <charset val="136"/>
      </rPr>
      <t xml:space="preserve">、任課教師請視狀況隨堂測驗。高三游泳檢測亦於游泳課中檢測
</t>
    </r>
    <phoneticPr fontId="1" type="noConversion"/>
  </si>
  <si>
    <r>
      <rPr>
        <sz val="26"/>
        <color theme="1"/>
        <rFont val="微軟正黑體"/>
        <family val="2"/>
        <charset val="136"/>
      </rPr>
      <t>臺北市立松山高級中學</t>
    </r>
    <r>
      <rPr>
        <sz val="26"/>
        <color theme="1"/>
        <rFont val="Times New Roman"/>
        <family val="1"/>
      </rPr>
      <t>106</t>
    </r>
    <r>
      <rPr>
        <sz val="26"/>
        <color theme="1"/>
        <rFont val="微軟正黑體"/>
        <family val="2"/>
        <charset val="136"/>
      </rPr>
      <t>學年度第</t>
    </r>
    <r>
      <rPr>
        <sz val="26"/>
        <color theme="1"/>
        <rFont val="Times New Roman"/>
        <family val="1"/>
      </rPr>
      <t>1</t>
    </r>
    <r>
      <rPr>
        <sz val="26"/>
        <color theme="1"/>
        <rFont val="微軟正黑體"/>
        <family val="2"/>
        <charset val="136"/>
      </rPr>
      <t>學期體育科進度預定表</t>
    </r>
    <phoneticPr fontId="1" type="noConversion"/>
  </si>
  <si>
    <r>
      <t>1</t>
    </r>
    <r>
      <rPr>
        <sz val="12"/>
        <color rgb="FF000000"/>
        <rFont val="微軟正黑體"/>
        <family val="2"/>
        <charset val="136"/>
      </rPr>
      <t>、游泳︰四式</t>
    </r>
    <r>
      <rPr>
        <sz val="12"/>
        <color rgb="FF000000"/>
        <rFont val="Times New Roman"/>
        <family val="1"/>
      </rPr>
      <t>50M(</t>
    </r>
    <r>
      <rPr>
        <sz val="12"/>
        <color rgb="FF000000"/>
        <rFont val="微軟正黑體"/>
        <family val="2"/>
        <charset val="136"/>
      </rPr>
      <t>自選</t>
    </r>
    <r>
      <rPr>
        <sz val="12"/>
        <color rgb="FF000000"/>
        <rFont val="Times New Roman"/>
        <family val="1"/>
      </rPr>
      <t>)
2</t>
    </r>
    <r>
      <rPr>
        <sz val="12"/>
        <color rgb="FF000000"/>
        <rFont val="微軟正黑體"/>
        <family val="2"/>
        <charset val="136"/>
      </rPr>
      <t xml:space="preserve">、排球︰發球
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微軟正黑體"/>
        <family val="2"/>
        <charset val="136"/>
      </rPr>
      <t>、田徑︰</t>
    </r>
    <r>
      <rPr>
        <sz val="12"/>
        <color rgb="FF000000"/>
        <rFont val="Times New Roman"/>
        <family val="1"/>
      </rPr>
      <t xml:space="preserve">100M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</si>
</sst>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2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6"/>
      <color theme="1"/>
      <name val="Times New Roman"/>
      <family val="1"/>
    </font>
    <font>
      <sz val="26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176" fontId="13" fillId="0" borderId="14" xfId="0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2" fillId="0" borderId="0" xfId="0" applyFont="1" applyFill="1">
      <alignment vertical="center"/>
    </xf>
    <xf numFmtId="0" fontId="13" fillId="0" borderId="4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left" vertical="top" wrapText="1"/>
    </xf>
    <xf numFmtId="0" fontId="16" fillId="0" borderId="5" xfId="0" applyFont="1" applyFill="1" applyBorder="1">
      <alignment vertical="center"/>
    </xf>
    <xf numFmtId="0" fontId="18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>
      <alignment vertical="center"/>
    </xf>
    <xf numFmtId="0" fontId="17" fillId="0" borderId="6" xfId="0" applyFont="1" applyFill="1" applyBorder="1" applyAlignment="1">
      <alignment horizontal="left" vertical="top"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top" wrapText="1"/>
    </xf>
    <xf numFmtId="0" fontId="21" fillId="0" borderId="5" xfId="0" applyFont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176" fontId="13" fillId="0" borderId="10" xfId="0" applyNumberFormat="1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9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vertical="top" wrapText="1"/>
    </xf>
    <xf numFmtId="0" fontId="19" fillId="0" borderId="1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4" fillId="0" borderId="10" xfId="0" applyFont="1" applyBorder="1" applyAlignment="1">
      <alignment vertical="center" textRotation="255"/>
    </xf>
    <xf numFmtId="0" fontId="12" fillId="0" borderId="11" xfId="0" applyFont="1" applyBorder="1" applyAlignment="1">
      <alignment vertical="center" textRotation="255"/>
    </xf>
    <xf numFmtId="0" fontId="20" fillId="0" borderId="1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5" xfId="0" applyFont="1" applyBorder="1" applyAlignment="1">
      <alignment vertical="top"/>
    </xf>
    <xf numFmtId="0" fontId="12" fillId="0" borderId="15" xfId="0" applyFont="1" applyBorder="1" applyAlignment="1">
      <alignment vertical="top"/>
    </xf>
    <xf numFmtId="0" fontId="12" fillId="0" borderId="6" xfId="0" applyFont="1" applyBorder="1" applyAlignment="1">
      <alignment vertical="top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top"/>
    </xf>
    <xf numFmtId="0" fontId="14" fillId="0" borderId="5" xfId="0" applyFont="1" applyBorder="1" applyAlignment="1">
      <alignment vertical="center" textRotation="255"/>
    </xf>
    <xf numFmtId="0" fontId="12" fillId="0" borderId="5" xfId="0" applyFont="1" applyBorder="1" applyAlignment="1">
      <alignment vertical="center" textRotation="255"/>
    </xf>
  </cellXfs>
  <cellStyles count="1">
    <cellStyle name="一般" xfId="0" builtinId="0"/>
  </cellStyles>
  <dxfs count="15"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W4:AI13" totalsRowShown="0" headerRowDxfId="14" dataDxfId="13">
  <autoFilter ref="W4:AI13"/>
  <tableColumns count="13">
    <tableColumn id="1" name="游泳" dataDxfId="12">
      <calculatedColumnFormula>COUNTIF(C5:U5,"游泳")</calculatedColumnFormula>
    </tableColumn>
    <tableColumn id="2" name="籃球甲" dataDxfId="11">
      <calculatedColumnFormula>COUNTIF(C5:U5,"籃球甲")</calculatedColumnFormula>
    </tableColumn>
    <tableColumn id="3" name="籃球乙" dataDxfId="10">
      <calculatedColumnFormula>COUNTIF(C5:U5,"籃球乙")</calculatedColumnFormula>
    </tableColumn>
    <tableColumn id="4" name="籃球丙" dataDxfId="9">
      <calculatedColumnFormula>COUNTIF(C5:U5,"籃球丙")</calculatedColumnFormula>
    </tableColumn>
    <tableColumn id="5" name="羽球丁" dataDxfId="8">
      <calculatedColumnFormula>COUNTIF(C5:U5,"羽球丁")</calculatedColumnFormula>
    </tableColumn>
    <tableColumn id="6" name="籃球三" dataDxfId="7">
      <calculatedColumnFormula>COUNTIF(C5:U5,"籃球三")</calculatedColumnFormula>
    </tableColumn>
    <tableColumn id="7" name="田徑" dataDxfId="6">
      <calculatedColumnFormula>COUNTIF(C5:U5,"田徑")</calculatedColumnFormula>
    </tableColumn>
    <tableColumn id="8" name="排球" dataDxfId="5">
      <calculatedColumnFormula>COUNTIF(C5:U5,"排球")</calculatedColumnFormula>
    </tableColumn>
    <tableColumn id="9" name="桌球" dataDxfId="4">
      <calculatedColumnFormula>COUNTIF(C5:U5,"桌球")</calculatedColumnFormula>
    </tableColumn>
    <tableColumn id="10" name="墊上" dataDxfId="3">
      <calculatedColumnFormula>COUNTIF(C5:U5,"墊上")</calculatedColumnFormula>
    </tableColumn>
    <tableColumn id="11" name="網球" dataDxfId="2">
      <calculatedColumnFormula>COUNTIF(C5:U5,"網球")</calculatedColumnFormula>
    </tableColumn>
    <tableColumn id="12" name="總數" dataDxfId="1">
      <calculatedColumnFormula>SUM(W5:AG5)</calculatedColumnFormula>
    </tableColumn>
    <tableColumn id="13" name="教師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3"/>
  <sheetViews>
    <sheetView tabSelected="1" zoomScale="55" zoomScaleNormal="55" workbookViewId="0">
      <selection sqref="A1:V2"/>
    </sheetView>
  </sheetViews>
  <sheetFormatPr defaultColWidth="9" defaultRowHeight="15.6" x14ac:dyDescent="0.3"/>
  <cols>
    <col min="1" max="2" width="10" style="4" bestFit="1" customWidth="1"/>
    <col min="3" max="3" width="9.109375" style="4" bestFit="1" customWidth="1"/>
    <col min="4" max="4" width="10.109375" style="4" bestFit="1" customWidth="1"/>
    <col min="5" max="5" width="12.6640625" style="4" bestFit="1" customWidth="1"/>
    <col min="6" max="7" width="10.109375" style="4" bestFit="1" customWidth="1"/>
    <col min="8" max="10" width="11.109375" style="4" bestFit="1" customWidth="1"/>
    <col min="11" max="11" width="10.109375" style="4" bestFit="1" customWidth="1"/>
    <col min="12" max="14" width="11.109375" style="4" bestFit="1" customWidth="1"/>
    <col min="15" max="16" width="10.109375" style="4" bestFit="1" customWidth="1"/>
    <col min="17" max="19" width="11.109375" style="4" bestFit="1" customWidth="1"/>
    <col min="20" max="20" width="9.109375" style="4" bestFit="1" customWidth="1"/>
    <col min="21" max="21" width="11" style="4" bestFit="1" customWidth="1"/>
    <col min="22" max="22" width="9.77734375" style="4" customWidth="1"/>
    <col min="23" max="23" width="8.44140625" style="4" bestFit="1" customWidth="1"/>
    <col min="24" max="28" width="10.77734375" style="4" bestFit="1" customWidth="1"/>
    <col min="29" max="34" width="8.44140625" style="4" bestFit="1" customWidth="1"/>
    <col min="35" max="35" width="7.88671875" style="4" bestFit="1" customWidth="1"/>
    <col min="36" max="16384" width="9" style="4"/>
  </cols>
  <sheetData>
    <row r="1" spans="1:35" ht="33.6" thickBot="1" x14ac:dyDescent="0.35">
      <c r="A1" s="30" t="s">
        <v>147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35" ht="24" customHeight="1" thickTop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26" t="s">
        <v>21</v>
      </c>
    </row>
    <row r="3" spans="1:35" ht="24" customHeight="1" x14ac:dyDescent="0.3">
      <c r="A3" s="41" t="s">
        <v>22</v>
      </c>
      <c r="B3" s="7">
        <v>42974</v>
      </c>
      <c r="C3" s="7">
        <f>B3+7</f>
        <v>42981</v>
      </c>
      <c r="D3" s="7">
        <f>C3+7</f>
        <v>42988</v>
      </c>
      <c r="E3" s="7">
        <f t="shared" ref="E3:V3" si="0">D3+7</f>
        <v>42995</v>
      </c>
      <c r="F3" s="7">
        <f t="shared" si="0"/>
        <v>43002</v>
      </c>
      <c r="G3" s="7">
        <f t="shared" si="0"/>
        <v>43009</v>
      </c>
      <c r="H3" s="7">
        <f t="shared" si="0"/>
        <v>43016</v>
      </c>
      <c r="I3" s="7">
        <f t="shared" si="0"/>
        <v>43023</v>
      </c>
      <c r="J3" s="7">
        <f t="shared" si="0"/>
        <v>43030</v>
      </c>
      <c r="K3" s="7">
        <f t="shared" si="0"/>
        <v>43037</v>
      </c>
      <c r="L3" s="7">
        <f t="shared" si="0"/>
        <v>43044</v>
      </c>
      <c r="M3" s="7">
        <f t="shared" si="0"/>
        <v>43051</v>
      </c>
      <c r="N3" s="7">
        <f t="shared" si="0"/>
        <v>43058</v>
      </c>
      <c r="O3" s="7">
        <f t="shared" si="0"/>
        <v>43065</v>
      </c>
      <c r="P3" s="7">
        <f t="shared" si="0"/>
        <v>43072</v>
      </c>
      <c r="Q3" s="7">
        <f t="shared" si="0"/>
        <v>43079</v>
      </c>
      <c r="R3" s="7">
        <f t="shared" si="0"/>
        <v>43086</v>
      </c>
      <c r="S3" s="7">
        <f t="shared" si="0"/>
        <v>43093</v>
      </c>
      <c r="T3" s="7">
        <f t="shared" si="0"/>
        <v>43100</v>
      </c>
      <c r="U3" s="7">
        <f t="shared" si="0"/>
        <v>43107</v>
      </c>
      <c r="V3" s="27">
        <f t="shared" si="0"/>
        <v>43114</v>
      </c>
    </row>
    <row r="4" spans="1:35" ht="24" customHeight="1" x14ac:dyDescent="0.3">
      <c r="A4" s="42"/>
      <c r="B4" s="7">
        <v>42979</v>
      </c>
      <c r="C4" s="7">
        <f>B4+7</f>
        <v>42986</v>
      </c>
      <c r="D4" s="7">
        <f t="shared" ref="D4:V4" si="1">C4+7</f>
        <v>42993</v>
      </c>
      <c r="E4" s="7">
        <f t="shared" si="1"/>
        <v>43000</v>
      </c>
      <c r="F4" s="7">
        <f t="shared" si="1"/>
        <v>43007</v>
      </c>
      <c r="G4" s="7">
        <f t="shared" si="1"/>
        <v>43014</v>
      </c>
      <c r="H4" s="7">
        <f t="shared" si="1"/>
        <v>43021</v>
      </c>
      <c r="I4" s="7">
        <f t="shared" si="1"/>
        <v>43028</v>
      </c>
      <c r="J4" s="7">
        <f t="shared" si="1"/>
        <v>43035</v>
      </c>
      <c r="K4" s="7">
        <f t="shared" si="1"/>
        <v>43042</v>
      </c>
      <c r="L4" s="7">
        <f t="shared" si="1"/>
        <v>43049</v>
      </c>
      <c r="M4" s="7">
        <f t="shared" si="1"/>
        <v>43056</v>
      </c>
      <c r="N4" s="7">
        <f t="shared" si="1"/>
        <v>43063</v>
      </c>
      <c r="O4" s="7">
        <f t="shared" si="1"/>
        <v>43070</v>
      </c>
      <c r="P4" s="7">
        <f t="shared" si="1"/>
        <v>43077</v>
      </c>
      <c r="Q4" s="7">
        <f t="shared" si="1"/>
        <v>43084</v>
      </c>
      <c r="R4" s="7">
        <f t="shared" si="1"/>
        <v>43091</v>
      </c>
      <c r="S4" s="7">
        <f t="shared" si="1"/>
        <v>43098</v>
      </c>
      <c r="T4" s="7">
        <f t="shared" si="1"/>
        <v>43105</v>
      </c>
      <c r="U4" s="7">
        <f t="shared" si="1"/>
        <v>43112</v>
      </c>
      <c r="V4" s="27">
        <f t="shared" si="1"/>
        <v>43119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4" t="s">
        <v>30</v>
      </c>
      <c r="AE4" s="4" t="s">
        <v>31</v>
      </c>
      <c r="AF4" s="4" t="s">
        <v>32</v>
      </c>
      <c r="AG4" s="4" t="s">
        <v>33</v>
      </c>
      <c r="AH4" s="4" t="s">
        <v>34</v>
      </c>
      <c r="AI4" s="4" t="s">
        <v>35</v>
      </c>
    </row>
    <row r="5" spans="1:35" ht="50.1" customHeight="1" x14ac:dyDescent="0.3">
      <c r="A5" s="20" t="s">
        <v>40</v>
      </c>
      <c r="B5" s="54" t="s">
        <v>36</v>
      </c>
      <c r="C5" s="22" t="s">
        <v>73</v>
      </c>
      <c r="D5" s="22" t="s">
        <v>74</v>
      </c>
      <c r="E5" s="22" t="s">
        <v>86</v>
      </c>
      <c r="F5" s="22" t="s">
        <v>88</v>
      </c>
      <c r="G5" s="22" t="s">
        <v>89</v>
      </c>
      <c r="H5" s="22" t="s">
        <v>90</v>
      </c>
      <c r="I5" s="22" t="s">
        <v>85</v>
      </c>
      <c r="J5" s="22" t="s">
        <v>77</v>
      </c>
      <c r="K5" s="22" t="s">
        <v>92</v>
      </c>
      <c r="L5" s="22" t="s">
        <v>91</v>
      </c>
      <c r="M5" s="22" t="s">
        <v>77</v>
      </c>
      <c r="N5" s="22" t="s">
        <v>95</v>
      </c>
      <c r="O5" s="22" t="s">
        <v>73</v>
      </c>
      <c r="P5" s="22" t="s">
        <v>74</v>
      </c>
      <c r="Q5" s="22" t="s">
        <v>94</v>
      </c>
      <c r="R5" s="22" t="s">
        <v>85</v>
      </c>
      <c r="S5" s="22" t="s">
        <v>93</v>
      </c>
      <c r="T5" s="22" t="s">
        <v>96</v>
      </c>
      <c r="U5" s="22" t="s">
        <v>87</v>
      </c>
      <c r="V5" s="37" t="s">
        <v>37</v>
      </c>
      <c r="W5" s="25">
        <f>COUNTIF(C5:U5,"游泳")</f>
        <v>4</v>
      </c>
      <c r="X5" s="9">
        <f>COUNTIF(C5:U5,"籃球甲")</f>
        <v>2</v>
      </c>
      <c r="Y5" s="9">
        <f>COUNTIF(C5:U5,"籃球乙")</f>
        <v>1</v>
      </c>
      <c r="Z5" s="9">
        <f>COUNTIF(C5:U5,"籃球丙")</f>
        <v>1</v>
      </c>
      <c r="AA5" s="9">
        <f t="shared" ref="AA5:AA13" si="2">COUNTIF(C5:U5,"羽球丁")</f>
        <v>2</v>
      </c>
      <c r="AB5" s="9">
        <f>COUNTIF(C5:U5,"籃球三")</f>
        <v>1</v>
      </c>
      <c r="AC5" s="9">
        <f>COUNTIF(C5:U5,"田徑")</f>
        <v>2</v>
      </c>
      <c r="AD5" s="9">
        <f>COUNTIF(C5:U5,"排球")</f>
        <v>3</v>
      </c>
      <c r="AE5" s="9">
        <f>COUNTIF(C5:U5,"桌球")</f>
        <v>1</v>
      </c>
      <c r="AF5" s="9">
        <f>COUNTIF(C5:U5,"墊上")</f>
        <v>1</v>
      </c>
      <c r="AG5" s="9">
        <f>COUNTIF(C5:U5,"網球")</f>
        <v>1</v>
      </c>
      <c r="AH5" s="9">
        <f>SUM(W5:AG5)</f>
        <v>19</v>
      </c>
      <c r="AI5" s="8" t="s">
        <v>40</v>
      </c>
    </row>
    <row r="6" spans="1:35" ht="50.1" customHeight="1" x14ac:dyDescent="0.3">
      <c r="A6" s="20" t="s">
        <v>39</v>
      </c>
      <c r="B6" s="55"/>
      <c r="C6" s="22" t="s">
        <v>98</v>
      </c>
      <c r="D6" s="22" t="s">
        <v>109</v>
      </c>
      <c r="E6" s="22" t="s">
        <v>73</v>
      </c>
      <c r="F6" s="22" t="s">
        <v>74</v>
      </c>
      <c r="G6" s="22" t="s">
        <v>85</v>
      </c>
      <c r="H6" s="22" t="s">
        <v>100</v>
      </c>
      <c r="I6" s="22" t="s">
        <v>112</v>
      </c>
      <c r="J6" s="22" t="s">
        <v>102</v>
      </c>
      <c r="K6" s="22" t="s">
        <v>101</v>
      </c>
      <c r="L6" s="22" t="s">
        <v>103</v>
      </c>
      <c r="M6" s="22" t="s">
        <v>104</v>
      </c>
      <c r="N6" s="22" t="s">
        <v>105</v>
      </c>
      <c r="O6" s="22" t="s">
        <v>106</v>
      </c>
      <c r="P6" s="22" t="s">
        <v>73</v>
      </c>
      <c r="Q6" s="22" t="s">
        <v>74</v>
      </c>
      <c r="R6" s="22" t="s">
        <v>105</v>
      </c>
      <c r="S6" s="22" t="s">
        <v>94</v>
      </c>
      <c r="T6" s="22" t="s">
        <v>107</v>
      </c>
      <c r="U6" s="22" t="s">
        <v>139</v>
      </c>
      <c r="V6" s="38"/>
      <c r="W6" s="25">
        <f>COUNTIF(C6:U6,"游泳")</f>
        <v>4</v>
      </c>
      <c r="X6" s="9">
        <f>COUNTIF(C6:U6,"籃球甲")</f>
        <v>1</v>
      </c>
      <c r="Y6" s="9">
        <f>COUNTIF(C6:U6,"籃球乙")</f>
        <v>2</v>
      </c>
      <c r="Z6" s="9">
        <f>COUNTIF(C6:U6,"籃球丙")</f>
        <v>1</v>
      </c>
      <c r="AA6" s="9">
        <f t="shared" si="2"/>
        <v>2</v>
      </c>
      <c r="AB6" s="9">
        <f>COUNTIF(C6:U6,"籃球三")</f>
        <v>1</v>
      </c>
      <c r="AC6" s="9">
        <f>COUNTIF(C6:U6,"田徑")</f>
        <v>2</v>
      </c>
      <c r="AD6" s="9">
        <f>COUNTIF(C6:U6,"排球")</f>
        <v>3</v>
      </c>
      <c r="AE6" s="9">
        <f>COUNTIF(C6:U6,"桌球")</f>
        <v>1</v>
      </c>
      <c r="AF6" s="9">
        <f>COUNTIF(C6:U6,"墊上")</f>
        <v>1</v>
      </c>
      <c r="AG6" s="9">
        <f>COUNTIF(C6:U6,"網球")</f>
        <v>1</v>
      </c>
      <c r="AH6" s="9">
        <f t="shared" ref="AH6:AH13" si="3">SUM(W6:AG6)</f>
        <v>19</v>
      </c>
      <c r="AI6" s="8" t="s">
        <v>39</v>
      </c>
    </row>
    <row r="7" spans="1:35" ht="50.1" customHeight="1" x14ac:dyDescent="0.3">
      <c r="A7" s="20" t="s">
        <v>38</v>
      </c>
      <c r="B7" s="55"/>
      <c r="C7" s="22" t="s">
        <v>75</v>
      </c>
      <c r="D7" s="22" t="s">
        <v>76</v>
      </c>
      <c r="E7" s="22" t="s">
        <v>98</v>
      </c>
      <c r="F7" s="22" t="s">
        <v>110</v>
      </c>
      <c r="G7" s="22" t="s">
        <v>73</v>
      </c>
      <c r="H7" s="22" t="s">
        <v>74</v>
      </c>
      <c r="I7" s="22" t="s">
        <v>113</v>
      </c>
      <c r="J7" s="22" t="s">
        <v>85</v>
      </c>
      <c r="K7" s="22" t="s">
        <v>97</v>
      </c>
      <c r="L7" s="22" t="s">
        <v>114</v>
      </c>
      <c r="M7" s="22" t="s">
        <v>92</v>
      </c>
      <c r="N7" s="22" t="s">
        <v>115</v>
      </c>
      <c r="O7" s="22" t="s">
        <v>116</v>
      </c>
      <c r="P7" s="22" t="s">
        <v>117</v>
      </c>
      <c r="Q7" s="22" t="s">
        <v>73</v>
      </c>
      <c r="R7" s="22" t="s">
        <v>74</v>
      </c>
      <c r="S7" s="22" t="s">
        <v>119</v>
      </c>
      <c r="T7" s="22" t="s">
        <v>118</v>
      </c>
      <c r="U7" s="22" t="s">
        <v>140</v>
      </c>
      <c r="V7" s="38"/>
      <c r="W7" s="25">
        <f>COUNTIF(C7:U7,"游泳")</f>
        <v>4</v>
      </c>
      <c r="X7" s="9">
        <f>COUNTIF(C7:U7,"籃球甲")</f>
        <v>1</v>
      </c>
      <c r="Y7" s="9">
        <f>COUNTIF(C7:U7,"籃球乙")</f>
        <v>1</v>
      </c>
      <c r="Z7" s="9">
        <f>COUNTIF(C7:U7,"籃球丙")</f>
        <v>2</v>
      </c>
      <c r="AA7" s="9">
        <f t="shared" si="2"/>
        <v>2</v>
      </c>
      <c r="AB7" s="9">
        <f>COUNTIF(C7:U7,"籃球三")</f>
        <v>1</v>
      </c>
      <c r="AC7" s="9">
        <f>COUNTIF(C7:U7,"田徑")</f>
        <v>2</v>
      </c>
      <c r="AD7" s="9">
        <f>COUNTIF(C7:U7,"排球")</f>
        <v>3</v>
      </c>
      <c r="AE7" s="9">
        <f>COUNTIF(C7:U7,"桌球")</f>
        <v>1</v>
      </c>
      <c r="AF7" s="9">
        <f>COUNTIF(C7:U7,"墊上")</f>
        <v>1</v>
      </c>
      <c r="AG7" s="9">
        <f>COUNTIF(C7:U7,"網球")</f>
        <v>1</v>
      </c>
      <c r="AH7" s="9">
        <f t="shared" si="3"/>
        <v>19</v>
      </c>
      <c r="AI7" s="8" t="s">
        <v>38</v>
      </c>
    </row>
    <row r="8" spans="1:35" ht="50.1" customHeight="1" x14ac:dyDescent="0.3">
      <c r="A8" s="3" t="s">
        <v>72</v>
      </c>
      <c r="B8" s="55"/>
      <c r="C8" s="22" t="s">
        <v>97</v>
      </c>
      <c r="D8" s="22" t="s">
        <v>119</v>
      </c>
      <c r="E8" s="22" t="s">
        <v>77</v>
      </c>
      <c r="F8" s="22" t="s">
        <v>98</v>
      </c>
      <c r="G8" s="22" t="s">
        <v>111</v>
      </c>
      <c r="H8" s="22" t="s">
        <v>103</v>
      </c>
      <c r="I8" s="22" t="s">
        <v>73</v>
      </c>
      <c r="J8" s="22" t="s">
        <v>74</v>
      </c>
      <c r="K8" s="22" t="s">
        <v>91</v>
      </c>
      <c r="L8" s="22" t="s">
        <v>92</v>
      </c>
      <c r="M8" s="22" t="s">
        <v>75</v>
      </c>
      <c r="N8" s="22" t="s">
        <v>123</v>
      </c>
      <c r="O8" s="22" t="s">
        <v>122</v>
      </c>
      <c r="P8" s="22" t="s">
        <v>121</v>
      </c>
      <c r="Q8" s="22" t="s">
        <v>120</v>
      </c>
      <c r="R8" s="22" t="s">
        <v>73</v>
      </c>
      <c r="S8" s="22" t="s">
        <v>74</v>
      </c>
      <c r="T8" s="22" t="s">
        <v>82</v>
      </c>
      <c r="U8" s="22" t="s">
        <v>121</v>
      </c>
      <c r="V8" s="38"/>
      <c r="W8" s="25">
        <f>COUNTIF(D8:U8,"游泳")</f>
        <v>4</v>
      </c>
      <c r="X8" s="9">
        <f>COUNTIF(D8:U8,"籃球甲")</f>
        <v>1</v>
      </c>
      <c r="Y8" s="9">
        <f>COUNTIF(D8:U8,"籃球乙")</f>
        <v>1</v>
      </c>
      <c r="Z8" s="9">
        <f>COUNTIF(D8:U8,"籃球丙")</f>
        <v>1</v>
      </c>
      <c r="AA8" s="9">
        <f t="shared" si="2"/>
        <v>2</v>
      </c>
      <c r="AB8" s="9">
        <f>COUNTIF(D8:U8,"籃球三")</f>
        <v>2</v>
      </c>
      <c r="AC8" s="9">
        <f>COUNTIF(D8:U8,"田徑")</f>
        <v>2</v>
      </c>
      <c r="AD8" s="9">
        <f>COUNTIF(D8:U8,"排球")</f>
        <v>3</v>
      </c>
      <c r="AE8" s="9">
        <f>COUNTIF(D8:U8,"桌球")</f>
        <v>1</v>
      </c>
      <c r="AF8" s="9">
        <f>COUNTIF(D8:U8,"墊上")</f>
        <v>1</v>
      </c>
      <c r="AG8" s="9">
        <f>COUNTIF(D8:U8,"網球")</f>
        <v>1</v>
      </c>
      <c r="AH8" s="9">
        <f t="shared" si="3"/>
        <v>19</v>
      </c>
      <c r="AI8" s="1" t="s">
        <v>72</v>
      </c>
    </row>
    <row r="9" spans="1:35" ht="50.1" customHeight="1" x14ac:dyDescent="0.3">
      <c r="A9" s="3" t="s">
        <v>78</v>
      </c>
      <c r="B9" s="55"/>
      <c r="C9" s="22" t="s">
        <v>77</v>
      </c>
      <c r="D9" s="22" t="s">
        <v>77</v>
      </c>
      <c r="E9" s="22" t="s">
        <v>98</v>
      </c>
      <c r="F9" s="22" t="s">
        <v>82</v>
      </c>
      <c r="G9" s="22" t="s">
        <v>124</v>
      </c>
      <c r="H9" s="22" t="s">
        <v>85</v>
      </c>
      <c r="I9" s="22" t="s">
        <v>111</v>
      </c>
      <c r="J9" s="22" t="s">
        <v>74</v>
      </c>
      <c r="K9" s="22" t="s">
        <v>84</v>
      </c>
      <c r="L9" s="22" t="s">
        <v>87</v>
      </c>
      <c r="M9" s="22" t="s">
        <v>117</v>
      </c>
      <c r="N9" s="22" t="s">
        <v>92</v>
      </c>
      <c r="O9" s="22" t="s">
        <v>126</v>
      </c>
      <c r="P9" s="22" t="s">
        <v>119</v>
      </c>
      <c r="Q9" s="22" t="s">
        <v>125</v>
      </c>
      <c r="R9" s="22" t="s">
        <v>127</v>
      </c>
      <c r="S9" s="22" t="s">
        <v>73</v>
      </c>
      <c r="T9" s="22" t="s">
        <v>74</v>
      </c>
      <c r="U9" s="22" t="s">
        <v>136</v>
      </c>
      <c r="V9" s="38"/>
      <c r="W9" s="25">
        <f>COUNTIF(C9:U9,"游泳")</f>
        <v>4</v>
      </c>
      <c r="X9" s="9">
        <f>COUNTIF(C9:U9,"籃球甲")</f>
        <v>2</v>
      </c>
      <c r="Y9" s="9">
        <f>COUNTIF(C9:U9,"籃球乙")</f>
        <v>1</v>
      </c>
      <c r="Z9" s="9">
        <f>COUNTIF(C9:U9,"籃球丙")</f>
        <v>1</v>
      </c>
      <c r="AA9" s="9">
        <f t="shared" si="2"/>
        <v>2</v>
      </c>
      <c r="AB9" s="9">
        <f>COUNTIF(C9:U9,"籃球三")</f>
        <v>1</v>
      </c>
      <c r="AC9" s="9">
        <f>COUNTIF(C9:U9,"田徑")</f>
        <v>2</v>
      </c>
      <c r="AD9" s="9">
        <f>COUNTIF(C9:U9,"排球")</f>
        <v>3</v>
      </c>
      <c r="AE9" s="9">
        <f>COUNTIF(C9:U9,"桌球")</f>
        <v>1</v>
      </c>
      <c r="AF9" s="9">
        <f>COUNTIF(C9:U9,"墊上")</f>
        <v>1</v>
      </c>
      <c r="AG9" s="9">
        <f>COUNTIF(C9:U9,"網球")</f>
        <v>1</v>
      </c>
      <c r="AH9" s="9">
        <f t="shared" si="3"/>
        <v>19</v>
      </c>
      <c r="AI9" s="1" t="s">
        <v>78</v>
      </c>
    </row>
    <row r="10" spans="1:35" ht="50.1" customHeight="1" x14ac:dyDescent="0.3">
      <c r="A10" s="14" t="s">
        <v>41</v>
      </c>
      <c r="B10" s="55"/>
      <c r="C10" s="22" t="s">
        <v>111</v>
      </c>
      <c r="D10" s="22" t="s">
        <v>128</v>
      </c>
      <c r="E10" s="22" t="s">
        <v>83</v>
      </c>
      <c r="F10" s="23" t="s">
        <v>96</v>
      </c>
      <c r="G10" s="23" t="s">
        <v>130</v>
      </c>
      <c r="H10" s="22" t="s">
        <v>92</v>
      </c>
      <c r="I10" s="22" t="s">
        <v>97</v>
      </c>
      <c r="J10" s="22" t="s">
        <v>103</v>
      </c>
      <c r="K10" s="22" t="s">
        <v>85</v>
      </c>
      <c r="L10" s="23" t="s">
        <v>108</v>
      </c>
      <c r="M10" s="22" t="s">
        <v>73</v>
      </c>
      <c r="N10" s="22" t="s">
        <v>74</v>
      </c>
      <c r="O10" s="22" t="s">
        <v>131</v>
      </c>
      <c r="P10" s="22" t="s">
        <v>141</v>
      </c>
      <c r="Q10" s="22" t="s">
        <v>104</v>
      </c>
      <c r="R10" s="22" t="s">
        <v>133</v>
      </c>
      <c r="S10" s="23" t="s">
        <v>132</v>
      </c>
      <c r="T10" s="22" t="s">
        <v>73</v>
      </c>
      <c r="U10" s="22" t="s">
        <v>74</v>
      </c>
      <c r="V10" s="38"/>
      <c r="W10" s="25">
        <f>COUNTIF(C10:U10,"游泳")</f>
        <v>4</v>
      </c>
      <c r="X10" s="9">
        <f>COUNTIF(C10:U10,"籃球甲")</f>
        <v>1</v>
      </c>
      <c r="Y10" s="9">
        <f>COUNTIF(C10:U10,"籃球乙")</f>
        <v>2</v>
      </c>
      <c r="Z10" s="9">
        <f>COUNTIF(C10:U10,"籃球丙")</f>
        <v>1</v>
      </c>
      <c r="AA10" s="9">
        <f t="shared" si="2"/>
        <v>2</v>
      </c>
      <c r="AB10" s="9">
        <f>COUNTIF(C10:U10,"籃球三")</f>
        <v>1</v>
      </c>
      <c r="AC10" s="9">
        <f>COUNTIF(C10:U10,"田徑")</f>
        <v>2</v>
      </c>
      <c r="AD10" s="9">
        <f>COUNTIF(C10:U10,"排球")</f>
        <v>3</v>
      </c>
      <c r="AE10" s="9">
        <f>COUNTIF(C10:U10,"桌球")</f>
        <v>1</v>
      </c>
      <c r="AF10" s="9">
        <f>COUNTIF(C10:U10,"墊上")</f>
        <v>1</v>
      </c>
      <c r="AG10" s="9">
        <f>COUNTIF(C10:U10,"網球")</f>
        <v>1</v>
      </c>
      <c r="AH10" s="9">
        <f t="shared" si="3"/>
        <v>19</v>
      </c>
      <c r="AI10" s="10" t="s">
        <v>41</v>
      </c>
    </row>
    <row r="11" spans="1:35" ht="50.1" customHeight="1" x14ac:dyDescent="0.3">
      <c r="A11" s="28" t="s">
        <v>80</v>
      </c>
      <c r="B11" s="55"/>
      <c r="C11" s="24" t="s">
        <v>129</v>
      </c>
      <c r="D11" s="24" t="s">
        <v>142</v>
      </c>
      <c r="E11" s="24" t="s">
        <v>136</v>
      </c>
      <c r="F11" s="24" t="s">
        <v>137</v>
      </c>
      <c r="G11" s="24" t="s">
        <v>114</v>
      </c>
      <c r="H11" s="24" t="s">
        <v>102</v>
      </c>
      <c r="I11" s="24" t="s">
        <v>101</v>
      </c>
      <c r="J11" s="24" t="s">
        <v>135</v>
      </c>
      <c r="K11" s="24" t="s">
        <v>84</v>
      </c>
      <c r="L11" s="24" t="s">
        <v>85</v>
      </c>
      <c r="M11" s="24" t="s">
        <v>94</v>
      </c>
      <c r="N11" s="24" t="s">
        <v>73</v>
      </c>
      <c r="O11" s="24" t="s">
        <v>74</v>
      </c>
      <c r="P11" s="24" t="s">
        <v>134</v>
      </c>
      <c r="Q11" s="24" t="s">
        <v>128</v>
      </c>
      <c r="R11" s="24" t="s">
        <v>138</v>
      </c>
      <c r="S11" s="24" t="s">
        <v>81</v>
      </c>
      <c r="T11" s="24" t="s">
        <v>99</v>
      </c>
      <c r="U11" s="24" t="s">
        <v>84</v>
      </c>
      <c r="V11" s="38"/>
      <c r="W11" s="25">
        <f>COUNTIF(C11:U11,"游泳")</f>
        <v>4</v>
      </c>
      <c r="X11" s="9">
        <f>COUNTIF(C11:U11,"籃球甲")</f>
        <v>2</v>
      </c>
      <c r="Y11" s="9">
        <f>COUNTIF(C11:U11,"籃球乙")</f>
        <v>1</v>
      </c>
      <c r="Z11" s="9">
        <f>COUNTIF(C11:U11,"籃球丙")</f>
        <v>1</v>
      </c>
      <c r="AA11" s="9">
        <f t="shared" si="2"/>
        <v>3</v>
      </c>
      <c r="AB11" s="9">
        <f>COUNTIF(C11:U11,"籃球三")</f>
        <v>1</v>
      </c>
      <c r="AC11" s="9">
        <f>COUNTIF(C11:U11,"田徑")</f>
        <v>1</v>
      </c>
      <c r="AD11" s="9">
        <f>COUNTIF(C11:U11,"排球")</f>
        <v>3</v>
      </c>
      <c r="AE11" s="9">
        <f>COUNTIF(C11:U11,"桌球")</f>
        <v>1</v>
      </c>
      <c r="AF11" s="9">
        <f>COUNTIF(C11:U11,"墊上")</f>
        <v>1</v>
      </c>
      <c r="AG11" s="9">
        <f>COUNTIF(C11:U11,"網球")</f>
        <v>1</v>
      </c>
      <c r="AH11" s="9">
        <f t="shared" si="3"/>
        <v>19</v>
      </c>
      <c r="AI11" s="2" t="s">
        <v>80</v>
      </c>
    </row>
    <row r="12" spans="1:35" s="13" customFormat="1" ht="50.1" customHeight="1" x14ac:dyDescent="0.3">
      <c r="A12" s="29" t="s">
        <v>42</v>
      </c>
      <c r="B12" s="55"/>
      <c r="C12" s="24" t="s">
        <v>129</v>
      </c>
      <c r="D12" s="24" t="s">
        <v>142</v>
      </c>
      <c r="E12" s="24" t="s">
        <v>136</v>
      </c>
      <c r="F12" s="24" t="s">
        <v>137</v>
      </c>
      <c r="G12" s="24" t="s">
        <v>114</v>
      </c>
      <c r="H12" s="24" t="s">
        <v>102</v>
      </c>
      <c r="I12" s="24" t="s">
        <v>101</v>
      </c>
      <c r="J12" s="24" t="s">
        <v>135</v>
      </c>
      <c r="K12" s="24" t="s">
        <v>84</v>
      </c>
      <c r="L12" s="24" t="s">
        <v>85</v>
      </c>
      <c r="M12" s="24" t="s">
        <v>94</v>
      </c>
      <c r="N12" s="24" t="s">
        <v>73</v>
      </c>
      <c r="O12" s="24" t="s">
        <v>74</v>
      </c>
      <c r="P12" s="24" t="s">
        <v>134</v>
      </c>
      <c r="Q12" s="24" t="s">
        <v>128</v>
      </c>
      <c r="R12" s="24" t="s">
        <v>138</v>
      </c>
      <c r="S12" s="24" t="s">
        <v>81</v>
      </c>
      <c r="T12" s="24" t="s">
        <v>99</v>
      </c>
      <c r="U12" s="24" t="s">
        <v>84</v>
      </c>
      <c r="V12" s="38"/>
      <c r="W12" s="25">
        <f>COUNTIF(C12:U12,"游泳")</f>
        <v>4</v>
      </c>
      <c r="X12" s="9">
        <f>COUNTIF(C12:U12,"籃球甲")</f>
        <v>2</v>
      </c>
      <c r="Y12" s="9">
        <f>COUNTIF(C12:U12,"籃球乙")</f>
        <v>1</v>
      </c>
      <c r="Z12" s="9">
        <f>COUNTIF(C12:U12,"籃球丙")</f>
        <v>1</v>
      </c>
      <c r="AA12" s="9">
        <f t="shared" si="2"/>
        <v>3</v>
      </c>
      <c r="AB12" s="9">
        <f>COUNTIF(C12:U12,"籃球三")</f>
        <v>1</v>
      </c>
      <c r="AC12" s="9">
        <f>COUNTIF(C12:U12,"田徑")</f>
        <v>1</v>
      </c>
      <c r="AD12" s="9">
        <f>COUNTIF(C12:U12,"排球")</f>
        <v>3</v>
      </c>
      <c r="AE12" s="9">
        <f>COUNTIF(C12:U12,"桌球")</f>
        <v>1</v>
      </c>
      <c r="AF12" s="9">
        <f>COUNTIF(C12:U12,"墊上")</f>
        <v>1</v>
      </c>
      <c r="AG12" s="9">
        <f>COUNTIF(C12:U12,"網球")</f>
        <v>1</v>
      </c>
      <c r="AH12" s="9">
        <f t="shared" si="3"/>
        <v>19</v>
      </c>
      <c r="AI12" s="12" t="s">
        <v>42</v>
      </c>
    </row>
    <row r="13" spans="1:35" ht="50.1" customHeight="1" x14ac:dyDescent="0.3">
      <c r="A13" s="28" t="s">
        <v>79</v>
      </c>
      <c r="B13" s="55"/>
      <c r="C13" s="24" t="s">
        <v>129</v>
      </c>
      <c r="D13" s="24" t="s">
        <v>142</v>
      </c>
      <c r="E13" s="24" t="s">
        <v>136</v>
      </c>
      <c r="F13" s="24" t="s">
        <v>137</v>
      </c>
      <c r="G13" s="24" t="s">
        <v>114</v>
      </c>
      <c r="H13" s="24" t="s">
        <v>102</v>
      </c>
      <c r="I13" s="24" t="s">
        <v>101</v>
      </c>
      <c r="J13" s="24" t="s">
        <v>135</v>
      </c>
      <c r="K13" s="24" t="s">
        <v>84</v>
      </c>
      <c r="L13" s="24" t="s">
        <v>85</v>
      </c>
      <c r="M13" s="24" t="s">
        <v>94</v>
      </c>
      <c r="N13" s="24" t="s">
        <v>73</v>
      </c>
      <c r="O13" s="24" t="s">
        <v>74</v>
      </c>
      <c r="P13" s="24" t="s">
        <v>134</v>
      </c>
      <c r="Q13" s="24" t="s">
        <v>128</v>
      </c>
      <c r="R13" s="24" t="s">
        <v>138</v>
      </c>
      <c r="S13" s="24" t="s">
        <v>81</v>
      </c>
      <c r="T13" s="24" t="s">
        <v>99</v>
      </c>
      <c r="U13" s="24" t="s">
        <v>84</v>
      </c>
      <c r="V13" s="38"/>
      <c r="W13" s="25">
        <f>COUNTIF(C13:U13,"游泳")</f>
        <v>4</v>
      </c>
      <c r="X13" s="9">
        <f>COUNTIF(C13:U13,"籃球甲")</f>
        <v>2</v>
      </c>
      <c r="Y13" s="9">
        <f>COUNTIF(C13:U13,"籃球乙")</f>
        <v>1</v>
      </c>
      <c r="Z13" s="9">
        <f>COUNTIF(C13:U13,"籃球丙")</f>
        <v>1</v>
      </c>
      <c r="AA13" s="9">
        <f t="shared" si="2"/>
        <v>3</v>
      </c>
      <c r="AB13" s="9">
        <f>COUNTIF(C13:U13,"籃球三")</f>
        <v>1</v>
      </c>
      <c r="AC13" s="9">
        <f>COUNTIF(C13:U13,"田徑")</f>
        <v>1</v>
      </c>
      <c r="AD13" s="9">
        <f>COUNTIF(C13:U13,"排球")</f>
        <v>3</v>
      </c>
      <c r="AE13" s="9">
        <f>COUNTIF(C13:U13,"桌球")</f>
        <v>1</v>
      </c>
      <c r="AF13" s="9">
        <f>COUNTIF(C13:U13,"墊上")</f>
        <v>1</v>
      </c>
      <c r="AG13" s="9">
        <f>COUNTIF(C13:U13,"網球")</f>
        <v>1</v>
      </c>
      <c r="AH13" s="9">
        <f t="shared" si="3"/>
        <v>19</v>
      </c>
      <c r="AI13" s="2" t="s">
        <v>79</v>
      </c>
    </row>
    <row r="14" spans="1:35" ht="50.1" customHeight="1" x14ac:dyDescent="0.3">
      <c r="A14" s="14" t="s">
        <v>43</v>
      </c>
      <c r="B14" s="15" t="s">
        <v>44</v>
      </c>
      <c r="C14" s="16"/>
      <c r="D14" s="16"/>
      <c r="E14" s="11" t="s">
        <v>45</v>
      </c>
      <c r="F14" s="16"/>
      <c r="G14" s="16"/>
      <c r="H14" s="16"/>
      <c r="I14" s="16"/>
      <c r="J14" s="17"/>
      <c r="K14" s="17"/>
      <c r="L14" s="11" t="s">
        <v>46</v>
      </c>
      <c r="M14" s="18"/>
      <c r="N14" s="18"/>
      <c r="O14" s="17"/>
      <c r="P14" s="16"/>
      <c r="Q14" s="16"/>
      <c r="R14" s="16"/>
      <c r="S14" s="16"/>
      <c r="T14" s="16"/>
      <c r="U14" s="11" t="s">
        <v>47</v>
      </c>
      <c r="V14" s="19" t="s">
        <v>48</v>
      </c>
    </row>
    <row r="15" spans="1:35" ht="20.399999999999999" customHeight="1" x14ac:dyDescent="0.3">
      <c r="A15" s="20" t="s">
        <v>49</v>
      </c>
      <c r="B15" s="32" t="s">
        <v>50</v>
      </c>
      <c r="C15" s="32"/>
      <c r="D15" s="32"/>
      <c r="E15" s="32" t="s">
        <v>51</v>
      </c>
      <c r="F15" s="32"/>
      <c r="G15" s="32" t="s">
        <v>52</v>
      </c>
      <c r="H15" s="32"/>
      <c r="I15" s="32" t="s">
        <v>53</v>
      </c>
      <c r="J15" s="32"/>
      <c r="K15" s="32" t="s">
        <v>54</v>
      </c>
      <c r="L15" s="32"/>
      <c r="M15" s="32" t="s">
        <v>55</v>
      </c>
      <c r="N15" s="32"/>
      <c r="O15" s="32" t="s">
        <v>56</v>
      </c>
      <c r="P15" s="32"/>
      <c r="Q15" s="32"/>
      <c r="R15" s="32"/>
      <c r="S15" s="32" t="s">
        <v>57</v>
      </c>
      <c r="T15" s="32"/>
      <c r="U15" s="35"/>
      <c r="V15" s="36"/>
    </row>
    <row r="16" spans="1:35" ht="99" customHeight="1" x14ac:dyDescent="0.3">
      <c r="A16" s="21" t="s">
        <v>58</v>
      </c>
      <c r="B16" s="34" t="s">
        <v>59</v>
      </c>
      <c r="C16" s="34"/>
      <c r="D16" s="34"/>
      <c r="E16" s="34" t="s">
        <v>60</v>
      </c>
      <c r="F16" s="34"/>
      <c r="G16" s="34" t="s">
        <v>61</v>
      </c>
      <c r="H16" s="34"/>
      <c r="I16" s="34" t="s">
        <v>62</v>
      </c>
      <c r="J16" s="34"/>
      <c r="K16" s="34" t="s">
        <v>63</v>
      </c>
      <c r="L16" s="34"/>
      <c r="M16" s="34" t="s">
        <v>64</v>
      </c>
      <c r="N16" s="34"/>
      <c r="O16" s="34" t="s">
        <v>65</v>
      </c>
      <c r="P16" s="34"/>
      <c r="Q16" s="34"/>
      <c r="R16" s="34"/>
      <c r="S16" s="34" t="s">
        <v>66</v>
      </c>
      <c r="T16" s="43"/>
      <c r="U16" s="44"/>
      <c r="V16" s="45"/>
    </row>
    <row r="17" spans="1:22" ht="24" customHeight="1" x14ac:dyDescent="0.3">
      <c r="A17" s="52" t="s">
        <v>67</v>
      </c>
      <c r="B17" s="33"/>
      <c r="C17" s="33"/>
      <c r="D17" s="33"/>
      <c r="E17" s="33" t="s">
        <v>68</v>
      </c>
      <c r="F17" s="33"/>
      <c r="G17" s="33"/>
      <c r="H17" s="33"/>
      <c r="I17" s="33" t="s">
        <v>69</v>
      </c>
      <c r="J17" s="33"/>
      <c r="K17" s="33"/>
      <c r="L17" s="33"/>
      <c r="M17" s="33" t="s">
        <v>70</v>
      </c>
      <c r="N17" s="33"/>
      <c r="O17" s="33"/>
      <c r="P17" s="33"/>
      <c r="Q17" s="33" t="s">
        <v>71</v>
      </c>
      <c r="R17" s="33"/>
      <c r="S17" s="33"/>
      <c r="T17" s="33"/>
      <c r="U17" s="39"/>
      <c r="V17" s="40"/>
    </row>
    <row r="18" spans="1:22" ht="121.2" customHeight="1" thickBot="1" x14ac:dyDescent="0.35">
      <c r="A18" s="46" t="s">
        <v>144</v>
      </c>
      <c r="B18" s="47"/>
      <c r="C18" s="47"/>
      <c r="D18" s="47"/>
      <c r="E18" s="47" t="s">
        <v>145</v>
      </c>
      <c r="F18" s="48"/>
      <c r="G18" s="48"/>
      <c r="H18" s="48"/>
      <c r="I18" s="49" t="s">
        <v>148</v>
      </c>
      <c r="J18" s="53"/>
      <c r="K18" s="53"/>
      <c r="L18" s="53"/>
      <c r="M18" s="49" t="s">
        <v>143</v>
      </c>
      <c r="N18" s="53"/>
      <c r="O18" s="53"/>
      <c r="P18" s="53"/>
      <c r="Q18" s="49" t="s">
        <v>146</v>
      </c>
      <c r="R18" s="49"/>
      <c r="S18" s="49"/>
      <c r="T18" s="49"/>
      <c r="U18" s="50"/>
      <c r="V18" s="51"/>
    </row>
    <row r="19" spans="1:22" ht="16.2" customHeight="1" thickTop="1" x14ac:dyDescent="0.3"/>
    <row r="20" spans="1:22" ht="16.2" customHeight="1" x14ac:dyDescent="0.3"/>
    <row r="21" spans="1:22" ht="16.2" customHeight="1" x14ac:dyDescent="0.3"/>
    <row r="22" spans="1:22" ht="16.2" customHeight="1" x14ac:dyDescent="0.3"/>
    <row r="23" spans="1:22" ht="16.95" customHeight="1" x14ac:dyDescent="0.3"/>
  </sheetData>
  <autoFilter ref="C4:U4"/>
  <mergeCells count="30">
    <mergeCell ref="A3:A4"/>
    <mergeCell ref="O16:R16"/>
    <mergeCell ref="S16:V16"/>
    <mergeCell ref="B15:D15"/>
    <mergeCell ref="A18:D18"/>
    <mergeCell ref="E18:H18"/>
    <mergeCell ref="Q18:V18"/>
    <mergeCell ref="A17:D17"/>
    <mergeCell ref="I18:L18"/>
    <mergeCell ref="M18:P18"/>
    <mergeCell ref="B5:B13"/>
    <mergeCell ref="G15:H15"/>
    <mergeCell ref="I15:J15"/>
    <mergeCell ref="K15:L15"/>
    <mergeCell ref="A1:V1"/>
    <mergeCell ref="E15:F15"/>
    <mergeCell ref="M17:P17"/>
    <mergeCell ref="K16:L16"/>
    <mergeCell ref="M16:N16"/>
    <mergeCell ref="S15:V15"/>
    <mergeCell ref="G16:H16"/>
    <mergeCell ref="I16:J16"/>
    <mergeCell ref="E17:H17"/>
    <mergeCell ref="I17:L17"/>
    <mergeCell ref="E16:F16"/>
    <mergeCell ref="V5:V13"/>
    <mergeCell ref="M15:N15"/>
    <mergeCell ref="O15:R15"/>
    <mergeCell ref="Q17:V17"/>
    <mergeCell ref="B16:D16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0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User</cp:lastModifiedBy>
  <cp:lastPrinted>2017-08-28T01:35:55Z</cp:lastPrinted>
  <dcterms:created xsi:type="dcterms:W3CDTF">2017-02-08T03:15:25Z</dcterms:created>
  <dcterms:modified xsi:type="dcterms:W3CDTF">2017-08-30T06:15:10Z</dcterms:modified>
</cp:coreProperties>
</file>