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64\home\SKINNER\freelance\redwx\"/>
    </mc:Choice>
  </mc:AlternateContent>
  <xr:revisionPtr revIDLastSave="0" documentId="13_ncr:1_{6B95E0E3-F241-4AC8-94F0-75C4323595F8}" xr6:coauthVersionLast="45" xr6:coauthVersionMax="45" xr10:uidLastSave="{00000000-0000-0000-0000-000000000000}"/>
  <bookViews>
    <workbookView xWindow="-96" yWindow="-96" windowWidth="18192" windowHeight="11592" tabRatio="500" xr2:uid="{00000000-000D-0000-FFFF-FFFF00000000}"/>
  </bookViews>
  <sheets>
    <sheet name="Dashboard" sheetId="1" r:id="rId1"/>
    <sheet name="Data" sheetId="4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O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3" i="4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G24" i="4" l="1"/>
  <c r="G3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" i="4"/>
  <c r="H4" i="4"/>
  <c r="M6" i="4" l="1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194" i="4"/>
  <c r="M198" i="4"/>
  <c r="M202" i="4"/>
  <c r="M206" i="4"/>
  <c r="M210" i="4"/>
  <c r="M214" i="4"/>
  <c r="M218" i="4"/>
  <c r="M222" i="4"/>
  <c r="M226" i="4"/>
  <c r="M230" i="4"/>
  <c r="M234" i="4"/>
  <c r="M238" i="4"/>
  <c r="M242" i="4"/>
  <c r="M246" i="4"/>
  <c r="M250" i="4"/>
  <c r="M254" i="4"/>
  <c r="M258" i="4"/>
  <c r="M262" i="4"/>
  <c r="M266" i="4"/>
  <c r="M270" i="4"/>
  <c r="M274" i="4"/>
  <c r="M278" i="4"/>
  <c r="M282" i="4"/>
  <c r="M286" i="4"/>
  <c r="M290" i="4"/>
  <c r="M294" i="4"/>
  <c r="M298" i="4"/>
  <c r="M302" i="4"/>
  <c r="M306" i="4"/>
  <c r="M310" i="4"/>
  <c r="M314" i="4"/>
  <c r="M318" i="4"/>
  <c r="M322" i="4"/>
  <c r="M326" i="4"/>
  <c r="M330" i="4"/>
  <c r="M334" i="4"/>
  <c r="M338" i="4"/>
  <c r="M342" i="4"/>
  <c r="M4" i="4"/>
  <c r="M9" i="4"/>
  <c r="M15" i="4"/>
  <c r="M20" i="4"/>
  <c r="M25" i="4"/>
  <c r="M31" i="4"/>
  <c r="M36" i="4"/>
  <c r="M41" i="4"/>
  <c r="M47" i="4"/>
  <c r="M52" i="4"/>
  <c r="M57" i="4"/>
  <c r="M63" i="4"/>
  <c r="M68" i="4"/>
  <c r="M73" i="4"/>
  <c r="M79" i="4"/>
  <c r="M84" i="4"/>
  <c r="M89" i="4"/>
  <c r="M95" i="4"/>
  <c r="M100" i="4"/>
  <c r="M105" i="4"/>
  <c r="M111" i="4"/>
  <c r="M116" i="4"/>
  <c r="M121" i="4"/>
  <c r="M127" i="4"/>
  <c r="M132" i="4"/>
  <c r="M137" i="4"/>
  <c r="M143" i="4"/>
  <c r="M148" i="4"/>
  <c r="M153" i="4"/>
  <c r="M159" i="4"/>
  <c r="M164" i="4"/>
  <c r="M169" i="4"/>
  <c r="M175" i="4"/>
  <c r="M180" i="4"/>
  <c r="M185" i="4"/>
  <c r="M191" i="4"/>
  <c r="M196" i="4"/>
  <c r="M201" i="4"/>
  <c r="M207" i="4"/>
  <c r="M212" i="4"/>
  <c r="M217" i="4"/>
  <c r="M223" i="4"/>
  <c r="M228" i="4"/>
  <c r="M233" i="4"/>
  <c r="M239" i="4"/>
  <c r="M244" i="4"/>
  <c r="M249" i="4"/>
  <c r="M255" i="4"/>
  <c r="M260" i="4"/>
  <c r="M265" i="4"/>
  <c r="M271" i="4"/>
  <c r="M276" i="4"/>
  <c r="M281" i="4"/>
  <c r="M287" i="4"/>
  <c r="M292" i="4"/>
  <c r="M297" i="4"/>
  <c r="M303" i="4"/>
  <c r="M308" i="4"/>
  <c r="M313" i="4"/>
  <c r="M319" i="4"/>
  <c r="M324" i="4"/>
  <c r="M329" i="4"/>
  <c r="M335" i="4"/>
  <c r="M340" i="4"/>
  <c r="M345" i="4"/>
  <c r="M349" i="4"/>
  <c r="M353" i="4"/>
  <c r="M357" i="4"/>
  <c r="M361" i="4"/>
  <c r="M365" i="4"/>
  <c r="M369" i="4"/>
  <c r="M373" i="4"/>
  <c r="M377" i="4"/>
  <c r="M381" i="4"/>
  <c r="M385" i="4"/>
  <c r="M389" i="4"/>
  <c r="M393" i="4"/>
  <c r="M397" i="4"/>
  <c r="M3" i="4"/>
  <c r="M336" i="4"/>
  <c r="M350" i="4"/>
  <c r="M358" i="4"/>
  <c r="M366" i="4"/>
  <c r="M374" i="4"/>
  <c r="M382" i="4"/>
  <c r="M5" i="4"/>
  <c r="M11" i="4"/>
  <c r="M16" i="4"/>
  <c r="M21" i="4"/>
  <c r="M27" i="4"/>
  <c r="M32" i="4"/>
  <c r="M37" i="4"/>
  <c r="M43" i="4"/>
  <c r="M48" i="4"/>
  <c r="M53" i="4"/>
  <c r="M59" i="4"/>
  <c r="M64" i="4"/>
  <c r="M69" i="4"/>
  <c r="M75" i="4"/>
  <c r="M80" i="4"/>
  <c r="M85" i="4"/>
  <c r="M91" i="4"/>
  <c r="M96" i="4"/>
  <c r="M101" i="4"/>
  <c r="M107" i="4"/>
  <c r="M112" i="4"/>
  <c r="M117" i="4"/>
  <c r="M123" i="4"/>
  <c r="M128" i="4"/>
  <c r="M133" i="4"/>
  <c r="M139" i="4"/>
  <c r="M144" i="4"/>
  <c r="M149" i="4"/>
  <c r="M155" i="4"/>
  <c r="M160" i="4"/>
  <c r="M165" i="4"/>
  <c r="M171" i="4"/>
  <c r="M176" i="4"/>
  <c r="M181" i="4"/>
  <c r="M187" i="4"/>
  <c r="M192" i="4"/>
  <c r="M197" i="4"/>
  <c r="M203" i="4"/>
  <c r="M208" i="4"/>
  <c r="M213" i="4"/>
  <c r="M219" i="4"/>
  <c r="M224" i="4"/>
  <c r="M229" i="4"/>
  <c r="M235" i="4"/>
  <c r="M240" i="4"/>
  <c r="M245" i="4"/>
  <c r="M251" i="4"/>
  <c r="M256" i="4"/>
  <c r="M261" i="4"/>
  <c r="M267" i="4"/>
  <c r="M272" i="4"/>
  <c r="M277" i="4"/>
  <c r="M283" i="4"/>
  <c r="M288" i="4"/>
  <c r="M293" i="4"/>
  <c r="M299" i="4"/>
  <c r="M304" i="4"/>
  <c r="M309" i="4"/>
  <c r="M315" i="4"/>
  <c r="M320" i="4"/>
  <c r="M325" i="4"/>
  <c r="M331" i="4"/>
  <c r="M341" i="4"/>
  <c r="M346" i="4"/>
  <c r="M354" i="4"/>
  <c r="M362" i="4"/>
  <c r="M370" i="4"/>
  <c r="M378" i="4"/>
  <c r="M386" i="4"/>
  <c r="M7" i="4"/>
  <c r="M17" i="4"/>
  <c r="M28" i="4"/>
  <c r="M39" i="4"/>
  <c r="M49" i="4"/>
  <c r="M60" i="4"/>
  <c r="M71" i="4"/>
  <c r="M81" i="4"/>
  <c r="M92" i="4"/>
  <c r="M103" i="4"/>
  <c r="M113" i="4"/>
  <c r="M124" i="4"/>
  <c r="M135" i="4"/>
  <c r="M145" i="4"/>
  <c r="M156" i="4"/>
  <c r="M167" i="4"/>
  <c r="M177" i="4"/>
  <c r="M188" i="4"/>
  <c r="M199" i="4"/>
  <c r="M209" i="4"/>
  <c r="M220" i="4"/>
  <c r="M231" i="4"/>
  <c r="M241" i="4"/>
  <c r="M252" i="4"/>
  <c r="M263" i="4"/>
  <c r="M273" i="4"/>
  <c r="M284" i="4"/>
  <c r="M295" i="4"/>
  <c r="M305" i="4"/>
  <c r="M316" i="4"/>
  <c r="M327" i="4"/>
  <c r="M337" i="4"/>
  <c r="M347" i="4"/>
  <c r="M355" i="4"/>
  <c r="M363" i="4"/>
  <c r="M371" i="4"/>
  <c r="M379" i="4"/>
  <c r="M387" i="4"/>
  <c r="M392" i="4"/>
  <c r="M398" i="4"/>
  <c r="M232" i="4"/>
  <c r="M264" i="4"/>
  <c r="M285" i="4"/>
  <c r="M296" i="4"/>
  <c r="M317" i="4"/>
  <c r="M339" i="4"/>
  <c r="M356" i="4"/>
  <c r="M372" i="4"/>
  <c r="M388" i="4"/>
  <c r="M394" i="4"/>
  <c r="M12" i="4"/>
  <c r="M55" i="4"/>
  <c r="M76" i="4"/>
  <c r="M97" i="4"/>
  <c r="M119" i="4"/>
  <c r="M140" i="4"/>
  <c r="M161" i="4"/>
  <c r="M183" i="4"/>
  <c r="M204" i="4"/>
  <c r="M225" i="4"/>
  <c r="M247" i="4"/>
  <c r="M257" i="4"/>
  <c r="M279" i="4"/>
  <c r="M300" i="4"/>
  <c r="M321" i="4"/>
  <c r="M343" i="4"/>
  <c r="M359" i="4"/>
  <c r="M375" i="4"/>
  <c r="M395" i="4"/>
  <c r="M13" i="4"/>
  <c r="M35" i="4"/>
  <c r="M56" i="4"/>
  <c r="M77" i="4"/>
  <c r="M99" i="4"/>
  <c r="M120" i="4"/>
  <c r="M131" i="4"/>
  <c r="M152" i="4"/>
  <c r="M173" i="4"/>
  <c r="M184" i="4"/>
  <c r="M195" i="4"/>
  <c r="M216" i="4"/>
  <c r="M227" i="4"/>
  <c r="M248" i="4"/>
  <c r="M269" i="4"/>
  <c r="M291" i="4"/>
  <c r="M312" i="4"/>
  <c r="M333" i="4"/>
  <c r="M352" i="4"/>
  <c r="M368" i="4"/>
  <c r="M391" i="4"/>
  <c r="M8" i="4"/>
  <c r="M19" i="4"/>
  <c r="M29" i="4"/>
  <c r="M40" i="4"/>
  <c r="M51" i="4"/>
  <c r="M61" i="4"/>
  <c r="M72" i="4"/>
  <c r="M83" i="4"/>
  <c r="M93" i="4"/>
  <c r="M104" i="4"/>
  <c r="M115" i="4"/>
  <c r="M125" i="4"/>
  <c r="M136" i="4"/>
  <c r="M147" i="4"/>
  <c r="M157" i="4"/>
  <c r="M168" i="4"/>
  <c r="M179" i="4"/>
  <c r="M189" i="4"/>
  <c r="M200" i="4"/>
  <c r="M211" i="4"/>
  <c r="M221" i="4"/>
  <c r="M243" i="4"/>
  <c r="M253" i="4"/>
  <c r="M275" i="4"/>
  <c r="M307" i="4"/>
  <c r="M328" i="4"/>
  <c r="M348" i="4"/>
  <c r="M364" i="4"/>
  <c r="M380" i="4"/>
  <c r="M399" i="4"/>
  <c r="M23" i="4"/>
  <c r="M33" i="4"/>
  <c r="M44" i="4"/>
  <c r="M65" i="4"/>
  <c r="M87" i="4"/>
  <c r="M108" i="4"/>
  <c r="M129" i="4"/>
  <c r="M151" i="4"/>
  <c r="M172" i="4"/>
  <c r="M193" i="4"/>
  <c r="M215" i="4"/>
  <c r="M236" i="4"/>
  <c r="M268" i="4"/>
  <c r="M289" i="4"/>
  <c r="M311" i="4"/>
  <c r="M332" i="4"/>
  <c r="M351" i="4"/>
  <c r="M367" i="4"/>
  <c r="M383" i="4"/>
  <c r="M390" i="4"/>
  <c r="M400" i="4"/>
  <c r="M24" i="4"/>
  <c r="M45" i="4"/>
  <c r="M67" i="4"/>
  <c r="M88" i="4"/>
  <c r="M109" i="4"/>
  <c r="M141" i="4"/>
  <c r="M163" i="4"/>
  <c r="M205" i="4"/>
  <c r="M237" i="4"/>
  <c r="M259" i="4"/>
  <c r="M280" i="4"/>
  <c r="M301" i="4"/>
  <c r="M323" i="4"/>
  <c r="M344" i="4"/>
  <c r="M360" i="4"/>
  <c r="M376" i="4"/>
  <c r="M384" i="4"/>
  <c r="M396" i="4"/>
  <c r="H106" i="4"/>
  <c r="E6" i="4"/>
  <c r="F6" i="4" s="1"/>
  <c r="E10" i="4"/>
  <c r="F10" i="4" s="1"/>
  <c r="E14" i="4"/>
  <c r="F14" i="4" s="1"/>
  <c r="E18" i="4"/>
  <c r="F18" i="4" s="1"/>
  <c r="E22" i="4"/>
  <c r="F22" i="4" s="1"/>
  <c r="E26" i="4"/>
  <c r="F26" i="4" s="1"/>
  <c r="E30" i="4"/>
  <c r="F30" i="4" s="1"/>
  <c r="E34" i="4"/>
  <c r="F34" i="4" s="1"/>
  <c r="E38" i="4"/>
  <c r="F38" i="4" s="1"/>
  <c r="E42" i="4"/>
  <c r="F42" i="4" s="1"/>
  <c r="E46" i="4"/>
  <c r="F46" i="4" s="1"/>
  <c r="E50" i="4"/>
  <c r="F50" i="4" s="1"/>
  <c r="E54" i="4"/>
  <c r="F54" i="4" s="1"/>
  <c r="E58" i="4"/>
  <c r="F58" i="4" s="1"/>
  <c r="E62" i="4"/>
  <c r="F62" i="4" s="1"/>
  <c r="E66" i="4"/>
  <c r="F66" i="4" s="1"/>
  <c r="E70" i="4"/>
  <c r="F70" i="4" s="1"/>
  <c r="E74" i="4"/>
  <c r="F74" i="4" s="1"/>
  <c r="E86" i="4"/>
  <c r="F86" i="4" s="1"/>
  <c r="E90" i="4"/>
  <c r="F90" i="4" s="1"/>
  <c r="E94" i="4"/>
  <c r="F94" i="4" s="1"/>
  <c r="E98" i="4"/>
  <c r="F98" i="4" s="1"/>
  <c r="E102" i="4"/>
  <c r="F102" i="4" s="1"/>
  <c r="E106" i="4"/>
  <c r="F106" i="4" s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7" i="4"/>
  <c r="H3" i="4"/>
  <c r="K12" i="4" l="1" a="1"/>
  <c r="K12" i="4" s="1"/>
  <c r="E104" i="4"/>
  <c r="F104" i="4" s="1"/>
  <c r="E100" i="4"/>
  <c r="F100" i="4" s="1"/>
  <c r="E96" i="4"/>
  <c r="F96" i="4" s="1"/>
  <c r="E92" i="4"/>
  <c r="F92" i="4" s="1"/>
  <c r="E88" i="4"/>
  <c r="F88" i="4" s="1"/>
  <c r="E84" i="4"/>
  <c r="F84" i="4" s="1"/>
  <c r="E80" i="4"/>
  <c r="F80" i="4" s="1"/>
  <c r="E76" i="4"/>
  <c r="F76" i="4" s="1"/>
  <c r="E72" i="4"/>
  <c r="F72" i="4" s="1"/>
  <c r="E68" i="4"/>
  <c r="F68" i="4" s="1"/>
  <c r="E64" i="4"/>
  <c r="F64" i="4" s="1"/>
  <c r="E60" i="4"/>
  <c r="F60" i="4" s="1"/>
  <c r="E56" i="4"/>
  <c r="F56" i="4" s="1"/>
  <c r="E52" i="4"/>
  <c r="F52" i="4" s="1"/>
  <c r="E48" i="4"/>
  <c r="F48" i="4" s="1"/>
  <c r="E44" i="4"/>
  <c r="F44" i="4" s="1"/>
  <c r="E40" i="4"/>
  <c r="F40" i="4" s="1"/>
  <c r="E36" i="4"/>
  <c r="F36" i="4" s="1"/>
  <c r="E32" i="4"/>
  <c r="F32" i="4" s="1"/>
  <c r="E28" i="4"/>
  <c r="F28" i="4" s="1"/>
  <c r="E24" i="4"/>
  <c r="F24" i="4" s="1"/>
  <c r="E20" i="4"/>
  <c r="F20" i="4" s="1"/>
  <c r="E16" i="4"/>
  <c r="F16" i="4" s="1"/>
  <c r="E12" i="4"/>
  <c r="F12" i="4" s="1"/>
  <c r="E8" i="4"/>
  <c r="F8" i="4" s="1"/>
  <c r="E63" i="4"/>
  <c r="F63" i="4" s="1"/>
  <c r="E15" i="4"/>
  <c r="F15" i="4" s="1"/>
  <c r="E83" i="4"/>
  <c r="F83" i="4" s="1"/>
  <c r="E79" i="4"/>
  <c r="F79" i="4" s="1"/>
  <c r="E4" i="4"/>
  <c r="F4" i="4" s="1"/>
  <c r="E47" i="4"/>
  <c r="F47" i="4" s="1"/>
  <c r="E31" i="4"/>
  <c r="F31" i="4" s="1"/>
  <c r="E75" i="4"/>
  <c r="F75" i="4" s="1"/>
  <c r="E71" i="4"/>
  <c r="F71" i="4" s="1"/>
  <c r="E67" i="4"/>
  <c r="F67" i="4" s="1"/>
  <c r="E59" i="4"/>
  <c r="F59" i="4" s="1"/>
  <c r="E55" i="4"/>
  <c r="F55" i="4" s="1"/>
  <c r="E51" i="4"/>
  <c r="F51" i="4" s="1"/>
  <c r="E43" i="4"/>
  <c r="F43" i="4" s="1"/>
  <c r="E39" i="4"/>
  <c r="F39" i="4" s="1"/>
  <c r="E35" i="4"/>
  <c r="F35" i="4" s="1"/>
  <c r="E27" i="4"/>
  <c r="F27" i="4" s="1"/>
  <c r="E23" i="4"/>
  <c r="F23" i="4" s="1"/>
  <c r="E19" i="4"/>
  <c r="F19" i="4" s="1"/>
  <c r="E11" i="4"/>
  <c r="F11" i="4" s="1"/>
  <c r="E7" i="4"/>
  <c r="F7" i="4" s="1"/>
  <c r="E107" i="4"/>
  <c r="F107" i="4" s="1"/>
  <c r="E103" i="4"/>
  <c r="F103" i="4" s="1"/>
  <c r="E99" i="4"/>
  <c r="F99" i="4" s="1"/>
  <c r="E95" i="4"/>
  <c r="F95" i="4" s="1"/>
  <c r="E91" i="4"/>
  <c r="F91" i="4" s="1"/>
  <c r="E87" i="4"/>
  <c r="F87" i="4" s="1"/>
  <c r="E105" i="4"/>
  <c r="F105" i="4" s="1"/>
  <c r="E101" i="4"/>
  <c r="F101" i="4" s="1"/>
  <c r="E97" i="4"/>
  <c r="F97" i="4" s="1"/>
  <c r="E93" i="4"/>
  <c r="F93" i="4" s="1"/>
  <c r="E89" i="4"/>
  <c r="F89" i="4" s="1"/>
  <c r="E85" i="4"/>
  <c r="F85" i="4" s="1"/>
  <c r="E81" i="4"/>
  <c r="F81" i="4" s="1"/>
  <c r="E77" i="4"/>
  <c r="F77" i="4" s="1"/>
  <c r="E73" i="4"/>
  <c r="F73" i="4" s="1"/>
  <c r="E69" i="4"/>
  <c r="F69" i="4" s="1"/>
  <c r="E65" i="4"/>
  <c r="F65" i="4" s="1"/>
  <c r="E61" i="4"/>
  <c r="F61" i="4" s="1"/>
  <c r="E57" i="4"/>
  <c r="F57" i="4" s="1"/>
  <c r="E53" i="4"/>
  <c r="F53" i="4" s="1"/>
  <c r="E49" i="4"/>
  <c r="F49" i="4" s="1"/>
  <c r="E45" i="4"/>
  <c r="F45" i="4" s="1"/>
  <c r="E41" i="4"/>
  <c r="F41" i="4" s="1"/>
  <c r="E37" i="4"/>
  <c r="F37" i="4" s="1"/>
  <c r="E33" i="4"/>
  <c r="F33" i="4" s="1"/>
  <c r="E29" i="4"/>
  <c r="F29" i="4" s="1"/>
  <c r="E25" i="4"/>
  <c r="F25" i="4" s="1"/>
  <c r="E21" i="4"/>
  <c r="F21" i="4" s="1"/>
  <c r="E17" i="4"/>
  <c r="F17" i="4" s="1"/>
  <c r="E13" i="4"/>
  <c r="F13" i="4" s="1"/>
  <c r="E9" i="4"/>
  <c r="F9" i="4" s="1"/>
  <c r="E5" i="4"/>
  <c r="F5" i="4" s="1"/>
  <c r="E108" i="4"/>
  <c r="E82" i="4"/>
  <c r="F82" i="4" s="1"/>
  <c r="E78" i="4"/>
  <c r="F78" i="4" s="1"/>
  <c r="H108" i="4"/>
  <c r="A1" i="4"/>
  <c r="K8" i="4" l="1" a="1"/>
  <c r="K8" i="4" s="1"/>
  <c r="E109" i="4"/>
  <c r="F108" i="4"/>
  <c r="H109" i="4"/>
  <c r="E110" i="4" l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F109" i="4"/>
  <c r="H110" i="4"/>
  <c r="F110" i="4" l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s="1"/>
  <c r="F168" i="4" s="1"/>
  <c r="F169" i="4" s="1"/>
  <c r="F170" i="4" s="1"/>
  <c r="F171" i="4" s="1"/>
  <c r="F172" i="4" s="1"/>
  <c r="F173" i="4" s="1"/>
  <c r="F174" i="4" s="1"/>
  <c r="F175" i="4" s="1"/>
  <c r="F176" i="4" s="1"/>
  <c r="F177" i="4" s="1"/>
  <c r="F178" i="4" s="1"/>
  <c r="F179" i="4" s="1"/>
  <c r="F180" i="4" s="1"/>
  <c r="F181" i="4" s="1"/>
  <c r="F182" i="4" s="1"/>
  <c r="F183" i="4" s="1"/>
  <c r="F184" i="4" s="1"/>
  <c r="F185" i="4" s="1"/>
  <c r="F186" i="4" s="1"/>
  <c r="F187" i="4" s="1"/>
  <c r="F188" i="4" s="1"/>
  <c r="F189" i="4" s="1"/>
  <c r="F190" i="4" s="1"/>
  <c r="F191" i="4" s="1"/>
  <c r="F192" i="4" s="1"/>
  <c r="F193" i="4" s="1"/>
  <c r="F194" i="4" s="1"/>
  <c r="F195" i="4" s="1"/>
  <c r="F196" i="4" s="1"/>
  <c r="F197" i="4" s="1"/>
  <c r="F198" i="4" s="1"/>
  <c r="F199" i="4" s="1"/>
  <c r="F200" i="4" s="1"/>
  <c r="F201" i="4" s="1"/>
  <c r="F202" i="4" s="1"/>
  <c r="F203" i="4" s="1"/>
  <c r="F204" i="4" s="1"/>
  <c r="F205" i="4" s="1"/>
  <c r="F206" i="4" s="1"/>
  <c r="F207" i="4" s="1"/>
  <c r="F208" i="4" s="1"/>
  <c r="F209" i="4" s="1"/>
  <c r="F210" i="4" s="1"/>
  <c r="F211" i="4" s="1"/>
  <c r="F212" i="4" s="1"/>
  <c r="F213" i="4" s="1"/>
  <c r="F214" i="4" s="1"/>
  <c r="F215" i="4" s="1"/>
  <c r="F216" i="4" s="1"/>
  <c r="F217" i="4" s="1"/>
  <c r="F218" i="4" s="1"/>
  <c r="F219" i="4" s="1"/>
  <c r="F220" i="4" s="1"/>
  <c r="F221" i="4" s="1"/>
  <c r="F222" i="4" s="1"/>
  <c r="F223" i="4" s="1"/>
  <c r="F224" i="4" s="1"/>
  <c r="F225" i="4" s="1"/>
  <c r="F226" i="4" s="1"/>
  <c r="F227" i="4" s="1"/>
  <c r="F228" i="4" s="1"/>
  <c r="F229" i="4" s="1"/>
  <c r="F230" i="4" s="1"/>
  <c r="F231" i="4" s="1"/>
  <c r="F232" i="4" s="1"/>
  <c r="F233" i="4" s="1"/>
  <c r="F234" i="4" s="1"/>
  <c r="F235" i="4" s="1"/>
  <c r="F236" i="4" s="1"/>
  <c r="F237" i="4" s="1"/>
  <c r="F238" i="4" s="1"/>
  <c r="F239" i="4" s="1"/>
  <c r="F240" i="4" s="1"/>
  <c r="F241" i="4" s="1"/>
  <c r="F242" i="4" s="1"/>
  <c r="F243" i="4" s="1"/>
  <c r="F244" i="4" s="1"/>
  <c r="F245" i="4" s="1"/>
  <c r="F246" i="4" s="1"/>
  <c r="F247" i="4" s="1"/>
  <c r="F248" i="4" s="1"/>
  <c r="F249" i="4" s="1"/>
  <c r="F250" i="4" s="1"/>
  <c r="F251" i="4" s="1"/>
  <c r="F252" i="4" s="1"/>
  <c r="F253" i="4" s="1"/>
  <c r="F254" i="4" s="1"/>
  <c r="F255" i="4" s="1"/>
  <c r="F256" i="4" s="1"/>
  <c r="F257" i="4" s="1"/>
  <c r="F258" i="4" s="1"/>
  <c r="F259" i="4" s="1"/>
  <c r="F260" i="4" s="1"/>
  <c r="F261" i="4" s="1"/>
  <c r="F262" i="4" s="1"/>
  <c r="F263" i="4" s="1"/>
  <c r="F264" i="4" s="1"/>
  <c r="F265" i="4" s="1"/>
  <c r="F266" i="4" s="1"/>
  <c r="F267" i="4" s="1"/>
  <c r="F268" i="4" s="1"/>
  <c r="F269" i="4" s="1"/>
  <c r="F270" i="4" s="1"/>
  <c r="F271" i="4" s="1"/>
  <c r="F272" i="4" s="1"/>
  <c r="F273" i="4" s="1"/>
  <c r="F274" i="4" s="1"/>
  <c r="F275" i="4" s="1"/>
  <c r="F276" i="4" s="1"/>
  <c r="F277" i="4" s="1"/>
  <c r="F278" i="4" s="1"/>
  <c r="F279" i="4" s="1"/>
  <c r="F280" i="4" s="1"/>
  <c r="F281" i="4" s="1"/>
  <c r="F282" i="4" s="1"/>
  <c r="F283" i="4" s="1"/>
  <c r="F284" i="4" s="1"/>
  <c r="F285" i="4" s="1"/>
  <c r="F286" i="4" s="1"/>
  <c r="F287" i="4" s="1"/>
  <c r="F288" i="4" s="1"/>
  <c r="F289" i="4" s="1"/>
  <c r="F290" i="4" s="1"/>
  <c r="F291" i="4" s="1"/>
  <c r="F292" i="4" s="1"/>
  <c r="F293" i="4" s="1"/>
  <c r="F294" i="4" s="1"/>
  <c r="F295" i="4" s="1"/>
  <c r="F296" i="4" s="1"/>
  <c r="F297" i="4" s="1"/>
  <c r="F298" i="4" s="1"/>
  <c r="F299" i="4" s="1"/>
  <c r="F300" i="4" s="1"/>
  <c r="F301" i="4" s="1"/>
  <c r="F302" i="4" s="1"/>
  <c r="F303" i="4" s="1"/>
  <c r="F304" i="4" s="1"/>
  <c r="F305" i="4" s="1"/>
  <c r="F306" i="4" s="1"/>
  <c r="F307" i="4" s="1"/>
  <c r="F308" i="4" s="1"/>
  <c r="F309" i="4" s="1"/>
  <c r="F310" i="4" s="1"/>
  <c r="F311" i="4" s="1"/>
  <c r="F312" i="4" s="1"/>
  <c r="F313" i="4" s="1"/>
  <c r="F314" i="4" s="1"/>
  <c r="F315" i="4" s="1"/>
  <c r="F316" i="4" s="1"/>
  <c r="F317" i="4" s="1"/>
  <c r="F318" i="4" s="1"/>
  <c r="F319" i="4" s="1"/>
  <c r="F320" i="4" s="1"/>
  <c r="F321" i="4" s="1"/>
  <c r="F322" i="4" s="1"/>
  <c r="F323" i="4" s="1"/>
  <c r="F324" i="4" s="1"/>
  <c r="F325" i="4" s="1"/>
  <c r="F326" i="4" s="1"/>
  <c r="F327" i="4" s="1"/>
  <c r="F328" i="4" s="1"/>
  <c r="F329" i="4" s="1"/>
  <c r="F330" i="4" s="1"/>
  <c r="F331" i="4" s="1"/>
  <c r="F332" i="4" s="1"/>
  <c r="F333" i="4" s="1"/>
  <c r="F334" i="4" s="1"/>
  <c r="F335" i="4" s="1"/>
  <c r="F336" i="4" s="1"/>
  <c r="F337" i="4" s="1"/>
  <c r="F338" i="4" s="1"/>
  <c r="F339" i="4" s="1"/>
  <c r="F340" i="4" s="1"/>
  <c r="F341" i="4" s="1"/>
  <c r="F342" i="4" s="1"/>
  <c r="F343" i="4" s="1"/>
  <c r="F344" i="4" s="1"/>
  <c r="F345" i="4" s="1"/>
  <c r="F346" i="4" s="1"/>
  <c r="F347" i="4" s="1"/>
  <c r="F348" i="4" s="1"/>
  <c r="F349" i="4" s="1"/>
  <c r="F350" i="4" s="1"/>
  <c r="F351" i="4" s="1"/>
  <c r="F352" i="4" s="1"/>
  <c r="F353" i="4" s="1"/>
  <c r="F354" i="4" s="1"/>
  <c r="F355" i="4" s="1"/>
  <c r="F356" i="4" s="1"/>
  <c r="F357" i="4" s="1"/>
  <c r="F358" i="4" s="1"/>
  <c r="F359" i="4" s="1"/>
  <c r="F360" i="4" s="1"/>
  <c r="F361" i="4" s="1"/>
  <c r="F362" i="4" s="1"/>
  <c r="F363" i="4" s="1"/>
  <c r="F364" i="4" s="1"/>
  <c r="F365" i="4" s="1"/>
  <c r="F366" i="4" s="1"/>
  <c r="F367" i="4" s="1"/>
  <c r="F368" i="4" s="1"/>
  <c r="F369" i="4" s="1"/>
  <c r="F370" i="4" s="1"/>
  <c r="F371" i="4" s="1"/>
  <c r="F372" i="4" s="1"/>
  <c r="F373" i="4" s="1"/>
  <c r="F374" i="4" s="1"/>
  <c r="F375" i="4" s="1"/>
  <c r="F376" i="4" s="1"/>
  <c r="F377" i="4" s="1"/>
  <c r="F378" i="4" s="1"/>
  <c r="F379" i="4" s="1"/>
  <c r="F380" i="4" s="1"/>
  <c r="F381" i="4" s="1"/>
  <c r="F382" i="4" s="1"/>
  <c r="F383" i="4" s="1"/>
  <c r="F384" i="4" s="1"/>
  <c r="F385" i="4" s="1"/>
  <c r="F386" i="4" s="1"/>
  <c r="F387" i="4" s="1"/>
  <c r="F388" i="4" s="1"/>
  <c r="F389" i="4" s="1"/>
  <c r="F390" i="4" s="1"/>
  <c r="F391" i="4" s="1"/>
  <c r="F392" i="4" s="1"/>
  <c r="F393" i="4" s="1"/>
  <c r="F394" i="4" s="1"/>
  <c r="F395" i="4" s="1"/>
  <c r="F396" i="4" s="1"/>
  <c r="F397" i="4" s="1"/>
  <c r="F398" i="4" s="1"/>
  <c r="F399" i="4" s="1"/>
  <c r="F400" i="4" s="1"/>
  <c r="H111" i="4"/>
  <c r="H112" i="4" l="1"/>
  <c r="H113" i="4" l="1"/>
  <c r="H114" i="4" l="1"/>
  <c r="H115" i="4" l="1"/>
  <c r="H116" i="4" l="1"/>
  <c r="H117" i="4" l="1"/>
  <c r="H118" i="4" l="1"/>
  <c r="H119" i="4" l="1"/>
  <c r="H120" i="4" l="1"/>
  <c r="H121" i="4" l="1"/>
  <c r="H122" i="4" l="1"/>
  <c r="H123" i="4" l="1"/>
  <c r="H124" i="4" l="1"/>
  <c r="H125" i="4" l="1"/>
  <c r="H126" i="4" l="1"/>
  <c r="H127" i="4" l="1"/>
  <c r="H128" i="4" l="1"/>
  <c r="H129" i="4" l="1"/>
  <c r="H130" i="4" l="1"/>
  <c r="H131" i="4" l="1"/>
  <c r="H132" i="4" l="1"/>
  <c r="H133" i="4" l="1"/>
  <c r="H134" i="4" l="1"/>
  <c r="H135" i="4" l="1"/>
  <c r="H136" i="4" l="1"/>
  <c r="H137" i="4" l="1"/>
  <c r="H138" i="4" l="1"/>
  <c r="H139" i="4" l="1"/>
  <c r="H140" i="4" l="1"/>
  <c r="H141" i="4" l="1"/>
  <c r="H142" i="4" l="1"/>
  <c r="H143" i="4" l="1"/>
  <c r="H144" i="4" l="1"/>
  <c r="H145" i="4" l="1"/>
  <c r="H146" i="4" l="1"/>
  <c r="H147" i="4" l="1"/>
  <c r="H148" i="4" l="1"/>
  <c r="H149" i="4" l="1"/>
  <c r="H150" i="4" l="1"/>
  <c r="H151" i="4" l="1"/>
  <c r="H152" i="4" l="1"/>
  <c r="H153" i="4" l="1"/>
  <c r="H154" i="4" l="1"/>
  <c r="H155" i="4" l="1"/>
  <c r="H156" i="4" l="1"/>
  <c r="H157" i="4" l="1"/>
  <c r="H158" i="4" l="1"/>
  <c r="H159" i="4" l="1"/>
  <c r="H160" i="4" l="1"/>
  <c r="H161" i="4" l="1"/>
  <c r="H162" i="4" l="1"/>
  <c r="H163" i="4" l="1"/>
  <c r="H164" i="4" l="1"/>
  <c r="H165" i="4" l="1"/>
  <c r="H166" i="4" l="1"/>
  <c r="H167" i="4" l="1"/>
  <c r="H168" i="4" l="1"/>
  <c r="H169" i="4" l="1"/>
  <c r="H170" i="4" l="1"/>
  <c r="H171" i="4" l="1"/>
  <c r="H172" i="4" l="1"/>
  <c r="H173" i="4" l="1"/>
  <c r="H174" i="4" l="1"/>
  <c r="H175" i="4" l="1"/>
  <c r="H176" i="4" l="1"/>
  <c r="H177" i="4" l="1"/>
  <c r="H178" i="4" l="1"/>
  <c r="H179" i="4" l="1"/>
  <c r="H180" i="4" l="1"/>
  <c r="H181" i="4" l="1"/>
  <c r="H182" i="4" l="1"/>
  <c r="H183" i="4" l="1"/>
  <c r="H184" i="4" l="1"/>
  <c r="H185" i="4" l="1"/>
  <c r="H186" i="4" l="1"/>
  <c r="H187" i="4" l="1"/>
  <c r="H188" i="4" l="1"/>
  <c r="H189" i="4" l="1"/>
  <c r="H190" i="4" l="1"/>
  <c r="H191" i="4" l="1"/>
  <c r="H192" i="4" l="1"/>
  <c r="H193" i="4" l="1"/>
  <c r="H194" i="4" l="1"/>
  <c r="H195" i="4" l="1"/>
  <c r="H196" i="4" l="1"/>
  <c r="H197" i="4" l="1"/>
  <c r="H198" i="4" l="1"/>
  <c r="H199" i="4" l="1"/>
  <c r="H200" i="4" l="1"/>
  <c r="H201" i="4" l="1"/>
  <c r="H202" i="4" l="1"/>
  <c r="H203" i="4" l="1"/>
  <c r="H204" i="4" l="1"/>
  <c r="H205" i="4" l="1"/>
  <c r="H206" i="4" l="1"/>
  <c r="H207" i="4" l="1"/>
  <c r="H208" i="4" l="1"/>
  <c r="H209" i="4" l="1"/>
  <c r="H210" i="4" l="1"/>
  <c r="H211" i="4" l="1"/>
  <c r="H212" i="4" l="1"/>
  <c r="H213" i="4" l="1"/>
  <c r="H214" i="4" l="1"/>
  <c r="H215" i="4" l="1"/>
  <c r="H216" i="4" l="1"/>
  <c r="H217" i="4" l="1"/>
  <c r="H218" i="4" l="1"/>
  <c r="H219" i="4" l="1"/>
  <c r="H220" i="4" l="1"/>
  <c r="H221" i="4" l="1"/>
  <c r="H222" i="4" l="1"/>
  <c r="H223" i="4" l="1"/>
  <c r="H224" i="4" l="1"/>
  <c r="H225" i="4" l="1"/>
  <c r="H226" i="4" l="1"/>
  <c r="H227" i="4" l="1"/>
  <c r="H228" i="4" l="1"/>
  <c r="H229" i="4" l="1"/>
  <c r="H230" i="4" l="1"/>
  <c r="H231" i="4" l="1"/>
  <c r="H232" i="4" l="1"/>
  <c r="H233" i="4" l="1"/>
  <c r="H234" i="4" l="1"/>
  <c r="H235" i="4" l="1"/>
  <c r="H236" i="4" l="1"/>
  <c r="H237" i="4" l="1"/>
  <c r="H238" i="4" l="1"/>
  <c r="H239" i="4" l="1"/>
  <c r="H240" i="4" l="1"/>
  <c r="H241" i="4" l="1"/>
  <c r="H242" i="4" l="1"/>
  <c r="H243" i="4" l="1"/>
  <c r="H244" i="4" l="1"/>
  <c r="H245" i="4" l="1"/>
  <c r="H246" i="4" l="1"/>
  <c r="H247" i="4" l="1"/>
  <c r="H248" i="4" l="1"/>
  <c r="H249" i="4" l="1"/>
  <c r="H250" i="4" l="1"/>
  <c r="H251" i="4" l="1"/>
  <c r="H252" i="4" l="1"/>
  <c r="H253" i="4" l="1"/>
  <c r="H254" i="4" l="1"/>
  <c r="H255" i="4" l="1"/>
  <c r="H256" i="4" l="1"/>
  <c r="H257" i="4" l="1"/>
  <c r="H258" i="4" l="1"/>
  <c r="H259" i="4" l="1"/>
  <c r="H260" i="4" l="1"/>
  <c r="H261" i="4" l="1"/>
  <c r="H262" i="4" l="1"/>
  <c r="H263" i="4" l="1"/>
  <c r="H264" i="4" l="1"/>
  <c r="H265" i="4" l="1"/>
  <c r="H266" i="4" l="1"/>
  <c r="H267" i="4" l="1"/>
  <c r="H268" i="4" l="1"/>
  <c r="H269" i="4" l="1"/>
  <c r="H270" i="4" l="1"/>
  <c r="H271" i="4" l="1"/>
  <c r="H272" i="4" l="1"/>
  <c r="H273" i="4" l="1"/>
  <c r="H274" i="4" l="1"/>
  <c r="H275" i="4" l="1"/>
  <c r="H276" i="4" l="1"/>
  <c r="H277" i="4" l="1"/>
  <c r="H278" i="4" l="1"/>
  <c r="H279" i="4" l="1"/>
  <c r="H280" i="4" l="1"/>
  <c r="H281" i="4" l="1"/>
  <c r="H282" i="4" l="1"/>
  <c r="H283" i="4" l="1"/>
  <c r="H284" i="4" l="1"/>
  <c r="H285" i="4" l="1"/>
  <c r="H286" i="4" l="1"/>
  <c r="H287" i="4" l="1"/>
  <c r="H288" i="4" l="1"/>
  <c r="H289" i="4" l="1"/>
  <c r="H290" i="4" l="1"/>
  <c r="H291" i="4" l="1"/>
  <c r="H292" i="4" l="1"/>
  <c r="H293" i="4" l="1"/>
  <c r="H294" i="4" l="1"/>
  <c r="H295" i="4" l="1"/>
  <c r="H296" i="4" l="1"/>
  <c r="H297" i="4" l="1"/>
  <c r="H298" i="4" l="1"/>
  <c r="H299" i="4" l="1"/>
  <c r="H300" i="4" l="1"/>
  <c r="H301" i="4" l="1"/>
  <c r="H302" i="4" l="1"/>
  <c r="H303" i="4" l="1"/>
  <c r="H304" i="4" l="1"/>
  <c r="H305" i="4" l="1"/>
  <c r="H306" i="4" l="1"/>
  <c r="H307" i="4" l="1"/>
  <c r="H308" i="4" l="1"/>
  <c r="H309" i="4" l="1"/>
  <c r="H310" i="4" l="1"/>
  <c r="H311" i="4" l="1"/>
  <c r="H312" i="4" l="1"/>
  <c r="H313" i="4" l="1"/>
  <c r="H314" i="4" l="1"/>
  <c r="H315" i="4" l="1"/>
  <c r="H316" i="4" l="1"/>
  <c r="H317" i="4" l="1"/>
  <c r="H318" i="4" l="1"/>
  <c r="H319" i="4" l="1"/>
  <c r="H320" i="4" l="1"/>
  <c r="H321" i="4" l="1"/>
  <c r="H322" i="4" l="1"/>
  <c r="H323" i="4" l="1"/>
  <c r="H324" i="4" l="1"/>
  <c r="H325" i="4" l="1"/>
  <c r="H326" i="4" l="1"/>
  <c r="H327" i="4" l="1"/>
  <c r="H328" i="4" l="1"/>
  <c r="H329" i="4" l="1"/>
  <c r="H330" i="4" l="1"/>
  <c r="H331" i="4" l="1"/>
  <c r="H332" i="4" l="1"/>
  <c r="H333" i="4" l="1"/>
  <c r="H334" i="4" l="1"/>
  <c r="H335" i="4" l="1"/>
  <c r="H336" i="4" l="1"/>
  <c r="H337" i="4" l="1"/>
  <c r="H338" i="4" l="1"/>
  <c r="H339" i="4" l="1"/>
  <c r="H340" i="4" l="1"/>
  <c r="H341" i="4" l="1"/>
  <c r="H342" i="4" l="1"/>
  <c r="H343" i="4" l="1"/>
  <c r="H344" i="4" l="1"/>
  <c r="H345" i="4" l="1"/>
  <c r="H346" i="4" l="1"/>
  <c r="H347" i="4" l="1"/>
  <c r="H348" i="4" l="1"/>
  <c r="H349" i="4" l="1"/>
  <c r="H350" i="4" l="1"/>
  <c r="H351" i="4" l="1"/>
  <c r="H352" i="4" l="1"/>
  <c r="H353" i="4" l="1"/>
  <c r="H354" i="4" l="1"/>
  <c r="H355" i="4" l="1"/>
  <c r="H356" i="4" l="1"/>
  <c r="H357" i="4" l="1"/>
  <c r="H358" i="4" l="1"/>
  <c r="H359" i="4" l="1"/>
  <c r="H360" i="4" l="1"/>
  <c r="H361" i="4" l="1"/>
  <c r="H362" i="4" l="1"/>
  <c r="H363" i="4" l="1"/>
  <c r="H364" i="4" l="1"/>
  <c r="H365" i="4" l="1"/>
  <c r="H366" i="4" l="1"/>
  <c r="H367" i="4" l="1"/>
  <c r="H368" i="4" l="1"/>
  <c r="H369" i="4" l="1"/>
  <c r="H370" i="4" l="1"/>
  <c r="H371" i="4" l="1"/>
  <c r="H372" i="4" l="1"/>
  <c r="H373" i="4" l="1"/>
  <c r="H374" i="4" l="1"/>
  <c r="H375" i="4" l="1"/>
  <c r="H376" i="4" l="1"/>
  <c r="H377" i="4" l="1"/>
  <c r="H378" i="4" l="1"/>
  <c r="H379" i="4" l="1"/>
  <c r="H380" i="4" l="1"/>
  <c r="H381" i="4" l="1"/>
  <c r="H382" i="4" l="1"/>
  <c r="H383" i="4" l="1"/>
  <c r="H384" i="4" l="1"/>
  <c r="H385" i="4" l="1"/>
  <c r="H386" i="4" l="1"/>
  <c r="H387" i="4" l="1"/>
  <c r="H388" i="4" l="1"/>
  <c r="H389" i="4" l="1"/>
  <c r="H390" i="4" l="1"/>
  <c r="H391" i="4" l="1"/>
  <c r="H392" i="4" l="1"/>
  <c r="H393" i="4" l="1"/>
  <c r="H394" i="4" l="1"/>
  <c r="H395" i="4" l="1"/>
  <c r="H396" i="4" l="1"/>
  <c r="H397" i="4" l="1"/>
  <c r="H398" i="4" l="1"/>
  <c r="H399" i="4" l="1"/>
  <c r="H400" i="4" l="1"/>
  <c r="C3" i="4" l="1"/>
  <c r="K9" i="4"/>
  <c r="K10" i="4" s="1"/>
  <c r="C5" i="4"/>
  <c r="C9" i="4"/>
  <c r="C13" i="4"/>
  <c r="C17" i="4"/>
  <c r="C21" i="4"/>
  <c r="C25" i="4"/>
  <c r="C6" i="4"/>
  <c r="C10" i="4"/>
  <c r="C14" i="4"/>
  <c r="C18" i="4"/>
  <c r="C22" i="4"/>
  <c r="C26" i="4"/>
  <c r="C30" i="4"/>
  <c r="C34" i="4"/>
  <c r="C38" i="4"/>
  <c r="C42" i="4"/>
  <c r="C46" i="4"/>
  <c r="C50" i="4"/>
  <c r="C54" i="4"/>
  <c r="C58" i="4"/>
  <c r="C62" i="4"/>
  <c r="C66" i="4"/>
  <c r="C70" i="4"/>
  <c r="C74" i="4"/>
  <c r="C78" i="4"/>
  <c r="C82" i="4"/>
  <c r="C86" i="4"/>
  <c r="C90" i="4"/>
  <c r="C94" i="4"/>
  <c r="C98" i="4"/>
  <c r="C102" i="4"/>
  <c r="C106" i="4"/>
  <c r="C110" i="4"/>
  <c r="C114" i="4"/>
  <c r="C118" i="4"/>
  <c r="C122" i="4"/>
  <c r="C11" i="4"/>
  <c r="C19" i="4"/>
  <c r="C27" i="4"/>
  <c r="C32" i="4"/>
  <c r="C37" i="4"/>
  <c r="C43" i="4"/>
  <c r="C48" i="4"/>
  <c r="C53" i="4"/>
  <c r="C59" i="4"/>
  <c r="C64" i="4"/>
  <c r="C69" i="4"/>
  <c r="C75" i="4"/>
  <c r="C80" i="4"/>
  <c r="C85" i="4"/>
  <c r="C91" i="4"/>
  <c r="C96" i="4"/>
  <c r="C101" i="4"/>
  <c r="C107" i="4"/>
  <c r="C112" i="4"/>
  <c r="C117" i="4"/>
  <c r="C123" i="4"/>
  <c r="C127" i="4"/>
  <c r="C131" i="4"/>
  <c r="C135" i="4"/>
  <c r="C139" i="4"/>
  <c r="C143" i="4"/>
  <c r="C147" i="4"/>
  <c r="C151" i="4"/>
  <c r="C155" i="4"/>
  <c r="C159" i="4"/>
  <c r="C163" i="4"/>
  <c r="C167" i="4"/>
  <c r="C171" i="4"/>
  <c r="C175" i="4"/>
  <c r="C179" i="4"/>
  <c r="C183" i="4"/>
  <c r="C187" i="4"/>
  <c r="C191" i="4"/>
  <c r="C195" i="4"/>
  <c r="C199" i="4"/>
  <c r="C203" i="4"/>
  <c r="C207" i="4"/>
  <c r="C211" i="4"/>
  <c r="C215" i="4"/>
  <c r="C219" i="4"/>
  <c r="C223" i="4"/>
  <c r="C227" i="4"/>
  <c r="C231" i="4"/>
  <c r="C235" i="4"/>
  <c r="C239" i="4"/>
  <c r="C243" i="4"/>
  <c r="C247" i="4"/>
  <c r="C251" i="4"/>
  <c r="C255" i="4"/>
  <c r="C259" i="4"/>
  <c r="C263" i="4"/>
  <c r="C267" i="4"/>
  <c r="C271" i="4"/>
  <c r="C275" i="4"/>
  <c r="C279" i="4"/>
  <c r="C283" i="4"/>
  <c r="C287" i="4"/>
  <c r="C291" i="4"/>
  <c r="C295" i="4"/>
  <c r="C299" i="4"/>
  <c r="C303" i="4"/>
  <c r="C307" i="4"/>
  <c r="C311" i="4"/>
  <c r="C315" i="4"/>
  <c r="C319" i="4"/>
  <c r="C323" i="4"/>
  <c r="C327" i="4"/>
  <c r="C331" i="4"/>
  <c r="C335" i="4"/>
  <c r="C339" i="4"/>
  <c r="C343" i="4"/>
  <c r="C347" i="4"/>
  <c r="C4" i="4"/>
  <c r="C12" i="4"/>
  <c r="C20" i="4"/>
  <c r="C28" i="4"/>
  <c r="C33" i="4"/>
  <c r="C39" i="4"/>
  <c r="C44" i="4"/>
  <c r="C49" i="4"/>
  <c r="C55" i="4"/>
  <c r="C60" i="4"/>
  <c r="C65" i="4"/>
  <c r="C71" i="4"/>
  <c r="C76" i="4"/>
  <c r="C81" i="4"/>
  <c r="C87" i="4"/>
  <c r="C92" i="4"/>
  <c r="C97" i="4"/>
  <c r="C103" i="4"/>
  <c r="C108" i="4"/>
  <c r="C113" i="4"/>
  <c r="C119" i="4"/>
  <c r="C124" i="4"/>
  <c r="C128" i="4"/>
  <c r="C132" i="4"/>
  <c r="C136" i="4"/>
  <c r="C140" i="4"/>
  <c r="C144" i="4"/>
  <c r="C148" i="4"/>
  <c r="C152" i="4"/>
  <c r="C156" i="4"/>
  <c r="C160" i="4"/>
  <c r="C164" i="4"/>
  <c r="C168" i="4"/>
  <c r="C172" i="4"/>
  <c r="C176" i="4"/>
  <c r="C180" i="4"/>
  <c r="C184" i="4"/>
  <c r="C188" i="4"/>
  <c r="C192" i="4"/>
  <c r="C196" i="4"/>
  <c r="C200" i="4"/>
  <c r="C204" i="4"/>
  <c r="C208" i="4"/>
  <c r="C212" i="4"/>
  <c r="C216" i="4"/>
  <c r="C220" i="4"/>
  <c r="C224" i="4"/>
  <c r="C228" i="4"/>
  <c r="C232" i="4"/>
  <c r="C236" i="4"/>
  <c r="C240" i="4"/>
  <c r="C244" i="4"/>
  <c r="C248" i="4"/>
  <c r="C252" i="4"/>
  <c r="C256" i="4"/>
  <c r="C260" i="4"/>
  <c r="C264" i="4"/>
  <c r="C268" i="4"/>
  <c r="C272" i="4"/>
  <c r="C276" i="4"/>
  <c r="C280" i="4"/>
  <c r="C284" i="4"/>
  <c r="C288" i="4"/>
  <c r="C292" i="4"/>
  <c r="C296" i="4"/>
  <c r="C300" i="4"/>
  <c r="C304" i="4"/>
  <c r="C308" i="4"/>
  <c r="C312" i="4"/>
  <c r="C316" i="4"/>
  <c r="C320" i="4"/>
  <c r="C324" i="4"/>
  <c r="C328" i="4"/>
  <c r="C332" i="4"/>
  <c r="C336" i="4"/>
  <c r="C340" i="4"/>
  <c r="C344" i="4"/>
  <c r="C348" i="4"/>
  <c r="C352" i="4"/>
  <c r="C356" i="4"/>
  <c r="C360" i="4"/>
  <c r="C364" i="4"/>
  <c r="C368" i="4"/>
  <c r="C372" i="4"/>
  <c r="C376" i="4"/>
  <c r="C380" i="4"/>
  <c r="C384" i="4"/>
  <c r="C388" i="4"/>
  <c r="C392" i="4"/>
  <c r="C396" i="4"/>
  <c r="C400" i="4"/>
  <c r="D6" i="4"/>
  <c r="D10" i="4"/>
  <c r="D14" i="4"/>
  <c r="D18" i="4"/>
  <c r="D22" i="4"/>
  <c r="D26" i="4"/>
  <c r="D30" i="4"/>
  <c r="D34" i="4"/>
  <c r="D38" i="4"/>
  <c r="D42" i="4"/>
  <c r="D46" i="4"/>
  <c r="D50" i="4"/>
  <c r="D54" i="4"/>
  <c r="D58" i="4"/>
  <c r="D62" i="4"/>
  <c r="D66" i="4"/>
  <c r="D70" i="4"/>
  <c r="D74" i="4"/>
  <c r="D78" i="4"/>
  <c r="D82" i="4"/>
  <c r="D86" i="4"/>
  <c r="D90" i="4"/>
  <c r="D94" i="4"/>
  <c r="D98" i="4"/>
  <c r="D102" i="4"/>
  <c r="D106" i="4"/>
  <c r="D110" i="4"/>
  <c r="D114" i="4"/>
  <c r="D118" i="4"/>
  <c r="A118" i="4" s="1"/>
  <c r="D122" i="4"/>
  <c r="A122" i="4" s="1"/>
  <c r="D126" i="4"/>
  <c r="D130" i="4"/>
  <c r="D134" i="4"/>
  <c r="D138" i="4"/>
  <c r="D142" i="4"/>
  <c r="D146" i="4"/>
  <c r="D150" i="4"/>
  <c r="D154" i="4"/>
  <c r="D158" i="4"/>
  <c r="D162" i="4"/>
  <c r="D166" i="4"/>
  <c r="D170" i="4"/>
  <c r="D174" i="4"/>
  <c r="D178" i="4"/>
  <c r="D182" i="4"/>
  <c r="D186" i="4"/>
  <c r="D190" i="4"/>
  <c r="D194" i="4"/>
  <c r="D198" i="4"/>
  <c r="D202" i="4"/>
  <c r="A202" i="4" s="1"/>
  <c r="D206" i="4"/>
  <c r="D210" i="4"/>
  <c r="C7" i="4"/>
  <c r="C15" i="4"/>
  <c r="C23" i="4"/>
  <c r="C29" i="4"/>
  <c r="C35" i="4"/>
  <c r="C40" i="4"/>
  <c r="C45" i="4"/>
  <c r="C51" i="4"/>
  <c r="C56" i="4"/>
  <c r="C61" i="4"/>
  <c r="C67" i="4"/>
  <c r="C72" i="4"/>
  <c r="C77" i="4"/>
  <c r="C83" i="4"/>
  <c r="C88" i="4"/>
  <c r="C93" i="4"/>
  <c r="C99" i="4"/>
  <c r="C104" i="4"/>
  <c r="C109" i="4"/>
  <c r="C115" i="4"/>
  <c r="C120" i="4"/>
  <c r="C125" i="4"/>
  <c r="C129" i="4"/>
  <c r="C133" i="4"/>
  <c r="C137" i="4"/>
  <c r="C141" i="4"/>
  <c r="C145" i="4"/>
  <c r="C149" i="4"/>
  <c r="C153" i="4"/>
  <c r="C157" i="4"/>
  <c r="C161" i="4"/>
  <c r="C165" i="4"/>
  <c r="C169" i="4"/>
  <c r="C173" i="4"/>
  <c r="C177" i="4"/>
  <c r="C181" i="4"/>
  <c r="C16" i="4"/>
  <c r="C41" i="4"/>
  <c r="C63" i="4"/>
  <c r="C84" i="4"/>
  <c r="C105" i="4"/>
  <c r="C126" i="4"/>
  <c r="C142" i="4"/>
  <c r="C158" i="4"/>
  <c r="C174" i="4"/>
  <c r="C186" i="4"/>
  <c r="C194" i="4"/>
  <c r="C202" i="4"/>
  <c r="C210" i="4"/>
  <c r="C218" i="4"/>
  <c r="C226" i="4"/>
  <c r="C234" i="4"/>
  <c r="C242" i="4"/>
  <c r="C250" i="4"/>
  <c r="C258" i="4"/>
  <c r="C266" i="4"/>
  <c r="C274" i="4"/>
  <c r="C282" i="4"/>
  <c r="C290" i="4"/>
  <c r="C298" i="4"/>
  <c r="C306" i="4"/>
  <c r="C314" i="4"/>
  <c r="C322" i="4"/>
  <c r="C330" i="4"/>
  <c r="C338" i="4"/>
  <c r="C346" i="4"/>
  <c r="C353" i="4"/>
  <c r="C358" i="4"/>
  <c r="C363" i="4"/>
  <c r="C369" i="4"/>
  <c r="C374" i="4"/>
  <c r="C379" i="4"/>
  <c r="C385" i="4"/>
  <c r="C390" i="4"/>
  <c r="C395" i="4"/>
  <c r="D8" i="4"/>
  <c r="D13" i="4"/>
  <c r="D19" i="4"/>
  <c r="D24" i="4"/>
  <c r="D29" i="4"/>
  <c r="D35" i="4"/>
  <c r="D40" i="4"/>
  <c r="D45" i="4"/>
  <c r="D51" i="4"/>
  <c r="D56" i="4"/>
  <c r="D61" i="4"/>
  <c r="D67" i="4"/>
  <c r="D72" i="4"/>
  <c r="D77" i="4"/>
  <c r="D83" i="4"/>
  <c r="D88" i="4"/>
  <c r="D93" i="4"/>
  <c r="D99" i="4"/>
  <c r="D104" i="4"/>
  <c r="D109" i="4"/>
  <c r="D115" i="4"/>
  <c r="A115" i="4" s="1"/>
  <c r="D120" i="4"/>
  <c r="A120" i="4" s="1"/>
  <c r="D125" i="4"/>
  <c r="A125" i="4" s="1"/>
  <c r="D131" i="4"/>
  <c r="A131" i="4" s="1"/>
  <c r="D136" i="4"/>
  <c r="D141" i="4"/>
  <c r="D147" i="4"/>
  <c r="A147" i="4" s="1"/>
  <c r="D152" i="4"/>
  <c r="D157" i="4"/>
  <c r="D163" i="4"/>
  <c r="A163" i="4" s="1"/>
  <c r="D168" i="4"/>
  <c r="A168" i="4" s="1"/>
  <c r="D173" i="4"/>
  <c r="D179" i="4"/>
  <c r="A179" i="4" s="1"/>
  <c r="D184" i="4"/>
  <c r="D189" i="4"/>
  <c r="A189" i="4" s="1"/>
  <c r="D195" i="4"/>
  <c r="A195" i="4" s="1"/>
  <c r="D200" i="4"/>
  <c r="D205" i="4"/>
  <c r="D211" i="4"/>
  <c r="A211" i="4" s="1"/>
  <c r="D215" i="4"/>
  <c r="A215" i="4" s="1"/>
  <c r="D219" i="4"/>
  <c r="D223" i="4"/>
  <c r="D227" i="4"/>
  <c r="A227" i="4" s="1"/>
  <c r="D231" i="4"/>
  <c r="A231" i="4" s="1"/>
  <c r="D235" i="4"/>
  <c r="D239" i="4"/>
  <c r="D243" i="4"/>
  <c r="A243" i="4" s="1"/>
  <c r="D247" i="4"/>
  <c r="A247" i="4" s="1"/>
  <c r="D251" i="4"/>
  <c r="D255" i="4"/>
  <c r="D259" i="4"/>
  <c r="A259" i="4" s="1"/>
  <c r="D263" i="4"/>
  <c r="A263" i="4" s="1"/>
  <c r="D267" i="4"/>
  <c r="D271" i="4"/>
  <c r="D275" i="4"/>
  <c r="A275" i="4" s="1"/>
  <c r="D279" i="4"/>
  <c r="A279" i="4" s="1"/>
  <c r="D283" i="4"/>
  <c r="D287" i="4"/>
  <c r="D291" i="4"/>
  <c r="A291" i="4" s="1"/>
  <c r="D295" i="4"/>
  <c r="A295" i="4" s="1"/>
  <c r="D299" i="4"/>
  <c r="D303" i="4"/>
  <c r="D307" i="4"/>
  <c r="A307" i="4" s="1"/>
  <c r="D311" i="4"/>
  <c r="A311" i="4" s="1"/>
  <c r="D315" i="4"/>
  <c r="D319" i="4"/>
  <c r="D323" i="4"/>
  <c r="A323" i="4" s="1"/>
  <c r="D327" i="4"/>
  <c r="A327" i="4" s="1"/>
  <c r="D331" i="4"/>
  <c r="D335" i="4"/>
  <c r="D339" i="4"/>
  <c r="A339" i="4" s="1"/>
  <c r="D343" i="4"/>
  <c r="A343" i="4" s="1"/>
  <c r="D347" i="4"/>
  <c r="D351" i="4"/>
  <c r="D355" i="4"/>
  <c r="D359" i="4"/>
  <c r="D363" i="4"/>
  <c r="D367" i="4"/>
  <c r="D371" i="4"/>
  <c r="D375" i="4"/>
  <c r="D379" i="4"/>
  <c r="A379" i="4" s="1"/>
  <c r="D383" i="4"/>
  <c r="D387" i="4"/>
  <c r="A387" i="4" s="1"/>
  <c r="D391" i="4"/>
  <c r="D395" i="4"/>
  <c r="A395" i="4" s="1"/>
  <c r="D399" i="4"/>
  <c r="C24" i="4"/>
  <c r="C47" i="4"/>
  <c r="C68" i="4"/>
  <c r="C89" i="4"/>
  <c r="C111" i="4"/>
  <c r="C130" i="4"/>
  <c r="C146" i="4"/>
  <c r="C162" i="4"/>
  <c r="C178" i="4"/>
  <c r="C189" i="4"/>
  <c r="C197" i="4"/>
  <c r="C205" i="4"/>
  <c r="C213" i="4"/>
  <c r="C221" i="4"/>
  <c r="C229" i="4"/>
  <c r="C237" i="4"/>
  <c r="C245" i="4"/>
  <c r="C253" i="4"/>
  <c r="C261" i="4"/>
  <c r="C269" i="4"/>
  <c r="C277" i="4"/>
  <c r="C285" i="4"/>
  <c r="C293" i="4"/>
  <c r="C301" i="4"/>
  <c r="C309" i="4"/>
  <c r="C317" i="4"/>
  <c r="C325" i="4"/>
  <c r="C333" i="4"/>
  <c r="C341" i="4"/>
  <c r="C349" i="4"/>
  <c r="C354" i="4"/>
  <c r="C359" i="4"/>
  <c r="C365" i="4"/>
  <c r="C370" i="4"/>
  <c r="C375" i="4"/>
  <c r="C381" i="4"/>
  <c r="C386" i="4"/>
  <c r="C391" i="4"/>
  <c r="C397" i="4"/>
  <c r="D4" i="4"/>
  <c r="D9" i="4"/>
  <c r="D15" i="4"/>
  <c r="D20" i="4"/>
  <c r="D25" i="4"/>
  <c r="D31" i="4"/>
  <c r="D36" i="4"/>
  <c r="D41" i="4"/>
  <c r="D47" i="4"/>
  <c r="D52" i="4"/>
  <c r="D57" i="4"/>
  <c r="D63" i="4"/>
  <c r="D68" i="4"/>
  <c r="D73" i="4"/>
  <c r="D79" i="4"/>
  <c r="D84" i="4"/>
  <c r="D89" i="4"/>
  <c r="D95" i="4"/>
  <c r="D100" i="4"/>
  <c r="D105" i="4"/>
  <c r="D111" i="4"/>
  <c r="D116" i="4"/>
  <c r="A116" i="4" s="1"/>
  <c r="D121" i="4"/>
  <c r="D127" i="4"/>
  <c r="D132" i="4"/>
  <c r="A132" i="4" s="1"/>
  <c r="D137" i="4"/>
  <c r="A137" i="4" s="1"/>
  <c r="D143" i="4"/>
  <c r="D148" i="4"/>
  <c r="D153" i="4"/>
  <c r="A153" i="4" s="1"/>
  <c r="D159" i="4"/>
  <c r="A159" i="4" s="1"/>
  <c r="D164" i="4"/>
  <c r="D169" i="4"/>
  <c r="D175" i="4"/>
  <c r="D180" i="4"/>
  <c r="A180" i="4" s="1"/>
  <c r="D185" i="4"/>
  <c r="D191" i="4"/>
  <c r="D196" i="4"/>
  <c r="A196" i="4" s="1"/>
  <c r="D201" i="4"/>
  <c r="D207" i="4"/>
  <c r="D212" i="4"/>
  <c r="D216" i="4"/>
  <c r="D220" i="4"/>
  <c r="A220" i="4" s="1"/>
  <c r="D224" i="4"/>
  <c r="A224" i="4" s="1"/>
  <c r="D228" i="4"/>
  <c r="D232" i="4"/>
  <c r="D236" i="4"/>
  <c r="A236" i="4" s="1"/>
  <c r="D240" i="4"/>
  <c r="A240" i="4" s="1"/>
  <c r="D244" i="4"/>
  <c r="D248" i="4"/>
  <c r="D252" i="4"/>
  <c r="A252" i="4" s="1"/>
  <c r="D256" i="4"/>
  <c r="A256" i="4" s="1"/>
  <c r="D260" i="4"/>
  <c r="D264" i="4"/>
  <c r="D268" i="4"/>
  <c r="A268" i="4" s="1"/>
  <c r="D272" i="4"/>
  <c r="A272" i="4" s="1"/>
  <c r="D276" i="4"/>
  <c r="D280" i="4"/>
  <c r="D284" i="4"/>
  <c r="A284" i="4" s="1"/>
  <c r="D288" i="4"/>
  <c r="A288" i="4" s="1"/>
  <c r="D292" i="4"/>
  <c r="D296" i="4"/>
  <c r="D300" i="4"/>
  <c r="A300" i="4" s="1"/>
  <c r="D304" i="4"/>
  <c r="A304" i="4" s="1"/>
  <c r="D308" i="4"/>
  <c r="D312" i="4"/>
  <c r="D316" i="4"/>
  <c r="A316" i="4" s="1"/>
  <c r="D320" i="4"/>
  <c r="A320" i="4" s="1"/>
  <c r="D324" i="4"/>
  <c r="D328" i="4"/>
  <c r="D332" i="4"/>
  <c r="A332" i="4" s="1"/>
  <c r="D336" i="4"/>
  <c r="A336" i="4" s="1"/>
  <c r="D340" i="4"/>
  <c r="D344" i="4"/>
  <c r="D348" i="4"/>
  <c r="A348" i="4" s="1"/>
  <c r="D352" i="4"/>
  <c r="A352" i="4" s="1"/>
  <c r="D356" i="4"/>
  <c r="D360" i="4"/>
  <c r="D364" i="4"/>
  <c r="A364" i="4" s="1"/>
  <c r="D368" i="4"/>
  <c r="A368" i="4" s="1"/>
  <c r="D372" i="4"/>
  <c r="D376" i="4"/>
  <c r="D380" i="4"/>
  <c r="A380" i="4" s="1"/>
  <c r="D384" i="4"/>
  <c r="A384" i="4" s="1"/>
  <c r="D388" i="4"/>
  <c r="D392" i="4"/>
  <c r="D396" i="4"/>
  <c r="A396" i="4" s="1"/>
  <c r="D400" i="4"/>
  <c r="A400" i="4" s="1"/>
  <c r="C31" i="4"/>
  <c r="C52" i="4"/>
  <c r="C73" i="4"/>
  <c r="C95" i="4"/>
  <c r="C116" i="4"/>
  <c r="C134" i="4"/>
  <c r="C150" i="4"/>
  <c r="C166" i="4"/>
  <c r="C182" i="4"/>
  <c r="C190" i="4"/>
  <c r="C198" i="4"/>
  <c r="C206" i="4"/>
  <c r="C214" i="4"/>
  <c r="C222" i="4"/>
  <c r="C230" i="4"/>
  <c r="C238" i="4"/>
  <c r="C246" i="4"/>
  <c r="C254" i="4"/>
  <c r="C262" i="4"/>
  <c r="C270" i="4"/>
  <c r="C278" i="4"/>
  <c r="C286" i="4"/>
  <c r="C294" i="4"/>
  <c r="C302" i="4"/>
  <c r="C310" i="4"/>
  <c r="C318" i="4"/>
  <c r="C326" i="4"/>
  <c r="C334" i="4"/>
  <c r="C342" i="4"/>
  <c r="C350" i="4"/>
  <c r="C355" i="4"/>
  <c r="C361" i="4"/>
  <c r="C366" i="4"/>
  <c r="C371" i="4"/>
  <c r="C377" i="4"/>
  <c r="C382" i="4"/>
  <c r="C387" i="4"/>
  <c r="C393" i="4"/>
  <c r="C398" i="4"/>
  <c r="D5" i="4"/>
  <c r="D11" i="4"/>
  <c r="D16" i="4"/>
  <c r="D21" i="4"/>
  <c r="D27" i="4"/>
  <c r="D32" i="4"/>
  <c r="D37" i="4"/>
  <c r="D43" i="4"/>
  <c r="D48" i="4"/>
  <c r="D53" i="4"/>
  <c r="D59" i="4"/>
  <c r="D64" i="4"/>
  <c r="D69" i="4"/>
  <c r="D75" i="4"/>
  <c r="D80" i="4"/>
  <c r="D85" i="4"/>
  <c r="D91" i="4"/>
  <c r="D96" i="4"/>
  <c r="D101" i="4"/>
  <c r="D107" i="4"/>
  <c r="D112" i="4"/>
  <c r="A112" i="4" s="1"/>
  <c r="D117" i="4"/>
  <c r="A117" i="4" s="1"/>
  <c r="D123" i="4"/>
  <c r="A123" i="4" s="1"/>
  <c r="D128" i="4"/>
  <c r="A128" i="4" s="1"/>
  <c r="D133" i="4"/>
  <c r="A133" i="4" s="1"/>
  <c r="D139" i="4"/>
  <c r="D144" i="4"/>
  <c r="A144" i="4" s="1"/>
  <c r="D149" i="4"/>
  <c r="A149" i="4" s="1"/>
  <c r="D155" i="4"/>
  <c r="D160" i="4"/>
  <c r="A160" i="4" s="1"/>
  <c r="D165" i="4"/>
  <c r="A165" i="4" s="1"/>
  <c r="D171" i="4"/>
  <c r="A171" i="4" s="1"/>
  <c r="D176" i="4"/>
  <c r="A176" i="4" s="1"/>
  <c r="D181" i="4"/>
  <c r="A181" i="4" s="1"/>
  <c r="D187" i="4"/>
  <c r="A187" i="4" s="1"/>
  <c r="D192" i="4"/>
  <c r="A192" i="4" s="1"/>
  <c r="D197" i="4"/>
  <c r="A197" i="4" s="1"/>
  <c r="D203" i="4"/>
  <c r="D208" i="4"/>
  <c r="A208" i="4" s="1"/>
  <c r="D213" i="4"/>
  <c r="A213" i="4" s="1"/>
  <c r="D217" i="4"/>
  <c r="D221" i="4"/>
  <c r="A221" i="4" s="1"/>
  <c r="D225" i="4"/>
  <c r="A225" i="4" s="1"/>
  <c r="D229" i="4"/>
  <c r="A229" i="4" s="1"/>
  <c r="D233" i="4"/>
  <c r="D237" i="4"/>
  <c r="D241" i="4"/>
  <c r="D245" i="4"/>
  <c r="A245" i="4" s="1"/>
  <c r="D249" i="4"/>
  <c r="D253" i="4"/>
  <c r="A253" i="4" s="1"/>
  <c r="D257" i="4"/>
  <c r="A257" i="4" s="1"/>
  <c r="D261" i="4"/>
  <c r="A261" i="4" s="1"/>
  <c r="D265" i="4"/>
  <c r="D269" i="4"/>
  <c r="D273" i="4"/>
  <c r="D277" i="4"/>
  <c r="A277" i="4" s="1"/>
  <c r="D281" i="4"/>
  <c r="D285" i="4"/>
  <c r="A285" i="4" s="1"/>
  <c r="D289" i="4"/>
  <c r="A289" i="4" s="1"/>
  <c r="D293" i="4"/>
  <c r="A293" i="4" s="1"/>
  <c r="D297" i="4"/>
  <c r="D301" i="4"/>
  <c r="D305" i="4"/>
  <c r="D309" i="4"/>
  <c r="A309" i="4" s="1"/>
  <c r="D313" i="4"/>
  <c r="D317" i="4"/>
  <c r="A317" i="4" s="1"/>
  <c r="D321" i="4"/>
  <c r="A321" i="4" s="1"/>
  <c r="D325" i="4"/>
  <c r="A325" i="4" s="1"/>
  <c r="D329" i="4"/>
  <c r="D333" i="4"/>
  <c r="D337" i="4"/>
  <c r="D341" i="4"/>
  <c r="A341" i="4" s="1"/>
  <c r="D345" i="4"/>
  <c r="D349" i="4"/>
  <c r="A349" i="4" s="1"/>
  <c r="D353" i="4"/>
  <c r="A353" i="4" s="1"/>
  <c r="D357" i="4"/>
  <c r="A357" i="4" s="1"/>
  <c r="D361" i="4"/>
  <c r="A361" i="4" s="1"/>
  <c r="D365" i="4"/>
  <c r="D369" i="4"/>
  <c r="D373" i="4"/>
  <c r="A373" i="4" s="1"/>
  <c r="D377" i="4"/>
  <c r="D381" i="4"/>
  <c r="D385" i="4"/>
  <c r="A385" i="4" s="1"/>
  <c r="D389" i="4"/>
  <c r="A389" i="4" s="1"/>
  <c r="D393" i="4"/>
  <c r="D397" i="4"/>
  <c r="A397" i="4" s="1"/>
  <c r="D3" i="4"/>
  <c r="A3" i="4" s="1"/>
  <c r="C8" i="4"/>
  <c r="C36" i="4"/>
  <c r="C57" i="4"/>
  <c r="C79" i="4"/>
  <c r="C100" i="4"/>
  <c r="C121" i="4"/>
  <c r="C138" i="4"/>
  <c r="C154" i="4"/>
  <c r="C170" i="4"/>
  <c r="C185" i="4"/>
  <c r="C193" i="4"/>
  <c r="C201" i="4"/>
  <c r="C209" i="4"/>
  <c r="C217" i="4"/>
  <c r="C225" i="4"/>
  <c r="C233" i="4"/>
  <c r="C241" i="4"/>
  <c r="C249" i="4"/>
  <c r="C257" i="4"/>
  <c r="C265" i="4"/>
  <c r="C273" i="4"/>
  <c r="C281" i="4"/>
  <c r="C289" i="4"/>
  <c r="C297" i="4"/>
  <c r="C305" i="4"/>
  <c r="C313" i="4"/>
  <c r="C321" i="4"/>
  <c r="C329" i="4"/>
  <c r="C337" i="4"/>
  <c r="C345" i="4"/>
  <c r="C351" i="4"/>
  <c r="C357" i="4"/>
  <c r="C362" i="4"/>
  <c r="C367" i="4"/>
  <c r="C373" i="4"/>
  <c r="C378" i="4"/>
  <c r="C383" i="4"/>
  <c r="C389" i="4"/>
  <c r="C394" i="4"/>
  <c r="C399" i="4"/>
  <c r="D7" i="4"/>
  <c r="D12" i="4"/>
  <c r="D17" i="4"/>
  <c r="D23" i="4"/>
  <c r="D28" i="4"/>
  <c r="D49" i="4"/>
  <c r="D71" i="4"/>
  <c r="D92" i="4"/>
  <c r="D113" i="4"/>
  <c r="A113" i="4" s="1"/>
  <c r="D135" i="4"/>
  <c r="A135" i="4" s="1"/>
  <c r="D156" i="4"/>
  <c r="A156" i="4" s="1"/>
  <c r="D177" i="4"/>
  <c r="A177" i="4" s="1"/>
  <c r="D199" i="4"/>
  <c r="A199" i="4" s="1"/>
  <c r="D218" i="4"/>
  <c r="D266" i="4"/>
  <c r="A266" i="4" s="1"/>
  <c r="D330" i="4"/>
  <c r="A330" i="4" s="1"/>
  <c r="D378" i="4"/>
  <c r="A378" i="4" s="1"/>
  <c r="D394" i="4"/>
  <c r="D33" i="4"/>
  <c r="D55" i="4"/>
  <c r="D76" i="4"/>
  <c r="D97" i="4"/>
  <c r="D119" i="4"/>
  <c r="D140" i="4"/>
  <c r="A140" i="4" s="1"/>
  <c r="D161" i="4"/>
  <c r="A161" i="4" s="1"/>
  <c r="D183" i="4"/>
  <c r="A183" i="4" s="1"/>
  <c r="D204" i="4"/>
  <c r="A204" i="4" s="1"/>
  <c r="D222" i="4"/>
  <c r="A222" i="4" s="1"/>
  <c r="D238" i="4"/>
  <c r="A238" i="4" s="1"/>
  <c r="D254" i="4"/>
  <c r="D270" i="4"/>
  <c r="A270" i="4" s="1"/>
  <c r="D286" i="4"/>
  <c r="A286" i="4" s="1"/>
  <c r="D302" i="4"/>
  <c r="A302" i="4" s="1"/>
  <c r="D318" i="4"/>
  <c r="D334" i="4"/>
  <c r="A334" i="4" s="1"/>
  <c r="D350" i="4"/>
  <c r="A350" i="4" s="1"/>
  <c r="D366" i="4"/>
  <c r="A366" i="4" s="1"/>
  <c r="D382" i="4"/>
  <c r="A382" i="4" s="1"/>
  <c r="D398" i="4"/>
  <c r="D39" i="4"/>
  <c r="D60" i="4"/>
  <c r="D81" i="4"/>
  <c r="D103" i="4"/>
  <c r="D124" i="4"/>
  <c r="A124" i="4" s="1"/>
  <c r="D145" i="4"/>
  <c r="A145" i="4" s="1"/>
  <c r="D167" i="4"/>
  <c r="A167" i="4" s="1"/>
  <c r="D188" i="4"/>
  <c r="A188" i="4" s="1"/>
  <c r="D209" i="4"/>
  <c r="D226" i="4"/>
  <c r="A226" i="4" s="1"/>
  <c r="D242" i="4"/>
  <c r="D258" i="4"/>
  <c r="A258" i="4" s="1"/>
  <c r="D274" i="4"/>
  <c r="A274" i="4" s="1"/>
  <c r="D290" i="4"/>
  <c r="A290" i="4" s="1"/>
  <c r="D306" i="4"/>
  <c r="D322" i="4"/>
  <c r="A322" i="4" s="1"/>
  <c r="D338" i="4"/>
  <c r="A338" i="4" s="1"/>
  <c r="D354" i="4"/>
  <c r="A354" i="4" s="1"/>
  <c r="D370" i="4"/>
  <c r="A370" i="4" s="1"/>
  <c r="D386" i="4"/>
  <c r="D44" i="4"/>
  <c r="D65" i="4"/>
  <c r="D87" i="4"/>
  <c r="D108" i="4"/>
  <c r="D129" i="4"/>
  <c r="A129" i="4" s="1"/>
  <c r="D151" i="4"/>
  <c r="A151" i="4" s="1"/>
  <c r="D172" i="4"/>
  <c r="A172" i="4" s="1"/>
  <c r="D193" i="4"/>
  <c r="A193" i="4" s="1"/>
  <c r="D214" i="4"/>
  <c r="A214" i="4" s="1"/>
  <c r="D230" i="4"/>
  <c r="A230" i="4" s="1"/>
  <c r="D246" i="4"/>
  <c r="A246" i="4" s="1"/>
  <c r="D262" i="4"/>
  <c r="D278" i="4"/>
  <c r="A278" i="4" s="1"/>
  <c r="D294" i="4"/>
  <c r="A294" i="4" s="1"/>
  <c r="D310" i="4"/>
  <c r="A310" i="4" s="1"/>
  <c r="D326" i="4"/>
  <c r="D342" i="4"/>
  <c r="A342" i="4" s="1"/>
  <c r="D358" i="4"/>
  <c r="A358" i="4" s="1"/>
  <c r="D374" i="4"/>
  <c r="A374" i="4" s="1"/>
  <c r="D390" i="4"/>
  <c r="D234" i="4"/>
  <c r="A234" i="4" s="1"/>
  <c r="D250" i="4"/>
  <c r="A250" i="4" s="1"/>
  <c r="D282" i="4"/>
  <c r="D298" i="4"/>
  <c r="A298" i="4" s="1"/>
  <c r="D314" i="4"/>
  <c r="D346" i="4"/>
  <c r="A346" i="4" s="1"/>
  <c r="D362" i="4"/>
  <c r="K1" i="4"/>
  <c r="K4" i="4" s="1"/>
  <c r="K5" i="4" s="1"/>
  <c r="K6" i="4" s="1"/>
  <c r="A314" i="4" l="1"/>
  <c r="A392" i="4"/>
  <c r="A360" i="4"/>
  <c r="A328" i="4"/>
  <c r="A296" i="4"/>
  <c r="A264" i="4"/>
  <c r="A232" i="4"/>
  <c r="A335" i="4"/>
  <c r="A303" i="4"/>
  <c r="A271" i="4"/>
  <c r="A239" i="4"/>
  <c r="A184" i="4"/>
  <c r="A390" i="4"/>
  <c r="A119" i="4"/>
  <c r="A333" i="4"/>
  <c r="A301" i="4"/>
  <c r="A269" i="4"/>
  <c r="A237" i="4"/>
  <c r="A203" i="4"/>
  <c r="A139" i="4"/>
  <c r="A388" i="4"/>
  <c r="A372" i="4"/>
  <c r="A356" i="4"/>
  <c r="A340" i="4"/>
  <c r="A324" i="4"/>
  <c r="A308" i="4"/>
  <c r="A292" i="4"/>
  <c r="A276" i="4"/>
  <c r="A260" i="4"/>
  <c r="A244" i="4"/>
  <c r="A228" i="4"/>
  <c r="A212" i="4"/>
  <c r="A191" i="4"/>
  <c r="A169" i="4"/>
  <c r="A148" i="4"/>
  <c r="A127" i="4"/>
  <c r="A363" i="4"/>
  <c r="A347" i="4"/>
  <c r="A331" i="4"/>
  <c r="A315" i="4"/>
  <c r="A299" i="4"/>
  <c r="A283" i="4"/>
  <c r="A267" i="4"/>
  <c r="A251" i="4"/>
  <c r="A235" i="4"/>
  <c r="A219" i="4"/>
  <c r="A200" i="4"/>
  <c r="A136" i="4"/>
  <c r="A114" i="4"/>
  <c r="A369" i="4"/>
  <c r="A376" i="4"/>
  <c r="A344" i="4"/>
  <c r="A312" i="4"/>
  <c r="A280" i="4"/>
  <c r="A248" i="4"/>
  <c r="A216" i="4"/>
  <c r="A175" i="4"/>
  <c r="A319" i="4"/>
  <c r="A287" i="4"/>
  <c r="A255" i="4"/>
  <c r="A223" i="4"/>
  <c r="A282" i="4"/>
  <c r="A306" i="4"/>
  <c r="A242" i="4"/>
  <c r="A218" i="4"/>
  <c r="A155" i="4"/>
  <c r="A207" i="4"/>
  <c r="A164" i="4"/>
  <c r="A143" i="4"/>
  <c r="A152" i="4"/>
  <c r="A201" i="4"/>
  <c r="A371" i="4"/>
  <c r="A355" i="4"/>
  <c r="A186" i="4"/>
  <c r="A170" i="4"/>
  <c r="A154" i="4"/>
  <c r="A138" i="4"/>
  <c r="A399" i="4"/>
  <c r="A383" i="4"/>
  <c r="A367" i="4"/>
  <c r="A351" i="4"/>
  <c r="A205" i="4"/>
  <c r="A141" i="4"/>
  <c r="A198" i="4"/>
  <c r="A182" i="4"/>
  <c r="A166" i="4"/>
  <c r="A150" i="4"/>
  <c r="A134" i="4"/>
  <c r="A209" i="4"/>
  <c r="A337" i="4"/>
  <c r="A305" i="4"/>
  <c r="A326" i="4"/>
  <c r="A262" i="4"/>
  <c r="A386" i="4"/>
  <c r="A398" i="4"/>
  <c r="A381" i="4"/>
  <c r="A365" i="4"/>
  <c r="A157" i="4"/>
  <c r="A210" i="4"/>
  <c r="A194" i="4"/>
  <c r="A178" i="4"/>
  <c r="A162" i="4"/>
  <c r="A146" i="4"/>
  <c r="A130" i="4"/>
  <c r="A273" i="4"/>
  <c r="A241" i="4"/>
  <c r="A362" i="4"/>
  <c r="A318" i="4"/>
  <c r="A254" i="4"/>
  <c r="A394" i="4"/>
  <c r="A393" i="4"/>
  <c r="A377" i="4"/>
  <c r="A345" i="4"/>
  <c r="A329" i="4"/>
  <c r="A313" i="4"/>
  <c r="A297" i="4"/>
  <c r="A281" i="4"/>
  <c r="A265" i="4"/>
  <c r="A249" i="4"/>
  <c r="A233" i="4"/>
  <c r="A217" i="4"/>
  <c r="A185" i="4"/>
  <c r="A121" i="4"/>
  <c r="A391" i="4"/>
  <c r="A375" i="4"/>
  <c r="A359" i="4"/>
  <c r="A173" i="4"/>
  <c r="A206" i="4"/>
  <c r="A190" i="4"/>
  <c r="A174" i="4"/>
  <c r="A158" i="4"/>
  <c r="A142" i="4"/>
  <c r="A126" i="4"/>
  <c r="A110" i="4"/>
  <c r="A4" i="4"/>
  <c r="A65" i="4"/>
  <c r="A7" i="4"/>
  <c r="A107" i="4"/>
  <c r="A43" i="4"/>
  <c r="A73" i="4"/>
  <c r="A40" i="4"/>
  <c r="A62" i="4"/>
  <c r="A44" i="4"/>
  <c r="A37" i="4"/>
  <c r="A68" i="4"/>
  <c r="A47" i="4"/>
  <c r="A25" i="4"/>
  <c r="A106" i="4"/>
  <c r="A90" i="4"/>
  <c r="A74" i="4"/>
  <c r="A58" i="4"/>
  <c r="A42" i="4"/>
  <c r="A26" i="4"/>
  <c r="A10" i="4"/>
  <c r="A60" i="4"/>
  <c r="A28" i="4"/>
  <c r="A85" i="4"/>
  <c r="A21" i="4"/>
  <c r="A52" i="4"/>
  <c r="A9" i="4"/>
  <c r="A104" i="4"/>
  <c r="A61" i="4"/>
  <c r="A78" i="4"/>
  <c r="A30" i="4"/>
  <c r="A23" i="4"/>
  <c r="A80" i="4"/>
  <c r="A89" i="4"/>
  <c r="A99" i="4"/>
  <c r="A77" i="4"/>
  <c r="A56" i="4"/>
  <c r="A35" i="4"/>
  <c r="A13" i="4"/>
  <c r="A108" i="4"/>
  <c r="A103" i="4"/>
  <c r="A33" i="4"/>
  <c r="A71" i="4"/>
  <c r="A17" i="4"/>
  <c r="A96" i="4"/>
  <c r="A75" i="4"/>
  <c r="A53" i="4"/>
  <c r="A32" i="4"/>
  <c r="A11" i="4"/>
  <c r="A105" i="4"/>
  <c r="A84" i="4"/>
  <c r="A63" i="4"/>
  <c r="A41" i="4"/>
  <c r="A20" i="4"/>
  <c r="A93" i="4"/>
  <c r="A72" i="4"/>
  <c r="A51" i="4"/>
  <c r="A29" i="4"/>
  <c r="A8" i="4"/>
  <c r="A102" i="4"/>
  <c r="A86" i="4"/>
  <c r="A70" i="4"/>
  <c r="A54" i="4"/>
  <c r="A38" i="4"/>
  <c r="A22" i="4"/>
  <c r="A6" i="4"/>
  <c r="A76" i="4"/>
  <c r="A64" i="4"/>
  <c r="A95" i="4"/>
  <c r="A31" i="4"/>
  <c r="A83" i="4"/>
  <c r="A19" i="4"/>
  <c r="A94" i="4"/>
  <c r="A46" i="4"/>
  <c r="A14" i="4"/>
  <c r="A39" i="4"/>
  <c r="A55" i="4"/>
  <c r="A92" i="4"/>
  <c r="A101" i="4"/>
  <c r="A59" i="4"/>
  <c r="A16" i="4"/>
  <c r="A111" i="4"/>
  <c r="A87" i="4"/>
  <c r="A81" i="4"/>
  <c r="A97" i="4"/>
  <c r="A49" i="4"/>
  <c r="A12" i="4"/>
  <c r="A91" i="4"/>
  <c r="A69" i="4"/>
  <c r="A48" i="4"/>
  <c r="A27" i="4"/>
  <c r="A5" i="4"/>
  <c r="A100" i="4"/>
  <c r="A79" i="4"/>
  <c r="A57" i="4"/>
  <c r="A36" i="4"/>
  <c r="A15" i="4"/>
  <c r="A109" i="4"/>
  <c r="A88" i="4"/>
  <c r="A67" i="4"/>
  <c r="A45" i="4"/>
  <c r="A24" i="4"/>
  <c r="A98" i="4"/>
  <c r="A82" i="4"/>
  <c r="A66" i="4"/>
  <c r="A50" i="4"/>
  <c r="A34" i="4"/>
  <c r="A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<sst xmlns="http://schemas.openxmlformats.org/spreadsheetml/2006/main" count="21" uniqueCount="21">
  <si>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Shares Owned</t>
  </si>
  <si>
    <t>Money In</t>
  </si>
  <si>
    <t>Value</t>
  </si>
  <si>
    <t>Profit</t>
  </si>
  <si>
    <t>1 day change</t>
  </si>
  <si>
    <t>percent change</t>
  </si>
  <si>
    <t>Most Recent</t>
  </si>
  <si>
    <t>Curent Share Price</t>
  </si>
  <si>
    <t>Dividend</t>
  </si>
  <si>
    <t>Close (Increased)</t>
  </si>
  <si>
    <t>Close (Decreased )</t>
  </si>
  <si>
    <t>Close</t>
  </si>
  <si>
    <t>Most Recent Day</t>
  </si>
  <si>
    <t>1 Week</t>
  </si>
  <si>
    <t>1 Week Close</t>
  </si>
  <si>
    <t>1 week initial</t>
  </si>
  <si>
    <t>1 week final</t>
  </si>
  <si>
    <t>Difference</t>
  </si>
  <si>
    <t>1 week close (increase)</t>
  </si>
  <si>
    <t>1 week close (decreased)</t>
  </si>
  <si>
    <t>Start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</si>
</sst>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+[$$-409]#,##0.00;[Red]\-[$$-409]#,##0.00"/>
    <numFmt numFmtId="165" formatCode="\+0.00%;[Red]\-0.00%"/>
    <numFmt numFmtId="167" formatCode="[$-F800]dddd\,\ mmmm\ dd\,\ yyyy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A0101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44" fontId="0" fillId="0" borderId="0" xfId="2" applyFont="1"/>
    <xf numFmtId="43" fontId="0" fillId="0" borderId="0" xfId="1" applyFont="1"/>
    <xf numFmtId="44" fontId="0" fillId="0" borderId="0" xfId="0" applyNumberFormat="1"/>
    <xf numFmtId="164" fontId="0" fillId="0" borderId="0" xfId="2" applyNumberFormat="1" applyFont="1"/>
    <xf numFmtId="165" fontId="0" fillId="0" borderId="0" xfId="3" applyNumberFormat="1" applyFont="1"/>
    <xf numFmtId="0" fontId="0" fillId="0" borderId="0" xfId="0" applyNumberFormat="1"/>
    <xf numFmtId="0" fontId="2" fillId="0" borderId="0" xfId="0" applyFont="1"/>
    <xf numFmtId="167" fontId="0" fillId="0" borderId="0" xfId="0" applyNumberFormat="1"/>
    <xf numFmtId="167" fontId="0" fillId="0" borderId="0" xfId="3" applyNumberFormat="1" applyFont="1"/>
    <xf numFmtId="0" fontId="3" fillId="0" borderId="0" xfId="4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REDWX</a:t>
            </a:r>
            <a:r>
              <a:rPr lang="en-US" baseline="0"/>
              <a:t> YTD Closing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Data!$A$3:$A$400</c:f>
              <c:numCache>
                <c:formatCode>[$-F800]dddd\,\ mmmm\ dd\,\ yyyy</c:formatCode>
                <c:ptCount val="398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</c:numCache>
            </c:numRef>
          </c:xVal>
          <c:yVal>
            <c:numRef>
              <c:f>Data!$D$3:$D$400</c:f>
              <c:numCache>
                <c:formatCode>General</c:formatCode>
                <c:ptCount val="398"/>
                <c:pt idx="0">
                  <c:v>13.22</c:v>
                </c:pt>
                <c:pt idx="1">
                  <c:v>13.08</c:v>
                </c:pt>
                <c:pt idx="2">
                  <c:v>13.06</c:v>
                </c:pt>
                <c:pt idx="3">
                  <c:v>13.04</c:v>
                </c:pt>
                <c:pt idx="4">
                  <c:v>13.13</c:v>
                </c:pt>
                <c:pt idx="5">
                  <c:v>13.14</c:v>
                </c:pt>
                <c:pt idx="6">
                  <c:v>13.09</c:v>
                </c:pt>
                <c:pt idx="7">
                  <c:v>13.16</c:v>
                </c:pt>
                <c:pt idx="8">
                  <c:v>13.19</c:v>
                </c:pt>
                <c:pt idx="9">
                  <c:v>13.18</c:v>
                </c:pt>
                <c:pt idx="10">
                  <c:v>13.34</c:v>
                </c:pt>
                <c:pt idx="11">
                  <c:v>13.35</c:v>
                </c:pt>
                <c:pt idx="12">
                  <c:v>13.32</c:v>
                </c:pt>
                <c:pt idx="13">
                  <c:v>13.34</c:v>
                </c:pt>
                <c:pt idx="14">
                  <c:v>13.41</c:v>
                </c:pt>
                <c:pt idx="15">
                  <c:v>13.23</c:v>
                </c:pt>
                <c:pt idx="16">
                  <c:v>12.95</c:v>
                </c:pt>
                <c:pt idx="17">
                  <c:v>13.12</c:v>
                </c:pt>
                <c:pt idx="18">
                  <c:v>13.05</c:v>
                </c:pt>
                <c:pt idx="19">
                  <c:v>13.1</c:v>
                </c:pt>
                <c:pt idx="20">
                  <c:v>12.81</c:v>
                </c:pt>
                <c:pt idx="21">
                  <c:v>12.92</c:v>
                </c:pt>
                <c:pt idx="22">
                  <c:v>13.16</c:v>
                </c:pt>
                <c:pt idx="23">
                  <c:v>13.26</c:v>
                </c:pt>
                <c:pt idx="24">
                  <c:v>13.27</c:v>
                </c:pt>
                <c:pt idx="25">
                  <c:v>13.11</c:v>
                </c:pt>
                <c:pt idx="26">
                  <c:v>13.21</c:v>
                </c:pt>
                <c:pt idx="27">
                  <c:v>13.29</c:v>
                </c:pt>
                <c:pt idx="28">
                  <c:v>13.4</c:v>
                </c:pt>
                <c:pt idx="29">
                  <c:v>13.39</c:v>
                </c:pt>
                <c:pt idx="30">
                  <c:v>13.37</c:v>
                </c:pt>
                <c:pt idx="31">
                  <c:v>13.29</c:v>
                </c:pt>
                <c:pt idx="32">
                  <c:v>13.35</c:v>
                </c:pt>
                <c:pt idx="33">
                  <c:v>13.37</c:v>
                </c:pt>
                <c:pt idx="34">
                  <c:v>13.28</c:v>
                </c:pt>
                <c:pt idx="35">
                  <c:v>12.79</c:v>
                </c:pt>
                <c:pt idx="36">
                  <c:v>12.35</c:v>
                </c:pt>
                <c:pt idx="37">
                  <c:v>12.23</c:v>
                </c:pt>
                <c:pt idx="38">
                  <c:v>11.78</c:v>
                </c:pt>
                <c:pt idx="39">
                  <c:v>11.62</c:v>
                </c:pt>
                <c:pt idx="40">
                  <c:v>12.06</c:v>
                </c:pt>
                <c:pt idx="41">
                  <c:v>11.7</c:v>
                </c:pt>
                <c:pt idx="42">
                  <c:v>12.17</c:v>
                </c:pt>
                <c:pt idx="43">
                  <c:v>11.7</c:v>
                </c:pt>
                <c:pt idx="44">
                  <c:v>11.45</c:v>
                </c:pt>
                <c:pt idx="45">
                  <c:v>10.45</c:v>
                </c:pt>
                <c:pt idx="46">
                  <c:v>10.88</c:v>
                </c:pt>
                <c:pt idx="47">
                  <c:v>10.34</c:v>
                </c:pt>
                <c:pt idx="48">
                  <c:v>9.19</c:v>
                </c:pt>
                <c:pt idx="49">
                  <c:v>9.9700000000000006</c:v>
                </c:pt>
                <c:pt idx="50">
                  <c:v>8.59</c:v>
                </c:pt>
                <c:pt idx="51">
                  <c:v>8.8800000000000008</c:v>
                </c:pt>
                <c:pt idx="52">
                  <c:v>8.02</c:v>
                </c:pt>
                <c:pt idx="53">
                  <c:v>8.2899999999999991</c:v>
                </c:pt>
                <c:pt idx="54">
                  <c:v>8.08</c:v>
                </c:pt>
                <c:pt idx="55">
                  <c:v>7.9</c:v>
                </c:pt>
                <c:pt idx="56">
                  <c:v>8.8000000000000007</c:v>
                </c:pt>
                <c:pt idx="57">
                  <c:v>9.19</c:v>
                </c:pt>
                <c:pt idx="58">
                  <c:v>9.64</c:v>
                </c:pt>
                <c:pt idx="59">
                  <c:v>9.17</c:v>
                </c:pt>
                <c:pt idx="60">
                  <c:v>9.34</c:v>
                </c:pt>
                <c:pt idx="61">
                  <c:v>9.24</c:v>
                </c:pt>
                <c:pt idx="62">
                  <c:v>8.59</c:v>
                </c:pt>
                <c:pt idx="63">
                  <c:v>8.59</c:v>
                </c:pt>
                <c:pt idx="64">
                  <c:v>8.4600000000000009</c:v>
                </c:pt>
                <c:pt idx="65">
                  <c:v>9.27</c:v>
                </c:pt>
                <c:pt idx="66">
                  <c:v>9.43</c:v>
                </c:pt>
                <c:pt idx="67">
                  <c:v>9.9</c:v>
                </c:pt>
                <c:pt idx="68">
                  <c:v>10.15</c:v>
                </c:pt>
                <c:pt idx="69">
                  <c:v>9.92</c:v>
                </c:pt>
                <c:pt idx="70">
                  <c:v>10.11</c:v>
                </c:pt>
                <c:pt idx="71">
                  <c:v>9.8000000000000007</c:v>
                </c:pt>
                <c:pt idx="72">
                  <c:v>9.68</c:v>
                </c:pt>
                <c:pt idx="73">
                  <c:v>10.1</c:v>
                </c:pt>
                <c:pt idx="74">
                  <c:v>9.89</c:v>
                </c:pt>
                <c:pt idx="75">
                  <c:v>9.6199999999999992</c:v>
                </c:pt>
                <c:pt idx="76">
                  <c:v>9.83</c:v>
                </c:pt>
                <c:pt idx="77">
                  <c:v>9.91</c:v>
                </c:pt>
                <c:pt idx="78">
                  <c:v>10.1</c:v>
                </c:pt>
                <c:pt idx="79">
                  <c:v>10.47</c:v>
                </c:pt>
                <c:pt idx="80">
                  <c:v>10.54</c:v>
                </c:pt>
                <c:pt idx="81">
                  <c:v>10.99</c:v>
                </c:pt>
                <c:pt idx="82">
                  <c:v>10.9</c:v>
                </c:pt>
                <c:pt idx="83">
                  <c:v>10.46</c:v>
                </c:pt>
                <c:pt idx="84">
                  <c:v>10.53</c:v>
                </c:pt>
                <c:pt idx="85">
                  <c:v>10.52</c:v>
                </c:pt>
                <c:pt idx="86">
                  <c:v>10.38</c:v>
                </c:pt>
                <c:pt idx="87">
                  <c:v>10.69</c:v>
                </c:pt>
                <c:pt idx="88">
                  <c:v>10.99</c:v>
                </c:pt>
                <c:pt idx="89">
                  <c:v>10.87</c:v>
                </c:pt>
                <c:pt idx="90">
                  <c:v>10.56</c:v>
                </c:pt>
                <c:pt idx="91">
                  <c:v>10.220000000000001</c:v>
                </c:pt>
                <c:pt idx="92">
                  <c:v>10.4</c:v>
                </c:pt>
                <c:pt idx="93">
                  <c:v>10.45</c:v>
                </c:pt>
                <c:pt idx="94">
                  <c:v>11.11</c:v>
                </c:pt>
                <c:pt idx="95">
                  <c:v>10.93</c:v>
                </c:pt>
                <c:pt idx="96">
                  <c:v>11.17</c:v>
                </c:pt>
                <c:pt idx="97">
                  <c:v>11.09</c:v>
                </c:pt>
                <c:pt idx="98">
                  <c:v>11.16</c:v>
                </c:pt>
                <c:pt idx="99">
                  <c:v>11.53</c:v>
                </c:pt>
                <c:pt idx="100">
                  <c:v>11.85</c:v>
                </c:pt>
                <c:pt idx="101">
                  <c:v>11.66</c:v>
                </c:pt>
                <c:pt idx="102">
                  <c:v>11.62</c:v>
                </c:pt>
                <c:pt idx="103">
                  <c:v>11.73</c:v>
                </c:pt>
                <c:pt idx="104">
                  <c:v>11.88</c:v>
                </c:pt>
                <c:pt idx="105">
                  <c:v>12.15</c:v>
                </c:pt>
                <c:pt idx="106">
                  <c:v>12.16</c:v>
                </c:pt>
                <c:pt idx="107">
                  <c:v>12.53</c:v>
                </c:pt>
                <c:pt idx="108">
                  <c:v>12.76</c:v>
                </c:pt>
                <c:pt idx="109">
                  <c:v>12.42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5F-4933-8A9B-6EC71E69BD85}"/>
            </c:ext>
          </c:extLst>
        </c:ser>
        <c:ser>
          <c:idx val="1"/>
          <c:order val="1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Data!$A$3:$A$400</c:f>
              <c:numCache>
                <c:formatCode>[$-F800]dddd\,\ mmmm\ dd\,\ yyyy</c:formatCode>
                <c:ptCount val="398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</c:numCache>
            </c:numRef>
          </c:xVal>
          <c:yVal>
            <c:numRef>
              <c:f>Data!$C$3:$C$400</c:f>
              <c:numCache>
                <c:formatCode>General</c:formatCode>
                <c:ptCount val="3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5F-4933-8A9B-6EC71E69B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854431"/>
        <c:axId val="206843167"/>
      </c:scatterChart>
      <c:valAx>
        <c:axId val="1883854431"/>
        <c:scaling>
          <c:orientation val="minMax"/>
          <c:min val="4383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43167"/>
        <c:crosses val="autoZero"/>
        <c:crossBetween val="midCat"/>
        <c:majorUnit val="15"/>
      </c:valAx>
      <c:valAx>
        <c:axId val="206843167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54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REDWX</a:t>
            </a:r>
            <a:r>
              <a:rPr lang="en-US" sz="1050" baseline="0"/>
              <a:t> 1 Week Close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Data!$M$3:$M$400</c:f>
              <c:numCache>
                <c:formatCode>[$-F800]dddd\,\ mmmm\ dd\,\ yyyy</c:formatCode>
                <c:ptCount val="3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</c:numCache>
            </c:numRef>
          </c:xVal>
          <c:yVal>
            <c:numRef>
              <c:f>Data!$P$3:$P$400</c:f>
              <c:numCache>
                <c:formatCode>_("$"* #,##0.00_);_("$"* \(#,##0.00\);_("$"* "-"??_);_(@_)</c:formatCode>
                <c:ptCount val="3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11.88</c:v>
                </c:pt>
                <c:pt idx="105">
                  <c:v>12.15</c:v>
                </c:pt>
                <c:pt idx="106">
                  <c:v>12.16</c:v>
                </c:pt>
                <c:pt idx="107">
                  <c:v>12.53</c:v>
                </c:pt>
                <c:pt idx="108">
                  <c:v>12.76</c:v>
                </c:pt>
                <c:pt idx="109">
                  <c:v>12.42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27-4FEC-B2FE-31C756283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173263"/>
        <c:axId val="1345503567"/>
      </c:scatterChart>
      <c:valAx>
        <c:axId val="118017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33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503567"/>
        <c:crosses val="autoZero"/>
        <c:crossBetween val="midCat"/>
      </c:valAx>
      <c:valAx>
        <c:axId val="1345503567"/>
        <c:scaling>
          <c:orientation val="minMax"/>
          <c:min val="11.88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Close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17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80210</xdr:colOff>
      <xdr:row>0</xdr:row>
      <xdr:rowOff>87229</xdr:rowOff>
    </xdr:from>
    <xdr:to>
      <xdr:col>5</xdr:col>
      <xdr:colOff>588210</xdr:colOff>
      <xdr:row>17</xdr:row>
      <xdr:rowOff>116974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4087E4-0F61-474D-A5CE-CA968217E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651710</xdr:colOff>
      <xdr:row>2</xdr:row>
      <xdr:rowOff>163750</xdr:rowOff>
    </xdr:from>
    <xdr:to>
      <xdr:col>6</xdr:col>
      <xdr:colOff>632326</xdr:colOff>
      <xdr:row>6</xdr:row>
      <xdr:rowOff>83540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05DA244-09A2-42B5-8FAF-6690BF5D8B89}"/>
            </a:ext>
          </a:extLst>
        </xdr:cNvPr>
        <xdr:cNvGrpSpPr/>
      </xdr:nvGrpSpPr>
      <xdr:grpSpPr>
        <a:xfrm>
          <a:off x="4946315" y="531382"/>
          <a:ext cx="839537" cy="624974"/>
          <a:chOff x="3973763" y="330868"/>
          <a:chExt cx="839537" cy="624974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AB3D43D-E55D-4752-AE99-3023C009DDF2}"/>
              </a:ext>
            </a:extLst>
          </xdr:cNvPr>
          <xdr:cNvSpPr/>
        </xdr:nvSpPr>
        <xdr:spPr>
          <a:xfrm>
            <a:off x="3983789" y="330868"/>
            <a:ext cx="721895" cy="624974"/>
          </a:xfrm>
          <a:prstGeom prst="rect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Data!K1">
        <xdr:nvSpPr>
          <xdr:cNvPr id="2" name="TextBox 1">
            <a:extLst>
              <a:ext uri="{FF2B5EF4-FFF2-40B4-BE49-F238E27FC236}">
                <a16:creationId xmlns:a16="http://schemas.microsoft.com/office/drawing/2014/main" id="{6E07D317-CB1A-4D56-96B5-03E39324B754}"/>
              </a:ext>
            </a:extLst>
          </xdr:cNvPr>
          <xdr:cNvSpPr txBox="1"/>
        </xdr:nvSpPr>
        <xdr:spPr>
          <a:xfrm>
            <a:off x="3973763" y="334210"/>
            <a:ext cx="748632" cy="284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1D62F4C-DECB-4E13-BD68-2191896773CB}" type="TxLink">
              <a:rPr lang="en-US" sz="1400" b="0" i="0" u="none" strike="noStrike">
                <a:solidFill>
                  <a:schemeClr val="bg2"/>
                </a:solidFill>
                <a:latin typeface="Calibri"/>
                <a:cs typeface="Calibri"/>
              </a:rPr>
              <a:pPr/>
              <a:t> $12.42 </a:t>
            </a:fld>
            <a:endParaRPr lang="en-US" sz="1400">
              <a:solidFill>
                <a:schemeClr val="bg2"/>
              </a:solidFill>
            </a:endParaRPr>
          </a:p>
        </xdr:txBody>
      </xdr:sp>
      <xdr:sp macro="" textlink="Data!E400">
        <xdr:nvSpPr>
          <xdr:cNvPr id="4" name="TextBox 3">
            <a:extLst>
              <a:ext uri="{FF2B5EF4-FFF2-40B4-BE49-F238E27FC236}">
                <a16:creationId xmlns:a16="http://schemas.microsoft.com/office/drawing/2014/main" id="{C979B831-B7EB-4ECB-9DEC-B11CE9021634}"/>
              </a:ext>
            </a:extLst>
          </xdr:cNvPr>
          <xdr:cNvSpPr txBox="1"/>
        </xdr:nvSpPr>
        <xdr:spPr>
          <a:xfrm>
            <a:off x="4073297" y="523373"/>
            <a:ext cx="680575" cy="284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1F9C6AB-3E92-40AC-BA5A-227010120755}" type="TxLink">
              <a:rPr lang="en-US" sz="1100" b="0" i="0" u="none" strike="noStrike">
                <a:solidFill>
                  <a:schemeClr val="accent1">
                    <a:lumMod val="40000"/>
                    <a:lumOff val="60000"/>
                  </a:schemeClr>
                </a:solidFill>
                <a:latin typeface="Calibri"/>
                <a:cs typeface="Calibri"/>
              </a:rPr>
              <a:pPr/>
              <a:t>-$0.34</a:t>
            </a:fld>
            <a:endParaRPr lang="en-US" sz="1100">
              <a:solidFill>
                <a:schemeClr val="accent1">
                  <a:lumMod val="40000"/>
                  <a:lumOff val="60000"/>
                </a:schemeClr>
              </a:solidFill>
            </a:endParaRPr>
          </a:p>
        </xdr:txBody>
      </xdr:sp>
      <xdr:sp macro="" textlink="Data!F400">
        <xdr:nvSpPr>
          <xdr:cNvPr id="5" name="TextBox 4">
            <a:extLst>
              <a:ext uri="{FF2B5EF4-FFF2-40B4-BE49-F238E27FC236}">
                <a16:creationId xmlns:a16="http://schemas.microsoft.com/office/drawing/2014/main" id="{6FCD23C1-6F94-4494-B116-D8EEBF17D7CD}"/>
              </a:ext>
            </a:extLst>
          </xdr:cNvPr>
          <xdr:cNvSpPr txBox="1"/>
        </xdr:nvSpPr>
        <xdr:spPr>
          <a:xfrm>
            <a:off x="4064668" y="669089"/>
            <a:ext cx="748632" cy="284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E58F13A-06E6-4B96-90D7-150A37E94137}" type="TxLink">
              <a:rPr lang="en-US" sz="1100" b="0" i="0" u="none" strike="noStrike">
                <a:solidFill>
                  <a:schemeClr val="accent1">
                    <a:lumMod val="40000"/>
                    <a:lumOff val="60000"/>
                  </a:schemeClr>
                </a:solidFill>
                <a:latin typeface="Calibri"/>
                <a:cs typeface="Calibri"/>
              </a:rPr>
              <a:pPr/>
              <a:t>-2.74%</a:t>
            </a:fld>
            <a:endParaRPr lang="en-US" sz="1100">
              <a:solidFill>
                <a:schemeClr val="accent1">
                  <a:lumMod val="40000"/>
                  <a:lumOff val="60000"/>
                </a:schemeClr>
              </a:solidFill>
            </a:endParaRPr>
          </a:p>
        </xdr:txBody>
      </xdr:sp>
    </xdr:grpSp>
    <xdr:clientData/>
  </xdr:twoCellAnchor>
  <xdr:twoCellAnchor>
    <xdr:from>
      <xdr:col>8</xdr:col>
      <xdr:colOff>600242</xdr:colOff>
      <xdr:row>0</xdr:row>
      <xdr:rowOff>102256</xdr:rowOff>
    </xdr:from>
    <xdr:to>
      <xdr:col>10</xdr:col>
      <xdr:colOff>792077</xdr:colOff>
      <xdr:row>6</xdr:row>
      <xdr:rowOff>76857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B8B01891-97FC-4405-ADC9-E79D1C0DB5BE}"/>
            </a:ext>
          </a:extLst>
        </xdr:cNvPr>
        <xdr:cNvGrpSpPr/>
      </xdr:nvGrpSpPr>
      <xdr:grpSpPr>
        <a:xfrm>
          <a:off x="7471610" y="102256"/>
          <a:ext cx="1909678" cy="1047417"/>
          <a:chOff x="5008479" y="108951"/>
          <a:chExt cx="1909678" cy="1047417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43DED417-399B-47B1-A1C7-AC158E5C4864}"/>
              </a:ext>
            </a:extLst>
          </xdr:cNvPr>
          <xdr:cNvGrpSpPr/>
        </xdr:nvGrpSpPr>
        <xdr:grpSpPr>
          <a:xfrm>
            <a:off x="5008479" y="108951"/>
            <a:ext cx="1909678" cy="1047417"/>
            <a:chOff x="5118768" y="179136"/>
            <a:chExt cx="1909678" cy="1047417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FAE7D47C-E9D4-4DE9-83D3-651136A3E422}"/>
                </a:ext>
              </a:extLst>
            </xdr:cNvPr>
            <xdr:cNvSpPr/>
          </xdr:nvSpPr>
          <xdr:spPr>
            <a:xfrm>
              <a:off x="5118768" y="179136"/>
              <a:ext cx="1635627" cy="1047417"/>
            </a:xfrm>
            <a:prstGeom prst="rect">
              <a:avLst/>
            </a:prstGeom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Data!K2">
          <xdr:nvSpPr>
            <xdr:cNvPr id="8" name="TextBox 7">
              <a:extLst>
                <a:ext uri="{FF2B5EF4-FFF2-40B4-BE49-F238E27FC236}">
                  <a16:creationId xmlns:a16="http://schemas.microsoft.com/office/drawing/2014/main" id="{FD24B2C3-DEC4-476E-9D7F-649E7ACF7857}"/>
                </a:ext>
              </a:extLst>
            </xdr:cNvPr>
            <xdr:cNvSpPr txBox="1"/>
          </xdr:nvSpPr>
          <xdr:spPr>
            <a:xfrm>
              <a:off x="5163553" y="187159"/>
              <a:ext cx="1664368" cy="32084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sz="1100" b="0" i="0" u="none" strike="noStrike">
                  <a:solidFill>
                    <a:schemeClr val="bg2"/>
                  </a:solidFill>
                  <a:latin typeface="Calibri"/>
                  <a:cs typeface="Calibri"/>
                </a:rPr>
                <a:t>Shares</a:t>
              </a:r>
              <a:r>
                <a:rPr lang="en-US" sz="1100" b="0" i="0" u="none" strike="noStrike" baseline="0">
                  <a:solidFill>
                    <a:schemeClr val="bg2"/>
                  </a:solidFill>
                  <a:latin typeface="Calibri"/>
                  <a:cs typeface="Calibri"/>
                </a:rPr>
                <a:t> Owned:</a:t>
              </a:r>
            </a:p>
          </xdr:txBody>
        </xdr:sp>
        <xdr:sp macro="" textlink="Data!K3">
          <xdr:nvSpPr>
            <xdr:cNvPr id="9" name="TextBox 8">
              <a:extLst>
                <a:ext uri="{FF2B5EF4-FFF2-40B4-BE49-F238E27FC236}">
                  <a16:creationId xmlns:a16="http://schemas.microsoft.com/office/drawing/2014/main" id="{550BE5BA-82E8-44E3-8C74-F80BE99ABF92}"/>
                </a:ext>
              </a:extLst>
            </xdr:cNvPr>
            <xdr:cNvSpPr txBox="1"/>
          </xdr:nvSpPr>
          <xdr:spPr>
            <a:xfrm>
              <a:off x="5155531" y="419770"/>
              <a:ext cx="1872915" cy="32084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sz="1100" b="0" i="0" u="none" strike="noStrike">
                  <a:solidFill>
                    <a:schemeClr val="bg2"/>
                  </a:solidFill>
                  <a:latin typeface="Calibri"/>
                  <a:cs typeface="Calibri"/>
                </a:rPr>
                <a:t>Money In:</a:t>
              </a:r>
              <a:endParaRPr lang="en-US" sz="1100">
                <a:solidFill>
                  <a:schemeClr val="bg2"/>
                </a:solidFill>
              </a:endParaRPr>
            </a:p>
          </xdr:txBody>
        </xdr:sp>
        <xdr:sp macro="" textlink="Data!K4">
          <xdr:nvSpPr>
            <xdr:cNvPr id="10" name="TextBox 9">
              <a:extLst>
                <a:ext uri="{FF2B5EF4-FFF2-40B4-BE49-F238E27FC236}">
                  <a16:creationId xmlns:a16="http://schemas.microsoft.com/office/drawing/2014/main" id="{AC0CD8F4-9FA6-4DB4-AF09-F73FAEC19E0A}"/>
                </a:ext>
              </a:extLst>
            </xdr:cNvPr>
            <xdr:cNvSpPr txBox="1"/>
          </xdr:nvSpPr>
          <xdr:spPr>
            <a:xfrm>
              <a:off x="5154194" y="655721"/>
              <a:ext cx="1872915" cy="32084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sz="1100" b="0" i="0" u="none" strike="noStrike">
                  <a:solidFill>
                    <a:schemeClr val="bg2"/>
                  </a:solidFill>
                  <a:latin typeface="Calibri"/>
                  <a:cs typeface="Calibri"/>
                </a:rPr>
                <a:t>Account</a:t>
              </a:r>
              <a:r>
                <a:rPr lang="en-US" sz="1100" b="0" i="0" u="none" strike="noStrike" baseline="0">
                  <a:solidFill>
                    <a:schemeClr val="bg2"/>
                  </a:solidFill>
                  <a:latin typeface="Calibri"/>
                  <a:cs typeface="Calibri"/>
                </a:rPr>
                <a:t> Value:</a:t>
              </a:r>
              <a:endParaRPr lang="en-US" sz="1100">
                <a:solidFill>
                  <a:schemeClr val="bg2"/>
                </a:solidFill>
              </a:endParaRPr>
            </a:p>
          </xdr:txBody>
        </xdr:sp>
        <xdr:sp macro="" textlink="Data!K5">
          <xdr:nvSpPr>
            <xdr:cNvPr id="11" name="TextBox 10">
              <a:extLst>
                <a:ext uri="{FF2B5EF4-FFF2-40B4-BE49-F238E27FC236}">
                  <a16:creationId xmlns:a16="http://schemas.microsoft.com/office/drawing/2014/main" id="{42B82DC5-5F09-42F4-8939-DC9620B063D3}"/>
                </a:ext>
              </a:extLst>
            </xdr:cNvPr>
            <xdr:cNvSpPr txBox="1"/>
          </xdr:nvSpPr>
          <xdr:spPr>
            <a:xfrm>
              <a:off x="5152857" y="901700"/>
              <a:ext cx="1872915" cy="32084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sz="1100" b="0" i="0" u="none" strike="noStrike">
                  <a:solidFill>
                    <a:schemeClr val="bg2"/>
                  </a:solidFill>
                  <a:latin typeface="Calibri"/>
                  <a:cs typeface="Calibri"/>
                </a:rPr>
                <a:t>Profit:</a:t>
              </a:r>
              <a:endParaRPr lang="en-US" sz="1100">
                <a:solidFill>
                  <a:schemeClr val="bg2"/>
                </a:solidFill>
              </a:endParaRPr>
            </a:p>
          </xdr:txBody>
        </xdr:sp>
      </xdr:grpSp>
      <xdr:sp macro="" textlink="Data!K2">
        <xdr:nvSpPr>
          <xdr:cNvPr id="15" name="TextBox 14">
            <a:extLst>
              <a:ext uri="{FF2B5EF4-FFF2-40B4-BE49-F238E27FC236}">
                <a16:creationId xmlns:a16="http://schemas.microsoft.com/office/drawing/2014/main" id="{13B8B444-AB5E-493A-8E4D-ED0435649D79}"/>
              </a:ext>
            </a:extLst>
          </xdr:cNvPr>
          <xdr:cNvSpPr txBox="1"/>
        </xdr:nvSpPr>
        <xdr:spPr>
          <a:xfrm>
            <a:off x="6181556" y="118977"/>
            <a:ext cx="572836" cy="320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01DFE5D0-7696-407B-9406-EDEE18EB17C1}" type="TxLink">
              <a:rPr lang="en-US" sz="1100" b="0" i="0" u="none" strike="noStrike" baseline="0">
                <a:solidFill>
                  <a:schemeClr val="bg2"/>
                </a:solidFill>
                <a:latin typeface="Calibri"/>
                <a:cs typeface="Calibri"/>
              </a:rPr>
              <a:pPr algn="l"/>
              <a:t> 6.33 </a:t>
            </a:fld>
            <a:endParaRPr lang="en-US" sz="1100" b="0" i="0" u="none" strike="noStrike" baseline="0">
              <a:solidFill>
                <a:schemeClr val="bg2"/>
              </a:solidFill>
              <a:latin typeface="Calibri"/>
              <a:cs typeface="Calibri"/>
            </a:endParaRPr>
          </a:p>
        </xdr:txBody>
      </xdr:sp>
      <xdr:sp macro="" textlink="Data!K3">
        <xdr:nvSpPr>
          <xdr:cNvPr id="16" name="TextBox 15">
            <a:extLst>
              <a:ext uri="{FF2B5EF4-FFF2-40B4-BE49-F238E27FC236}">
                <a16:creationId xmlns:a16="http://schemas.microsoft.com/office/drawing/2014/main" id="{3FE43EB2-6EFC-47F5-958F-42C679F4635F}"/>
              </a:ext>
            </a:extLst>
          </xdr:cNvPr>
          <xdr:cNvSpPr txBox="1"/>
        </xdr:nvSpPr>
        <xdr:spPr>
          <a:xfrm>
            <a:off x="6041187" y="342898"/>
            <a:ext cx="666416" cy="320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1C9184B6-EC83-4D3A-B92F-39276C66FFE5}" type="TxLink">
              <a:rPr lang="en-US" sz="1100" b="0" i="0" u="none" strike="noStrike">
                <a:solidFill>
                  <a:schemeClr val="bg2"/>
                </a:solidFill>
                <a:latin typeface="Calibri"/>
                <a:cs typeface="Calibri"/>
              </a:rPr>
              <a:pPr algn="l"/>
              <a:t> $70.00 </a:t>
            </a:fld>
            <a:endParaRPr lang="en-US" sz="1100">
              <a:solidFill>
                <a:schemeClr val="bg2"/>
              </a:solidFill>
            </a:endParaRPr>
          </a:p>
        </xdr:txBody>
      </xdr:sp>
      <xdr:sp macro="" textlink="Data!K4">
        <xdr:nvSpPr>
          <xdr:cNvPr id="17" name="TextBox 16">
            <a:extLst>
              <a:ext uri="{FF2B5EF4-FFF2-40B4-BE49-F238E27FC236}">
                <a16:creationId xmlns:a16="http://schemas.microsoft.com/office/drawing/2014/main" id="{729FF554-706A-407C-98D1-1FAD3AEC374F}"/>
              </a:ext>
            </a:extLst>
          </xdr:cNvPr>
          <xdr:cNvSpPr txBox="1"/>
        </xdr:nvSpPr>
        <xdr:spPr>
          <a:xfrm>
            <a:off x="6041189" y="583531"/>
            <a:ext cx="673100" cy="320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BDCE0E79-88D5-4842-8D0F-4723A8CB79B3}" type="TxLink">
              <a:rPr lang="en-US" sz="1100" b="0" i="0" u="none" strike="noStrike">
                <a:solidFill>
                  <a:schemeClr val="bg2"/>
                </a:solidFill>
                <a:latin typeface="Calibri"/>
                <a:cs typeface="Calibri"/>
              </a:rPr>
              <a:pPr algn="l"/>
              <a:t> $78.62 </a:t>
            </a:fld>
            <a:endParaRPr lang="en-US" sz="1100">
              <a:solidFill>
                <a:schemeClr val="bg2"/>
              </a:solidFill>
            </a:endParaRPr>
          </a:p>
        </xdr:txBody>
      </xdr:sp>
      <xdr:sp macro="" textlink="Data!K5">
        <xdr:nvSpPr>
          <xdr:cNvPr id="18" name="TextBox 17">
            <a:extLst>
              <a:ext uri="{FF2B5EF4-FFF2-40B4-BE49-F238E27FC236}">
                <a16:creationId xmlns:a16="http://schemas.microsoft.com/office/drawing/2014/main" id="{6138AD7F-FD01-4000-8CE7-F1B544644143}"/>
              </a:ext>
            </a:extLst>
          </xdr:cNvPr>
          <xdr:cNvSpPr txBox="1"/>
        </xdr:nvSpPr>
        <xdr:spPr>
          <a:xfrm>
            <a:off x="6085974" y="824161"/>
            <a:ext cx="554789" cy="320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D3534EF3-174B-4600-B42D-458F4D9BF5BC}" type="TxLink">
              <a:rPr lang="en-US" sz="1100" b="0" i="0" u="none" strike="noStrike">
                <a:solidFill>
                  <a:schemeClr val="bg2"/>
                </a:solidFill>
                <a:latin typeface="Calibri"/>
                <a:cs typeface="Calibri"/>
              </a:rPr>
              <a:pPr algn="r"/>
              <a:t> $8.62 </a:t>
            </a:fld>
            <a:endParaRPr lang="en-US" sz="1100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5</xdr:col>
      <xdr:colOff>661736</xdr:colOff>
      <xdr:row>0</xdr:row>
      <xdr:rowOff>93579</xdr:rowOff>
    </xdr:from>
    <xdr:to>
      <xdr:col>8</xdr:col>
      <xdr:colOff>534737</xdr:colOff>
      <xdr:row>2</xdr:row>
      <xdr:rowOff>80210</xdr:rowOff>
    </xdr:to>
    <xdr:sp macro="" textlink="Data!G400">
      <xdr:nvSpPr>
        <xdr:cNvPr id="19" name="Rectangle 18">
          <a:extLst>
            <a:ext uri="{FF2B5EF4-FFF2-40B4-BE49-F238E27FC236}">
              <a16:creationId xmlns:a16="http://schemas.microsoft.com/office/drawing/2014/main" id="{AD703D13-44EE-4439-BEEF-E3366F954B1E}"/>
            </a:ext>
          </a:extLst>
        </xdr:cNvPr>
        <xdr:cNvSpPr/>
      </xdr:nvSpPr>
      <xdr:spPr>
        <a:xfrm>
          <a:off x="4956341" y="93579"/>
          <a:ext cx="2449764" cy="354263"/>
        </a:xfrm>
        <a:prstGeom prst="rect">
          <a:avLst/>
        </a:prstGeom>
        <a:solidFill>
          <a:schemeClr val="tx1"/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35B9E6F6-5970-43D6-8F60-1F44ABE5E1CD}" type="TxLink">
            <a:rPr lang="en-US" sz="1600" b="0" i="0" u="none" strike="noStrike">
              <a:solidFill>
                <a:schemeClr val="bg2"/>
              </a:solidFill>
              <a:latin typeface="Calibri"/>
              <a:cs typeface="Calibri"/>
            </a:rPr>
            <a:pPr algn="ctr"/>
            <a:t>Wednesday, June 10, 2020</a:t>
          </a:fld>
          <a:endParaRPr lang="en-US" sz="1600">
            <a:solidFill>
              <a:schemeClr val="bg2"/>
            </a:solidFill>
          </a:endParaRPr>
        </a:p>
      </xdr:txBody>
    </xdr:sp>
    <xdr:clientData/>
  </xdr:twoCellAnchor>
  <xdr:twoCellAnchor>
    <xdr:from>
      <xdr:col>5</xdr:col>
      <xdr:colOff>665079</xdr:colOff>
      <xdr:row>6</xdr:row>
      <xdr:rowOff>173789</xdr:rowOff>
    </xdr:from>
    <xdr:to>
      <xdr:col>10</xdr:col>
      <xdr:colOff>518026</xdr:colOff>
      <xdr:row>17</xdr:row>
      <xdr:rowOff>113631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84CB193-852D-400D-A168-CD1330FBD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628316</xdr:colOff>
      <xdr:row>2</xdr:row>
      <xdr:rowOff>170447</xdr:rowOff>
    </xdr:from>
    <xdr:to>
      <xdr:col>8</xdr:col>
      <xdr:colOff>514685</xdr:colOff>
      <xdr:row>6</xdr:row>
      <xdr:rowOff>73526</xdr:rowOff>
    </xdr:to>
    <xdr:sp macro="[0]!Rectangle20_Click" textlink="">
      <xdr:nvSpPr>
        <xdr:cNvPr id="21" name="Rectangle 20">
          <a:extLst>
            <a:ext uri="{FF2B5EF4-FFF2-40B4-BE49-F238E27FC236}">
              <a16:creationId xmlns:a16="http://schemas.microsoft.com/office/drawing/2014/main" id="{42C27873-F830-4E36-A50C-F5035D94A0D0}"/>
            </a:ext>
          </a:extLst>
        </xdr:cNvPr>
        <xdr:cNvSpPr/>
      </xdr:nvSpPr>
      <xdr:spPr>
        <a:xfrm>
          <a:off x="5781842" y="538079"/>
          <a:ext cx="1604211" cy="608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DWX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1">
          <cell r="A1" t="str">
            <v>Date</v>
          </cell>
        </row>
        <row r="3">
          <cell r="A3">
            <v>43832</v>
          </cell>
          <cell r="E3">
            <v>13.22</v>
          </cell>
        </row>
        <row r="4">
          <cell r="A4">
            <v>43833</v>
          </cell>
          <cell r="E4">
            <v>13.08</v>
          </cell>
        </row>
        <row r="5">
          <cell r="A5">
            <v>43836</v>
          </cell>
          <cell r="E5">
            <v>13.06</v>
          </cell>
        </row>
        <row r="6">
          <cell r="A6">
            <v>43837</v>
          </cell>
          <cell r="E6">
            <v>13.04</v>
          </cell>
        </row>
        <row r="7">
          <cell r="A7">
            <v>43838</v>
          </cell>
          <cell r="E7">
            <v>13.13</v>
          </cell>
        </row>
        <row r="8">
          <cell r="A8">
            <v>43839</v>
          </cell>
          <cell r="E8">
            <v>13.14</v>
          </cell>
        </row>
        <row r="9">
          <cell r="A9">
            <v>43840</v>
          </cell>
          <cell r="E9">
            <v>13.09</v>
          </cell>
        </row>
        <row r="10">
          <cell r="A10">
            <v>43843</v>
          </cell>
          <cell r="E10">
            <v>13.16</v>
          </cell>
        </row>
        <row r="11">
          <cell r="A11">
            <v>43844</v>
          </cell>
          <cell r="E11">
            <v>13.19</v>
          </cell>
        </row>
        <row r="12">
          <cell r="A12">
            <v>43845</v>
          </cell>
          <cell r="E12">
            <v>13.18</v>
          </cell>
        </row>
        <row r="13">
          <cell r="A13">
            <v>43846</v>
          </cell>
          <cell r="E13">
            <v>13.34</v>
          </cell>
        </row>
        <row r="14">
          <cell r="A14">
            <v>43847</v>
          </cell>
          <cell r="E14">
            <v>13.35</v>
          </cell>
        </row>
        <row r="15">
          <cell r="A15">
            <v>43851</v>
          </cell>
          <cell r="E15">
            <v>13.32</v>
          </cell>
        </row>
        <row r="16">
          <cell r="A16">
            <v>43852</v>
          </cell>
          <cell r="E16">
            <v>13.34</v>
          </cell>
        </row>
        <row r="17">
          <cell r="A17">
            <v>43853</v>
          </cell>
          <cell r="E17">
            <v>13.41</v>
          </cell>
        </row>
        <row r="18">
          <cell r="A18">
            <v>43854</v>
          </cell>
          <cell r="E18">
            <v>13.23</v>
          </cell>
        </row>
        <row r="19">
          <cell r="A19">
            <v>43857</v>
          </cell>
          <cell r="E19">
            <v>12.95</v>
          </cell>
        </row>
        <row r="20">
          <cell r="A20">
            <v>43858</v>
          </cell>
          <cell r="E20">
            <v>13.12</v>
          </cell>
        </row>
        <row r="21">
          <cell r="A21">
            <v>43859</v>
          </cell>
          <cell r="E21">
            <v>13.05</v>
          </cell>
        </row>
        <row r="22">
          <cell r="A22">
            <v>43860</v>
          </cell>
          <cell r="E22">
            <v>13.1</v>
          </cell>
        </row>
        <row r="23">
          <cell r="A23">
            <v>43861</v>
          </cell>
          <cell r="E23">
            <v>12.81</v>
          </cell>
        </row>
        <row r="24">
          <cell r="A24">
            <v>43864</v>
          </cell>
          <cell r="E24">
            <v>12.92</v>
          </cell>
        </row>
        <row r="25">
          <cell r="A25">
            <v>43865</v>
          </cell>
          <cell r="E25">
            <v>13.16</v>
          </cell>
        </row>
        <row r="26">
          <cell r="A26">
            <v>43866</v>
          </cell>
          <cell r="E26">
            <v>13.26</v>
          </cell>
        </row>
        <row r="27">
          <cell r="A27">
            <v>43867</v>
          </cell>
          <cell r="E27">
            <v>13.27</v>
          </cell>
        </row>
        <row r="28">
          <cell r="A28">
            <v>43868</v>
          </cell>
          <cell r="E28">
            <v>13.11</v>
          </cell>
        </row>
        <row r="29">
          <cell r="A29">
            <v>43871</v>
          </cell>
          <cell r="E29">
            <v>13.21</v>
          </cell>
        </row>
        <row r="30">
          <cell r="A30">
            <v>43872</v>
          </cell>
          <cell r="E30">
            <v>13.29</v>
          </cell>
        </row>
        <row r="31">
          <cell r="A31">
            <v>43873</v>
          </cell>
          <cell r="E31">
            <v>13.4</v>
          </cell>
        </row>
        <row r="32">
          <cell r="A32">
            <v>43874</v>
          </cell>
          <cell r="E32">
            <v>13.39</v>
          </cell>
        </row>
        <row r="33">
          <cell r="A33">
            <v>43875</v>
          </cell>
          <cell r="E33">
            <v>13.37</v>
          </cell>
        </row>
        <row r="34">
          <cell r="A34">
            <v>43879</v>
          </cell>
          <cell r="E34">
            <v>13.29</v>
          </cell>
        </row>
        <row r="35">
          <cell r="A35">
            <v>43880</v>
          </cell>
          <cell r="E35">
            <v>13.35</v>
          </cell>
        </row>
        <row r="36">
          <cell r="A36">
            <v>43881</v>
          </cell>
          <cell r="E36">
            <v>13.37</v>
          </cell>
        </row>
        <row r="37">
          <cell r="A37">
            <v>43882</v>
          </cell>
          <cell r="E37">
            <v>13.28</v>
          </cell>
        </row>
        <row r="38">
          <cell r="A38">
            <v>43885</v>
          </cell>
          <cell r="E38">
            <v>12.79</v>
          </cell>
        </row>
        <row r="39">
          <cell r="A39">
            <v>43886</v>
          </cell>
          <cell r="E39">
            <v>12.35</v>
          </cell>
        </row>
        <row r="40">
          <cell r="A40">
            <v>43887</v>
          </cell>
          <cell r="E40">
            <v>12.23</v>
          </cell>
        </row>
        <row r="41">
          <cell r="A41">
            <v>43888</v>
          </cell>
          <cell r="E41">
            <v>11.78</v>
          </cell>
        </row>
        <row r="42">
          <cell r="A42">
            <v>43889</v>
          </cell>
          <cell r="E42">
            <v>11.62</v>
          </cell>
        </row>
        <row r="43">
          <cell r="A43">
            <v>43892</v>
          </cell>
          <cell r="E43">
            <v>12.06</v>
          </cell>
        </row>
        <row r="44">
          <cell r="A44">
            <v>43893</v>
          </cell>
          <cell r="E44">
            <v>11.7</v>
          </cell>
        </row>
        <row r="45">
          <cell r="A45">
            <v>43894</v>
          </cell>
          <cell r="E45">
            <v>12.17</v>
          </cell>
        </row>
        <row r="46">
          <cell r="A46">
            <v>43895</v>
          </cell>
          <cell r="E46">
            <v>11.7</v>
          </cell>
        </row>
        <row r="47">
          <cell r="A47">
            <v>43896</v>
          </cell>
          <cell r="E47">
            <v>11.45</v>
          </cell>
        </row>
        <row r="48">
          <cell r="A48">
            <v>43899</v>
          </cell>
          <cell r="E48">
            <v>10.45</v>
          </cell>
        </row>
        <row r="49">
          <cell r="A49">
            <v>43900</v>
          </cell>
          <cell r="E49">
            <v>10.88</v>
          </cell>
        </row>
        <row r="50">
          <cell r="A50">
            <v>43901</v>
          </cell>
          <cell r="E50">
            <v>10.34</v>
          </cell>
        </row>
        <row r="51">
          <cell r="A51">
            <v>43902</v>
          </cell>
          <cell r="E51">
            <v>9.19</v>
          </cell>
        </row>
        <row r="52">
          <cell r="A52">
            <v>43903</v>
          </cell>
          <cell r="E52">
            <v>9.9700000000000006</v>
          </cell>
        </row>
        <row r="53">
          <cell r="A53">
            <v>43906</v>
          </cell>
          <cell r="E53">
            <v>8.59</v>
          </cell>
        </row>
        <row r="54">
          <cell r="A54">
            <v>43907</v>
          </cell>
          <cell r="E54">
            <v>8.8800000000000008</v>
          </cell>
        </row>
        <row r="55">
          <cell r="A55">
            <v>43908</v>
          </cell>
          <cell r="E55">
            <v>8.02</v>
          </cell>
        </row>
        <row r="56">
          <cell r="A56">
            <v>43909</v>
          </cell>
          <cell r="E56">
            <v>8.2899999999999991</v>
          </cell>
        </row>
        <row r="57">
          <cell r="A57">
            <v>43910</v>
          </cell>
          <cell r="E57">
            <v>8.08</v>
          </cell>
        </row>
        <row r="58">
          <cell r="A58">
            <v>43913</v>
          </cell>
          <cell r="E58">
            <v>7.9</v>
          </cell>
        </row>
        <row r="59">
          <cell r="A59">
            <v>43914</v>
          </cell>
          <cell r="E59">
            <v>8.8000000000000007</v>
          </cell>
        </row>
        <row r="60">
          <cell r="A60">
            <v>43915</v>
          </cell>
          <cell r="E60">
            <v>9.19</v>
          </cell>
        </row>
        <row r="61">
          <cell r="A61">
            <v>43916</v>
          </cell>
          <cell r="E61">
            <v>9.64</v>
          </cell>
        </row>
        <row r="62">
          <cell r="A62">
            <v>43917</v>
          </cell>
          <cell r="E62">
            <v>9.17</v>
          </cell>
        </row>
        <row r="63">
          <cell r="A63">
            <v>43920</v>
          </cell>
          <cell r="E63">
            <v>9.34</v>
          </cell>
        </row>
        <row r="64">
          <cell r="A64">
            <v>43921</v>
          </cell>
          <cell r="E64">
            <v>9.24</v>
          </cell>
        </row>
        <row r="65">
          <cell r="A65">
            <v>43922</v>
          </cell>
          <cell r="E65">
            <v>8.59</v>
          </cell>
        </row>
        <row r="66">
          <cell r="A66">
            <v>43923</v>
          </cell>
          <cell r="E66">
            <v>8.59</v>
          </cell>
        </row>
        <row r="67">
          <cell r="A67">
            <v>43924</v>
          </cell>
          <cell r="E67">
            <v>8.4600000000000009</v>
          </cell>
        </row>
        <row r="68">
          <cell r="A68">
            <v>43927</v>
          </cell>
          <cell r="E68">
            <v>9.27</v>
          </cell>
        </row>
        <row r="69">
          <cell r="A69">
            <v>43928</v>
          </cell>
          <cell r="E69">
            <v>9.43</v>
          </cell>
        </row>
        <row r="70">
          <cell r="A70">
            <v>43929</v>
          </cell>
          <cell r="E70">
            <v>9.9</v>
          </cell>
        </row>
        <row r="71">
          <cell r="A71">
            <v>43930</v>
          </cell>
          <cell r="E71">
            <v>10.15</v>
          </cell>
        </row>
        <row r="72">
          <cell r="A72">
            <v>43934</v>
          </cell>
          <cell r="E72">
            <v>9.92</v>
          </cell>
        </row>
        <row r="73">
          <cell r="A73">
            <v>43935</v>
          </cell>
          <cell r="E73">
            <v>10.11</v>
          </cell>
        </row>
        <row r="74">
          <cell r="A74">
            <v>43936</v>
          </cell>
          <cell r="E74">
            <v>9.8000000000000007</v>
          </cell>
        </row>
        <row r="75">
          <cell r="A75">
            <v>43937</v>
          </cell>
          <cell r="E75">
            <v>9.68</v>
          </cell>
        </row>
        <row r="76">
          <cell r="A76">
            <v>43938</v>
          </cell>
          <cell r="E76">
            <v>10.1</v>
          </cell>
        </row>
        <row r="77">
          <cell r="A77">
            <v>43941</v>
          </cell>
          <cell r="E77">
            <v>9.89</v>
          </cell>
        </row>
        <row r="78">
          <cell r="A78">
            <v>43942</v>
          </cell>
          <cell r="E78">
            <v>9.6199999999999992</v>
          </cell>
        </row>
        <row r="79">
          <cell r="A79">
            <v>43943</v>
          </cell>
          <cell r="E79">
            <v>9.83</v>
          </cell>
        </row>
        <row r="80">
          <cell r="A80">
            <v>43944</v>
          </cell>
          <cell r="E80">
            <v>9.91</v>
          </cell>
        </row>
        <row r="81">
          <cell r="A81">
            <v>43945</v>
          </cell>
          <cell r="E81">
            <v>10.1</v>
          </cell>
        </row>
        <row r="82">
          <cell r="A82">
            <v>43948</v>
          </cell>
          <cell r="E82">
            <v>10.47</v>
          </cell>
        </row>
        <row r="83">
          <cell r="A83">
            <v>43949</v>
          </cell>
          <cell r="E83">
            <v>10.54</v>
          </cell>
        </row>
        <row r="84">
          <cell r="A84">
            <v>43950</v>
          </cell>
          <cell r="E84">
            <v>10.99</v>
          </cell>
        </row>
        <row r="85">
          <cell r="A85">
            <v>43951</v>
          </cell>
          <cell r="E85">
            <v>10.9</v>
          </cell>
        </row>
        <row r="86">
          <cell r="A86">
            <v>43952</v>
          </cell>
          <cell r="E86">
            <v>10.46</v>
          </cell>
        </row>
        <row r="87">
          <cell r="A87">
            <v>43955</v>
          </cell>
          <cell r="E87">
            <v>10.53</v>
          </cell>
        </row>
        <row r="88">
          <cell r="A88">
            <v>43956</v>
          </cell>
          <cell r="E88">
            <v>10.52</v>
          </cell>
        </row>
        <row r="89">
          <cell r="A89">
            <v>43957</v>
          </cell>
          <cell r="E89">
            <v>10.38</v>
          </cell>
        </row>
        <row r="90">
          <cell r="A90">
            <v>43958</v>
          </cell>
          <cell r="E90">
            <v>10.69</v>
          </cell>
        </row>
        <row r="91">
          <cell r="A91">
            <v>43959</v>
          </cell>
          <cell r="E91">
            <v>10.99</v>
          </cell>
        </row>
        <row r="92">
          <cell r="A92">
            <v>43962</v>
          </cell>
          <cell r="E92">
            <v>10.87</v>
          </cell>
        </row>
        <row r="93">
          <cell r="A93">
            <v>43963</v>
          </cell>
          <cell r="E93">
            <v>10.56</v>
          </cell>
        </row>
        <row r="94">
          <cell r="A94">
            <v>43964</v>
          </cell>
          <cell r="E94">
            <v>10.220000000000001</v>
          </cell>
        </row>
        <row r="95">
          <cell r="A95">
            <v>43965</v>
          </cell>
          <cell r="E95">
            <v>10.4</v>
          </cell>
        </row>
        <row r="96">
          <cell r="A96">
            <v>43966</v>
          </cell>
          <cell r="E96">
            <v>10.45</v>
          </cell>
        </row>
        <row r="97">
          <cell r="A97">
            <v>43969</v>
          </cell>
          <cell r="E97">
            <v>11.11</v>
          </cell>
        </row>
        <row r="98">
          <cell r="A98">
            <v>43970</v>
          </cell>
          <cell r="E98">
            <v>10.93</v>
          </cell>
        </row>
        <row r="99">
          <cell r="A99">
            <v>43971</v>
          </cell>
          <cell r="E99">
            <v>11.17</v>
          </cell>
        </row>
        <row r="100">
          <cell r="A100">
            <v>43972</v>
          </cell>
          <cell r="E100">
            <v>11.09</v>
          </cell>
        </row>
        <row r="101">
          <cell r="A101">
            <v>43973</v>
          </cell>
          <cell r="E101">
            <v>11.16</v>
          </cell>
        </row>
        <row r="102">
          <cell r="A102">
            <v>43977</v>
          </cell>
          <cell r="E102">
            <v>11.53</v>
          </cell>
        </row>
        <row r="103">
          <cell r="A103">
            <v>43978</v>
          </cell>
          <cell r="E103">
            <v>11.85</v>
          </cell>
        </row>
        <row r="104">
          <cell r="A104">
            <v>43979</v>
          </cell>
          <cell r="E104">
            <v>11.66</v>
          </cell>
        </row>
        <row r="105">
          <cell r="A105">
            <v>43980</v>
          </cell>
          <cell r="E105">
            <v>11.62</v>
          </cell>
        </row>
        <row r="106">
          <cell r="A106">
            <v>43983</v>
          </cell>
          <cell r="E106">
            <v>11.73</v>
          </cell>
        </row>
        <row r="107">
          <cell r="A107">
            <v>43984</v>
          </cell>
          <cell r="E107">
            <v>11.88</v>
          </cell>
        </row>
        <row r="108">
          <cell r="A108">
            <v>43985</v>
          </cell>
          <cell r="E108">
            <v>12.15</v>
          </cell>
        </row>
        <row r="109">
          <cell r="A109">
            <v>43986</v>
          </cell>
          <cell r="E109">
            <v>12.16</v>
          </cell>
        </row>
        <row r="110">
          <cell r="A110">
            <v>43987</v>
          </cell>
          <cell r="E110">
            <v>12.53</v>
          </cell>
        </row>
        <row r="111">
          <cell r="A111">
            <v>43990</v>
          </cell>
          <cell r="E111">
            <v>12.76</v>
          </cell>
        </row>
        <row r="112">
          <cell r="A112">
            <v>43991</v>
          </cell>
          <cell r="E112">
            <v>12.42</v>
          </cell>
        </row>
        <row r="113">
          <cell r="A113">
            <v>43992</v>
          </cell>
        </row>
        <row r="114">
          <cell r="A114"/>
        </row>
        <row r="115">
          <cell r="A115"/>
        </row>
        <row r="116">
          <cell r="A116"/>
        </row>
        <row r="117">
          <cell r="A117"/>
        </row>
        <row r="118">
          <cell r="A118"/>
        </row>
        <row r="119">
          <cell r="A119"/>
        </row>
        <row r="120">
          <cell r="A120"/>
        </row>
        <row r="121">
          <cell r="A121"/>
        </row>
        <row r="122">
          <cell r="A122"/>
        </row>
        <row r="123">
          <cell r="A123"/>
        </row>
        <row r="124">
          <cell r="A124"/>
        </row>
        <row r="125">
          <cell r="A125"/>
        </row>
        <row r="126">
          <cell r="A126"/>
        </row>
        <row r="127">
          <cell r="A127"/>
        </row>
        <row r="128">
          <cell r="A128"/>
        </row>
        <row r="129">
          <cell r="A129"/>
        </row>
        <row r="130">
          <cell r="A130"/>
        </row>
        <row r="131">
          <cell r="A131"/>
        </row>
        <row r="132">
          <cell r="A132"/>
        </row>
        <row r="133">
          <cell r="A133"/>
        </row>
        <row r="134">
          <cell r="A134"/>
        </row>
        <row r="135">
          <cell r="A135"/>
        </row>
        <row r="136">
          <cell r="A136"/>
        </row>
        <row r="137">
          <cell r="A137"/>
        </row>
        <row r="138">
          <cell r="A138"/>
        </row>
        <row r="139">
          <cell r="A139"/>
        </row>
        <row r="140">
          <cell r="A140"/>
        </row>
        <row r="141">
          <cell r="A141"/>
        </row>
        <row r="142">
          <cell r="A142"/>
        </row>
        <row r="143">
          <cell r="A143"/>
        </row>
        <row r="144">
          <cell r="A144"/>
        </row>
        <row r="145">
          <cell r="A145"/>
        </row>
        <row r="146">
          <cell r="A146"/>
        </row>
        <row r="147">
          <cell r="A147"/>
        </row>
        <row r="148">
          <cell r="A148"/>
        </row>
        <row r="149">
          <cell r="A149"/>
        </row>
        <row r="150">
          <cell r="A150"/>
        </row>
        <row r="151">
          <cell r="A151"/>
        </row>
        <row r="152">
          <cell r="A152"/>
        </row>
        <row r="153">
          <cell r="A153"/>
        </row>
        <row r="154">
          <cell r="A154"/>
        </row>
        <row r="155">
          <cell r="A155"/>
        </row>
        <row r="156">
          <cell r="A156"/>
        </row>
        <row r="157">
          <cell r="A157"/>
        </row>
        <row r="158">
          <cell r="A158"/>
        </row>
        <row r="159">
          <cell r="A159"/>
        </row>
        <row r="160">
          <cell r="A160"/>
        </row>
        <row r="161">
          <cell r="A161"/>
        </row>
        <row r="162">
          <cell r="A162"/>
        </row>
        <row r="163">
          <cell r="A163"/>
        </row>
        <row r="164">
          <cell r="A164"/>
        </row>
        <row r="165">
          <cell r="A165"/>
        </row>
        <row r="166">
          <cell r="A166"/>
        </row>
        <row r="167">
          <cell r="A167"/>
        </row>
        <row r="168">
          <cell r="A168"/>
        </row>
        <row r="169">
          <cell r="A169"/>
        </row>
        <row r="170">
          <cell r="A170"/>
        </row>
        <row r="171">
          <cell r="A171"/>
        </row>
        <row r="172">
          <cell r="A172"/>
        </row>
        <row r="173">
          <cell r="A173"/>
        </row>
        <row r="174">
          <cell r="A174"/>
        </row>
        <row r="175">
          <cell r="A175"/>
        </row>
        <row r="176">
          <cell r="A176"/>
        </row>
        <row r="177">
          <cell r="A177"/>
        </row>
        <row r="178">
          <cell r="A178"/>
        </row>
        <row r="179">
          <cell r="A179"/>
        </row>
        <row r="180">
          <cell r="A180"/>
        </row>
        <row r="181">
          <cell r="A181"/>
        </row>
        <row r="182">
          <cell r="A182"/>
        </row>
        <row r="183">
          <cell r="A183"/>
        </row>
        <row r="184">
          <cell r="A184"/>
        </row>
        <row r="185">
          <cell r="A185"/>
        </row>
        <row r="186">
          <cell r="A186"/>
        </row>
        <row r="187">
          <cell r="A187"/>
        </row>
        <row r="188">
          <cell r="A188"/>
        </row>
        <row r="189">
          <cell r="A189"/>
        </row>
        <row r="190">
          <cell r="A190"/>
        </row>
        <row r="191">
          <cell r="A191"/>
        </row>
        <row r="192">
          <cell r="A192"/>
        </row>
        <row r="193">
          <cell r="A193"/>
        </row>
        <row r="194">
          <cell r="A194"/>
        </row>
        <row r="195">
          <cell r="A195"/>
        </row>
        <row r="196">
          <cell r="A196"/>
        </row>
        <row r="197">
          <cell r="A197"/>
        </row>
        <row r="198">
          <cell r="A198"/>
        </row>
        <row r="199">
          <cell r="A199"/>
        </row>
        <row r="200">
          <cell r="A200"/>
        </row>
        <row r="201">
          <cell r="A201"/>
        </row>
        <row r="202">
          <cell r="A202"/>
        </row>
        <row r="203">
          <cell r="A203"/>
        </row>
        <row r="204">
          <cell r="A204"/>
        </row>
        <row r="205">
          <cell r="A205"/>
        </row>
        <row r="206">
          <cell r="A206"/>
        </row>
        <row r="207">
          <cell r="A207"/>
        </row>
        <row r="208">
          <cell r="A208"/>
        </row>
        <row r="209">
          <cell r="A209"/>
        </row>
        <row r="210">
          <cell r="A210"/>
        </row>
        <row r="211">
          <cell r="A211"/>
        </row>
        <row r="212">
          <cell r="A212"/>
        </row>
        <row r="213">
          <cell r="A213"/>
        </row>
        <row r="214">
          <cell r="A214"/>
        </row>
        <row r="215">
          <cell r="A215"/>
        </row>
        <row r="216">
          <cell r="A216"/>
        </row>
        <row r="217">
          <cell r="A217"/>
        </row>
        <row r="218">
          <cell r="A218"/>
        </row>
        <row r="219">
          <cell r="A219"/>
        </row>
        <row r="220">
          <cell r="A220"/>
        </row>
        <row r="221">
          <cell r="A221"/>
        </row>
        <row r="222">
          <cell r="A222"/>
        </row>
        <row r="223">
          <cell r="A223"/>
        </row>
        <row r="224">
          <cell r="A224"/>
        </row>
        <row r="225">
          <cell r="A225"/>
        </row>
        <row r="226">
          <cell r="A226"/>
        </row>
        <row r="227">
          <cell r="A227"/>
        </row>
        <row r="228">
          <cell r="A228"/>
        </row>
        <row r="229">
          <cell r="A229"/>
        </row>
        <row r="230">
          <cell r="A230"/>
        </row>
        <row r="231">
          <cell r="A231"/>
        </row>
        <row r="232">
          <cell r="A232"/>
        </row>
        <row r="233">
          <cell r="A233"/>
        </row>
        <row r="234">
          <cell r="A234"/>
        </row>
        <row r="235">
          <cell r="A235"/>
        </row>
        <row r="236">
          <cell r="A236"/>
        </row>
        <row r="237">
          <cell r="A237"/>
        </row>
        <row r="238">
          <cell r="A238"/>
        </row>
        <row r="239">
          <cell r="A239"/>
        </row>
        <row r="240">
          <cell r="A240"/>
        </row>
        <row r="241">
          <cell r="A241"/>
        </row>
        <row r="242">
          <cell r="A242"/>
        </row>
        <row r="243">
          <cell r="A243"/>
        </row>
        <row r="244">
          <cell r="A244"/>
        </row>
        <row r="245">
          <cell r="A245"/>
        </row>
        <row r="246">
          <cell r="A246"/>
        </row>
        <row r="247">
          <cell r="A247"/>
        </row>
        <row r="248">
          <cell r="A248"/>
        </row>
        <row r="249">
          <cell r="A249"/>
        </row>
        <row r="250">
          <cell r="A250"/>
        </row>
        <row r="251">
          <cell r="A251"/>
        </row>
        <row r="252">
          <cell r="A252"/>
        </row>
        <row r="253">
          <cell r="A253"/>
        </row>
        <row r="254">
          <cell r="A254"/>
        </row>
        <row r="255">
          <cell r="A255"/>
        </row>
        <row r="256">
          <cell r="A256"/>
        </row>
        <row r="257">
          <cell r="A257"/>
        </row>
        <row r="258">
          <cell r="A258"/>
        </row>
        <row r="259">
          <cell r="A259"/>
        </row>
        <row r="260">
          <cell r="A260"/>
        </row>
        <row r="261">
          <cell r="A261"/>
        </row>
        <row r="262">
          <cell r="A262"/>
        </row>
        <row r="263">
          <cell r="A263"/>
        </row>
        <row r="264">
          <cell r="A264"/>
        </row>
        <row r="265">
          <cell r="A265"/>
        </row>
        <row r="266">
          <cell r="A266"/>
        </row>
        <row r="267">
          <cell r="A267"/>
        </row>
        <row r="268">
          <cell r="A268"/>
        </row>
        <row r="269">
          <cell r="A269"/>
        </row>
        <row r="270">
          <cell r="A270"/>
        </row>
        <row r="271">
          <cell r="A271"/>
        </row>
        <row r="272">
          <cell r="A272"/>
        </row>
        <row r="273">
          <cell r="A273"/>
        </row>
        <row r="274">
          <cell r="A274"/>
        </row>
        <row r="275">
          <cell r="A275"/>
        </row>
        <row r="276">
          <cell r="A276"/>
        </row>
        <row r="277">
          <cell r="A277"/>
        </row>
        <row r="278">
          <cell r="A278"/>
        </row>
        <row r="279">
          <cell r="A279"/>
        </row>
        <row r="280">
          <cell r="A280"/>
        </row>
        <row r="281">
          <cell r="A281"/>
        </row>
        <row r="282">
          <cell r="A282"/>
        </row>
        <row r="283">
          <cell r="A283"/>
        </row>
        <row r="284">
          <cell r="A284"/>
        </row>
        <row r="285">
          <cell r="A285"/>
        </row>
        <row r="286">
          <cell r="A286"/>
        </row>
        <row r="287">
          <cell r="A287"/>
        </row>
        <row r="288">
          <cell r="A288"/>
        </row>
        <row r="289">
          <cell r="A289"/>
        </row>
        <row r="290">
          <cell r="A290"/>
        </row>
        <row r="291">
          <cell r="A291"/>
        </row>
        <row r="292">
          <cell r="A292"/>
        </row>
        <row r="293">
          <cell r="A293"/>
        </row>
        <row r="294">
          <cell r="A294"/>
        </row>
        <row r="295">
          <cell r="A295"/>
        </row>
        <row r="296">
          <cell r="A296"/>
        </row>
        <row r="297">
          <cell r="A297"/>
        </row>
        <row r="298">
          <cell r="A298"/>
        </row>
        <row r="299">
          <cell r="A299"/>
        </row>
        <row r="300">
          <cell r="A300"/>
        </row>
        <row r="301">
          <cell r="A301"/>
        </row>
        <row r="302">
          <cell r="A302"/>
        </row>
        <row r="303">
          <cell r="A303"/>
        </row>
        <row r="304">
          <cell r="A304"/>
        </row>
        <row r="305">
          <cell r="A305"/>
        </row>
        <row r="306">
          <cell r="A306"/>
        </row>
        <row r="307">
          <cell r="A307"/>
        </row>
        <row r="308">
          <cell r="A308"/>
        </row>
        <row r="309">
          <cell r="A309"/>
        </row>
        <row r="310">
          <cell r="A310"/>
        </row>
        <row r="311">
          <cell r="A311"/>
        </row>
        <row r="312">
          <cell r="A312"/>
        </row>
        <row r="313">
          <cell r="A313"/>
        </row>
        <row r="314">
          <cell r="A314"/>
        </row>
        <row r="315">
          <cell r="A315"/>
        </row>
        <row r="316">
          <cell r="A316"/>
        </row>
        <row r="317">
          <cell r="A317"/>
        </row>
        <row r="318">
          <cell r="A318"/>
        </row>
        <row r="319">
          <cell r="A319"/>
        </row>
        <row r="320">
          <cell r="A320"/>
        </row>
        <row r="321">
          <cell r="A321"/>
        </row>
        <row r="322">
          <cell r="A322"/>
        </row>
        <row r="323">
          <cell r="A323"/>
        </row>
        <row r="324">
          <cell r="A324"/>
        </row>
        <row r="325">
          <cell r="A325"/>
        </row>
        <row r="326">
          <cell r="A326"/>
        </row>
        <row r="327">
          <cell r="A327"/>
        </row>
        <row r="328">
          <cell r="A328"/>
        </row>
        <row r="329">
          <cell r="A329"/>
        </row>
        <row r="330">
          <cell r="A330"/>
        </row>
        <row r="331">
          <cell r="A331"/>
        </row>
        <row r="332">
          <cell r="A332"/>
        </row>
        <row r="333">
          <cell r="A333"/>
        </row>
        <row r="334">
          <cell r="A334"/>
        </row>
        <row r="335">
          <cell r="A335"/>
        </row>
        <row r="336">
          <cell r="A336"/>
        </row>
        <row r="337">
          <cell r="A337"/>
        </row>
        <row r="338">
          <cell r="A338"/>
        </row>
        <row r="339">
          <cell r="A339"/>
        </row>
        <row r="340">
          <cell r="A340"/>
        </row>
        <row r="341">
          <cell r="A341"/>
        </row>
        <row r="342">
          <cell r="A342"/>
        </row>
        <row r="343">
          <cell r="A343"/>
        </row>
        <row r="344">
          <cell r="A344"/>
        </row>
        <row r="345">
          <cell r="A345"/>
        </row>
        <row r="346">
          <cell r="A346"/>
        </row>
        <row r="347">
          <cell r="A347"/>
        </row>
        <row r="348">
          <cell r="A348"/>
        </row>
        <row r="349">
          <cell r="A349"/>
        </row>
        <row r="350">
          <cell r="A350"/>
        </row>
        <row r="351">
          <cell r="A351"/>
        </row>
        <row r="352">
          <cell r="A352"/>
        </row>
        <row r="353">
          <cell r="A353"/>
        </row>
        <row r="354">
          <cell r="A354"/>
        </row>
        <row r="355">
          <cell r="A355"/>
        </row>
        <row r="356">
          <cell r="A356"/>
        </row>
        <row r="357">
          <cell r="A357"/>
        </row>
        <row r="358">
          <cell r="A358"/>
        </row>
        <row r="359">
          <cell r="A359"/>
        </row>
        <row r="360">
          <cell r="A360"/>
        </row>
        <row r="361">
          <cell r="A361"/>
        </row>
        <row r="362">
          <cell r="A362"/>
        </row>
        <row r="363">
          <cell r="A363"/>
        </row>
        <row r="364">
          <cell r="A364"/>
        </row>
        <row r="365">
          <cell r="A365"/>
        </row>
        <row r="366">
          <cell r="A366"/>
        </row>
        <row r="367">
          <cell r="A367"/>
        </row>
        <row r="368">
          <cell r="A368"/>
        </row>
        <row r="369">
          <cell r="A369"/>
        </row>
        <row r="370">
          <cell r="A370"/>
        </row>
        <row r="371">
          <cell r="A371"/>
        </row>
        <row r="372">
          <cell r="A372"/>
        </row>
        <row r="373">
          <cell r="A373"/>
        </row>
        <row r="374">
          <cell r="A374"/>
        </row>
        <row r="375">
          <cell r="A375"/>
        </row>
        <row r="376">
          <cell r="A376"/>
        </row>
        <row r="377">
          <cell r="A377"/>
        </row>
        <row r="378">
          <cell r="A378"/>
        </row>
        <row r="379">
          <cell r="A379"/>
        </row>
        <row r="380">
          <cell r="A380"/>
        </row>
        <row r="381">
          <cell r="A381"/>
        </row>
        <row r="382">
          <cell r="A382"/>
        </row>
        <row r="383">
          <cell r="A383"/>
        </row>
        <row r="384">
          <cell r="A384"/>
        </row>
        <row r="385">
          <cell r="A385"/>
        </row>
        <row r="386">
          <cell r="A386"/>
        </row>
        <row r="387">
          <cell r="A387"/>
        </row>
        <row r="388">
          <cell r="A388"/>
        </row>
        <row r="389">
          <cell r="A389"/>
        </row>
        <row r="390">
          <cell r="A390"/>
        </row>
        <row r="391">
          <cell r="A391"/>
        </row>
        <row r="392">
          <cell r="A392"/>
        </row>
        <row r="393">
          <cell r="A393"/>
        </row>
        <row r="394">
          <cell r="A394"/>
        </row>
        <row r="395">
          <cell r="A395"/>
        </row>
        <row r="396">
          <cell r="A396"/>
        </row>
        <row r="397">
          <cell r="A397"/>
        </row>
        <row r="398">
          <cell r="A398"/>
        </row>
        <row r="399">
          <cell r="A399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G3:G20"/>
  <sheetViews>
    <sheetView tabSelected="1" zoomScale="114" zoomScaleNormal="100" workbookViewId="0">
      <selection activeCell="K10" sqref="K10"/>
    </sheetView>
  </sheetViews>
  <sheetFormatPr defaultColWidth="11.83984375" defaultRowHeight="14.4" x14ac:dyDescent="0.55000000000000004"/>
  <sheetData>
    <row r="3" ht="13.8" customHeight="1" x14ac:dyDescent="0.55000000000000004"/>
    <row r="4" ht="13.8" customHeight="1" x14ac:dyDescent="0.55000000000000004"/>
    <row r="6" ht="13.8" customHeight="1" x14ac:dyDescent="0.55000000000000004"/>
    <row r="9" ht="13.8" customHeight="1" x14ac:dyDescent="0.55000000000000004"/>
    <row r="20" spans="7:7" x14ac:dyDescent="0.55000000000000004">
      <c r="G20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C6A-907C-42B1-A4F9-850164E497D8}">
  <sheetPr codeName="Sheet2"/>
  <dimension ref="A1:R400"/>
  <sheetViews>
    <sheetView topLeftCell="C1" workbookViewId="0">
      <selection activeCell="I15" sqref="I15"/>
    </sheetView>
  </sheetViews>
  <sheetFormatPr defaultRowHeight="14.4" x14ac:dyDescent="0.55000000000000004"/>
  <cols>
    <col min="1" max="1" width="35.41796875" customWidth="1"/>
    <col min="2" max="3" width="8.83984375" style="1"/>
    <col min="7" max="7" width="30.7890625" style="7" customWidth="1"/>
    <col min="12" max="12" width="8.5234375" customWidth="1"/>
    <col min="13" max="13" width="32.578125" customWidth="1"/>
    <col min="14" max="14" width="8.83984375" style="1"/>
  </cols>
  <sheetData>
    <row r="1" spans="1:18" x14ac:dyDescent="0.55000000000000004">
      <c r="A1" t="str">
        <f>[1]Data!A1</f>
        <v>Date</v>
      </c>
      <c r="B1" s="1" t="s">
        <v>11</v>
      </c>
      <c r="C1" s="1" t="s">
        <v>9</v>
      </c>
      <c r="D1" t="s">
        <v>10</v>
      </c>
      <c r="E1" t="s">
        <v>4</v>
      </c>
      <c r="F1" t="s">
        <v>5</v>
      </c>
      <c r="G1" s="7" t="s">
        <v>12</v>
      </c>
      <c r="H1" t="s">
        <v>6</v>
      </c>
      <c r="J1" t="s">
        <v>7</v>
      </c>
      <c r="K1" s="2">
        <f>H400</f>
        <v>12.42</v>
      </c>
      <c r="M1" t="s">
        <v>13</v>
      </c>
      <c r="O1" t="s">
        <v>14</v>
      </c>
      <c r="P1" s="1" t="s">
        <v>18</v>
      </c>
      <c r="Q1" t="s">
        <v>19</v>
      </c>
    </row>
    <row r="2" spans="1:18" x14ac:dyDescent="0.55000000000000004">
      <c r="A2" s="1"/>
      <c r="J2" t="s">
        <v>0</v>
      </c>
      <c r="K2" s="3">
        <v>6.33</v>
      </c>
      <c r="P2" s="1"/>
    </row>
    <row r="3" spans="1:18" x14ac:dyDescent="0.55000000000000004">
      <c r="A3" s="9">
        <f>IF( AND([1]Data!A3&gt;0, OR(NOT(D3=""),NOT(C3=""))),[1]Data!A3,"" )</f>
        <v>43832</v>
      </c>
      <c r="B3" s="1">
        <f>IF([1]Data!E3&gt;0,[1]Data!E3,"")</f>
        <v>13.22</v>
      </c>
      <c r="C3" s="1" t="str">
        <f>IF(AND([1]Data!E3&gt;0, $H$400&gt;$H$3),[1]Data!E3,"")</f>
        <v/>
      </c>
      <c r="D3" s="1">
        <f>IF(AND([1]Data!E3&gt;0, $H$400&lt;$H$3),[1]Data!E3,"")</f>
        <v>13.22</v>
      </c>
      <c r="G3" s="9">
        <f>[1]Data!$A$3</f>
        <v>43832</v>
      </c>
      <c r="H3">
        <f>[1]Data!E3</f>
        <v>13.22</v>
      </c>
      <c r="J3" t="s">
        <v>1</v>
      </c>
      <c r="K3" s="2">
        <v>70</v>
      </c>
      <c r="M3" s="9" t="e">
        <f>IF( OR($G$400-G3&gt;8, $G$400-G3&lt;=0), NA(), G3)</f>
        <v>#N/A</v>
      </c>
      <c r="N3" s="7" t="str">
        <f>IFERROR( M3, "")</f>
        <v/>
      </c>
      <c r="O3" s="2" t="str">
        <f>IF( N3="", "", H3)</f>
        <v/>
      </c>
      <c r="P3" s="2" t="str">
        <f>IF( AND(NOT(N3=""),$K$10&gt;=0), H3, "")</f>
        <v/>
      </c>
      <c r="Q3" s="2" t="str">
        <f>IF( AND(NOT(N3=""),$K$10&lt;0), H3, "")</f>
        <v/>
      </c>
      <c r="R3" s="2"/>
    </row>
    <row r="4" spans="1:18" x14ac:dyDescent="0.55000000000000004">
      <c r="A4" s="9">
        <f>IF( AND([1]Data!A4&gt;0, OR(NOT(D4=""),NOT(C4=""))),[1]Data!A4,"" )</f>
        <v>43833</v>
      </c>
      <c r="B4" s="1">
        <f>IF([1]Data!E4&gt;0,[1]Data!E4,"")</f>
        <v>13.08</v>
      </c>
      <c r="C4" s="1" t="str">
        <f>IF(AND([1]Data!E4&gt;0, $H$400&gt;$H$3),[1]Data!E4,"")</f>
        <v/>
      </c>
      <c r="D4" s="1">
        <f>IF(AND([1]Data!E4&gt;0, $H$400&lt;$H$3),[1]Data!E4,"")</f>
        <v>13.08</v>
      </c>
      <c r="E4" s="5">
        <f>IFERROR(B4-B3, "")</f>
        <v>-0.14000000000000057</v>
      </c>
      <c r="F4" s="6">
        <f>IFERROR( E4/B4, "" )</f>
        <v>-1.0703363914373131E-2</v>
      </c>
      <c r="G4" s="10">
        <f>IF( [1]Data!A4&gt;0, [1]Data!A4, G3)</f>
        <v>43833</v>
      </c>
      <c r="H4" s="1">
        <f>IF( [1]Data!E4&gt;0, [1]Data!E4, H3)</f>
        <v>13.08</v>
      </c>
      <c r="J4" t="s">
        <v>2</v>
      </c>
      <c r="K4" s="2">
        <f>K1*K2</f>
        <v>78.618600000000001</v>
      </c>
      <c r="L4" s="1"/>
      <c r="M4" s="9" t="e">
        <f t="shared" ref="M4:M67" si="0">IF( OR($G$400-G4&gt;8, $G$400-G4&lt;=0), NA(), G4)</f>
        <v>#N/A</v>
      </c>
      <c r="N4" s="7" t="str">
        <f t="shared" ref="N4:N67" si="1">IFERROR( M4, "")</f>
        <v/>
      </c>
      <c r="O4" s="2" t="str">
        <f t="shared" ref="O4:O67" si="2">IF( N4="", "", H4)</f>
        <v/>
      </c>
      <c r="P4" s="2" t="str">
        <f t="shared" ref="P4:P67" si="3">IF( AND(NOT(N4=""),$K$10&gt;=0), H4, "")</f>
        <v/>
      </c>
      <c r="Q4" s="2" t="str">
        <f t="shared" ref="Q4:Q67" si="4">IF( AND(NOT(N4=""),$K$10&lt;0), H4, "")</f>
        <v/>
      </c>
      <c r="R4" s="2"/>
    </row>
    <row r="5" spans="1:18" x14ac:dyDescent="0.55000000000000004">
      <c r="A5" s="9">
        <f>IF( AND([1]Data!A5&gt;0, OR(NOT(D5=""),NOT(C5=""))),[1]Data!A5,"" )</f>
        <v>43836</v>
      </c>
      <c r="B5" s="1">
        <f>IF([1]Data!E5&gt;0,[1]Data!E5,"")</f>
        <v>13.06</v>
      </c>
      <c r="C5" s="1" t="str">
        <f>IF(AND([1]Data!E5&gt;0, $H$400&gt;$H$3),[1]Data!E5,"")</f>
        <v/>
      </c>
      <c r="D5" s="1">
        <f>IF(AND([1]Data!E5&gt;0, $H$400&lt;$H$3),[1]Data!E5,"")</f>
        <v>13.06</v>
      </c>
      <c r="E5" s="5">
        <f>IFERROR(B5-B4, E4)</f>
        <v>-1.9999999999999574E-2</v>
      </c>
      <c r="F5" s="6">
        <f>IFERROR( E5/B5, F4 )</f>
        <v>-1.5313935681469811E-3</v>
      </c>
      <c r="G5" s="10">
        <f>IF( [1]Data!A5&gt;0, [1]Data!A5, G4)</f>
        <v>43836</v>
      </c>
      <c r="H5" s="1">
        <f>IF( [1]Data!E5&gt;0, [1]Data!E5, H4)</f>
        <v>13.06</v>
      </c>
      <c r="J5" t="s">
        <v>3</v>
      </c>
      <c r="K5" s="4">
        <f>K4-K3</f>
        <v>8.6186000000000007</v>
      </c>
      <c r="L5" s="1"/>
      <c r="M5" s="9" t="e">
        <f t="shared" si="0"/>
        <v>#N/A</v>
      </c>
      <c r="N5" s="7" t="str">
        <f t="shared" si="1"/>
        <v/>
      </c>
      <c r="O5" s="2" t="str">
        <f t="shared" si="2"/>
        <v/>
      </c>
      <c r="P5" s="2" t="str">
        <f t="shared" si="3"/>
        <v/>
      </c>
      <c r="Q5" s="2" t="str">
        <f t="shared" si="4"/>
        <v/>
      </c>
      <c r="R5" s="2"/>
    </row>
    <row r="6" spans="1:18" x14ac:dyDescent="0.55000000000000004">
      <c r="A6" s="9">
        <f>IF( AND([1]Data!A6&gt;0, OR(NOT(D6=""),NOT(C6=""))),[1]Data!A6,"" )</f>
        <v>43837</v>
      </c>
      <c r="B6" s="1">
        <f>IF([1]Data!E6&gt;0,[1]Data!E6,"")</f>
        <v>13.04</v>
      </c>
      <c r="C6" s="1" t="str">
        <f>IF(AND([1]Data!E6&gt;0, $H$400&gt;$H$3),[1]Data!E6,"")</f>
        <v/>
      </c>
      <c r="D6" s="1">
        <f>IF(AND([1]Data!E6&gt;0, $H$400&lt;$H$3),[1]Data!E6,"")</f>
        <v>13.04</v>
      </c>
      <c r="E6" s="5">
        <f t="shared" ref="E6:E69" si="5">IFERROR(B6-B5, E5)</f>
        <v>-2.000000000000135E-2</v>
      </c>
      <c r="F6" s="6">
        <f t="shared" ref="F6:F69" si="6">IFERROR( E6/B6, F5 )</f>
        <v>-1.5337423312884472E-3</v>
      </c>
      <c r="G6" s="10">
        <f>IF( [1]Data!A6&gt;0, [1]Data!A6, G5)</f>
        <v>43837</v>
      </c>
      <c r="H6" s="1">
        <f>IF( [1]Data!E6&gt;0, [1]Data!E6, H5)</f>
        <v>13.04</v>
      </c>
      <c r="J6" t="s">
        <v>8</v>
      </c>
      <c r="K6" s="2">
        <f>IF( 0.2*K5 &gt; 5, 0.2*K5, 0 )</f>
        <v>0</v>
      </c>
      <c r="L6" s="1"/>
      <c r="M6" s="9" t="e">
        <f t="shared" si="0"/>
        <v>#N/A</v>
      </c>
      <c r="N6" s="7" t="str">
        <f t="shared" si="1"/>
        <v/>
      </c>
      <c r="O6" s="2" t="str">
        <f t="shared" si="2"/>
        <v/>
      </c>
      <c r="P6" s="2" t="str">
        <f t="shared" si="3"/>
        <v/>
      </c>
      <c r="Q6" s="2" t="str">
        <f t="shared" si="4"/>
        <v/>
      </c>
      <c r="R6" s="2"/>
    </row>
    <row r="7" spans="1:18" x14ac:dyDescent="0.55000000000000004">
      <c r="A7" s="9">
        <f>IF( AND([1]Data!A7&gt;0, OR(NOT(D7=""),NOT(C7=""))),[1]Data!A7,"" )</f>
        <v>43838</v>
      </c>
      <c r="B7" s="1">
        <f>IF([1]Data!E7&gt;0,[1]Data!E7,"")</f>
        <v>13.13</v>
      </c>
      <c r="C7" s="1" t="str">
        <f>IF(AND([1]Data!E7&gt;0, $H$400&gt;$H$3),[1]Data!E7,"")</f>
        <v/>
      </c>
      <c r="D7" s="1">
        <f>IF(AND([1]Data!E7&gt;0, $H$400&lt;$H$3),[1]Data!E7,"")</f>
        <v>13.13</v>
      </c>
      <c r="E7" s="5">
        <f t="shared" si="5"/>
        <v>9.0000000000001634E-2</v>
      </c>
      <c r="F7" s="6">
        <f t="shared" si="6"/>
        <v>6.8545316070069782E-3</v>
      </c>
      <c r="G7" s="10">
        <f>IF( [1]Data!A7&gt;0, [1]Data!A7, G6)</f>
        <v>43838</v>
      </c>
      <c r="H7" s="1">
        <f>IF( [1]Data!E7&gt;0, [1]Data!E7, H6)</f>
        <v>13.13</v>
      </c>
      <c r="L7" s="1"/>
      <c r="M7" s="9" t="e">
        <f t="shared" si="0"/>
        <v>#N/A</v>
      </c>
      <c r="N7" s="7" t="str">
        <f t="shared" si="1"/>
        <v/>
      </c>
      <c r="O7" s="2" t="str">
        <f t="shared" si="2"/>
        <v/>
      </c>
      <c r="P7" s="2" t="str">
        <f t="shared" si="3"/>
        <v/>
      </c>
      <c r="Q7" s="2" t="str">
        <f t="shared" si="4"/>
        <v/>
      </c>
      <c r="R7" s="2"/>
    </row>
    <row r="8" spans="1:18" x14ac:dyDescent="0.55000000000000004">
      <c r="A8" s="9">
        <f>IF( AND([1]Data!A8&gt;0, OR(NOT(D8=""),NOT(C8=""))),[1]Data!A8,"" )</f>
        <v>43839</v>
      </c>
      <c r="B8" s="1">
        <f>IF([1]Data!E8&gt;0,[1]Data!E8,"")</f>
        <v>13.14</v>
      </c>
      <c r="C8" s="1" t="str">
        <f>IF(AND([1]Data!E8&gt;0, $H$400&gt;$H$3),[1]Data!E8,"")</f>
        <v/>
      </c>
      <c r="D8" s="1">
        <f>IF(AND([1]Data!E8&gt;0, $H$400&lt;$H$3),[1]Data!E8,"")</f>
        <v>13.14</v>
      </c>
      <c r="E8" s="5">
        <f t="shared" si="5"/>
        <v>9.9999999999997868E-3</v>
      </c>
      <c r="F8" s="6">
        <f t="shared" si="6"/>
        <v>7.6103500761033377E-4</v>
      </c>
      <c r="G8" s="10">
        <f>IF( [1]Data!A8&gt;0, [1]Data!A8, G7)</f>
        <v>43839</v>
      </c>
      <c r="H8" s="1">
        <f>IF( [1]Data!E8&gt;0, [1]Data!E8, H7)</f>
        <v>13.14</v>
      </c>
      <c r="J8" t="s">
        <v>15</v>
      </c>
      <c r="K8" s="8" cm="1">
        <f t="array" ref="K8">INDEX(O3:O400,MATCH(TRUE,ISNUMBER(O3:O400),0))</f>
        <v>11.88</v>
      </c>
      <c r="L8" s="1"/>
      <c r="M8" s="9" t="e">
        <f t="shared" si="0"/>
        <v>#N/A</v>
      </c>
      <c r="N8" s="7" t="str">
        <f t="shared" si="1"/>
        <v/>
      </c>
      <c r="O8" s="2" t="str">
        <f t="shared" si="2"/>
        <v/>
      </c>
      <c r="P8" s="2" t="str">
        <f t="shared" si="3"/>
        <v/>
      </c>
      <c r="Q8" s="2" t="str">
        <f t="shared" si="4"/>
        <v/>
      </c>
      <c r="R8" s="2"/>
    </row>
    <row r="9" spans="1:18" x14ac:dyDescent="0.55000000000000004">
      <c r="A9" s="9">
        <f>IF( AND([1]Data!A9&gt;0, OR(NOT(D9=""),NOT(C9=""))),[1]Data!A9,"" )</f>
        <v>43840</v>
      </c>
      <c r="B9" s="1">
        <f>IF([1]Data!E9&gt;0,[1]Data!E9,"")</f>
        <v>13.09</v>
      </c>
      <c r="C9" s="1" t="str">
        <f>IF(AND([1]Data!E9&gt;0, $H$400&gt;$H$3),[1]Data!E9,"")</f>
        <v/>
      </c>
      <c r="D9" s="1">
        <f>IF(AND([1]Data!E9&gt;0, $H$400&lt;$H$3),[1]Data!E9,"")</f>
        <v>13.09</v>
      </c>
      <c r="E9" s="5">
        <f t="shared" si="5"/>
        <v>-5.0000000000000711E-2</v>
      </c>
      <c r="F9" s="6">
        <f t="shared" si="6"/>
        <v>-3.8197097020626976E-3</v>
      </c>
      <c r="G9" s="10">
        <f>IF( [1]Data!A9&gt;0, [1]Data!A9, G8)</f>
        <v>43840</v>
      </c>
      <c r="H9" s="1">
        <f>IF( [1]Data!E9&gt;0, [1]Data!E9, H8)</f>
        <v>13.09</v>
      </c>
      <c r="J9" t="s">
        <v>16</v>
      </c>
      <c r="K9">
        <f>H400</f>
        <v>12.42</v>
      </c>
      <c r="L9" s="1"/>
      <c r="M9" s="9" t="e">
        <f t="shared" si="0"/>
        <v>#N/A</v>
      </c>
      <c r="N9" s="7" t="str">
        <f t="shared" si="1"/>
        <v/>
      </c>
      <c r="O9" s="2" t="str">
        <f t="shared" si="2"/>
        <v/>
      </c>
      <c r="P9" s="2" t="str">
        <f t="shared" si="3"/>
        <v/>
      </c>
      <c r="Q9" s="2" t="str">
        <f t="shared" si="4"/>
        <v/>
      </c>
      <c r="R9" s="2"/>
    </row>
    <row r="10" spans="1:18" x14ac:dyDescent="0.55000000000000004">
      <c r="A10" s="9">
        <f>IF( AND([1]Data!A10&gt;0, OR(NOT(D10=""),NOT(C10=""))),[1]Data!A10,"" )</f>
        <v>43843</v>
      </c>
      <c r="B10" s="1">
        <f>IF([1]Data!E10&gt;0,[1]Data!E10,"")</f>
        <v>13.16</v>
      </c>
      <c r="C10" s="1" t="str">
        <f>IF(AND([1]Data!E10&gt;0, $H$400&gt;$H$3),[1]Data!E10,"")</f>
        <v/>
      </c>
      <c r="D10" s="1">
        <f>IF(AND([1]Data!E10&gt;0, $H$400&lt;$H$3),[1]Data!E10,"")</f>
        <v>13.16</v>
      </c>
      <c r="E10" s="5">
        <f t="shared" si="5"/>
        <v>7.0000000000000284E-2</v>
      </c>
      <c r="F10" s="6">
        <f t="shared" si="6"/>
        <v>5.3191489361702343E-3</v>
      </c>
      <c r="G10" s="10">
        <f>IF( [1]Data!A10&gt;0, [1]Data!A10, G9)</f>
        <v>43843</v>
      </c>
      <c r="H10" s="1">
        <f>IF( [1]Data!E10&gt;0, [1]Data!E10, H9)</f>
        <v>13.16</v>
      </c>
      <c r="J10" t="s">
        <v>17</v>
      </c>
      <c r="K10">
        <f>K9-K8</f>
        <v>0.53999999999999915</v>
      </c>
      <c r="L10" s="1"/>
      <c r="M10" s="9" t="e">
        <f t="shared" si="0"/>
        <v>#N/A</v>
      </c>
      <c r="N10" s="7" t="str">
        <f t="shared" si="1"/>
        <v/>
      </c>
      <c r="O10" s="2" t="str">
        <f t="shared" si="2"/>
        <v/>
      </c>
      <c r="P10" s="2" t="str">
        <f t="shared" si="3"/>
        <v/>
      </c>
      <c r="Q10" s="2" t="str">
        <f t="shared" si="4"/>
        <v/>
      </c>
      <c r="R10" s="2"/>
    </row>
    <row r="11" spans="1:18" x14ac:dyDescent="0.55000000000000004">
      <c r="A11" s="9">
        <f>IF( AND([1]Data!A11&gt;0, OR(NOT(D11=""),NOT(C11=""))),[1]Data!A11,"" )</f>
        <v>43844</v>
      </c>
      <c r="B11" s="1">
        <f>IF([1]Data!E11&gt;0,[1]Data!E11,"")</f>
        <v>13.19</v>
      </c>
      <c r="C11" s="1" t="str">
        <f>IF(AND([1]Data!E11&gt;0, $H$400&gt;$H$3),[1]Data!E11,"")</f>
        <v/>
      </c>
      <c r="D11" s="1">
        <f>IF(AND([1]Data!E11&gt;0, $H$400&lt;$H$3),[1]Data!E11,"")</f>
        <v>13.19</v>
      </c>
      <c r="E11" s="5">
        <f t="shared" si="5"/>
        <v>2.9999999999999361E-2</v>
      </c>
      <c r="F11" s="6">
        <f t="shared" si="6"/>
        <v>2.2744503411675026E-3</v>
      </c>
      <c r="G11" s="10">
        <f>IF( [1]Data!A11&gt;0, [1]Data!A11, G10)</f>
        <v>43844</v>
      </c>
      <c r="H11" s="1">
        <f>IF( [1]Data!E11&gt;0, [1]Data!E11, H10)</f>
        <v>13.19</v>
      </c>
      <c r="L11" s="1"/>
      <c r="M11" s="9" t="e">
        <f t="shared" si="0"/>
        <v>#N/A</v>
      </c>
      <c r="N11" s="7" t="str">
        <f t="shared" si="1"/>
        <v/>
      </c>
      <c r="O11" s="2" t="str">
        <f t="shared" si="2"/>
        <v/>
      </c>
      <c r="P11" s="2" t="str">
        <f t="shared" si="3"/>
        <v/>
      </c>
      <c r="Q11" s="2" t="str">
        <f t="shared" si="4"/>
        <v/>
      </c>
      <c r="R11" s="2"/>
    </row>
    <row r="12" spans="1:18" x14ac:dyDescent="0.55000000000000004">
      <c r="A12" s="9">
        <f>IF( AND([1]Data!A12&gt;0, OR(NOT(D12=""),NOT(C12=""))),[1]Data!A12,"" )</f>
        <v>43845</v>
      </c>
      <c r="B12" s="1">
        <f>IF([1]Data!E12&gt;0,[1]Data!E12,"")</f>
        <v>13.18</v>
      </c>
      <c r="C12" s="1" t="str">
        <f>IF(AND([1]Data!E12&gt;0, $H$400&gt;$H$3),[1]Data!E12,"")</f>
        <v/>
      </c>
      <c r="D12" s="1">
        <f>IF(AND([1]Data!E12&gt;0, $H$400&lt;$H$3),[1]Data!E12,"")</f>
        <v>13.18</v>
      </c>
      <c r="E12" s="5">
        <f t="shared" si="5"/>
        <v>-9.9999999999997868E-3</v>
      </c>
      <c r="F12" s="6">
        <f t="shared" si="6"/>
        <v>-7.5872534142638751E-4</v>
      </c>
      <c r="G12" s="10">
        <f>IF( [1]Data!A12&gt;0, [1]Data!A12, G11)</f>
        <v>43845</v>
      </c>
      <c r="H12" s="1">
        <f>IF( [1]Data!E12&gt;0, [1]Data!E12, H11)</f>
        <v>13.18</v>
      </c>
      <c r="J12" t="s">
        <v>20</v>
      </c>
      <c r="K12" cm="1">
        <f t="array" ref="K12">INDEX(M3:M400,MATCH(TRUE,ISNUMBER(M3:M400),0))</f>
        <v>43984</v>
      </c>
      <c r="L12" s="1"/>
      <c r="M12" s="9" t="e">
        <f t="shared" si="0"/>
        <v>#N/A</v>
      </c>
      <c r="N12" s="7" t="str">
        <f t="shared" si="1"/>
        <v/>
      </c>
      <c r="O12" s="2" t="str">
        <f t="shared" si="2"/>
        <v/>
      </c>
      <c r="P12" s="2" t="str">
        <f t="shared" si="3"/>
        <v/>
      </c>
      <c r="Q12" s="2" t="str">
        <f t="shared" si="4"/>
        <v/>
      </c>
      <c r="R12" s="2"/>
    </row>
    <row r="13" spans="1:18" x14ac:dyDescent="0.55000000000000004">
      <c r="A13" s="9">
        <f>IF( AND([1]Data!A13&gt;0, OR(NOT(D13=""),NOT(C13=""))),[1]Data!A13,"" )</f>
        <v>43846</v>
      </c>
      <c r="B13" s="1">
        <f>IF([1]Data!E13&gt;0,[1]Data!E13,"")</f>
        <v>13.34</v>
      </c>
      <c r="C13" s="1" t="str">
        <f>IF(AND([1]Data!E13&gt;0, $H$400&gt;$H$3),[1]Data!E13,"")</f>
        <v/>
      </c>
      <c r="D13" s="1">
        <f>IF(AND([1]Data!E13&gt;0, $H$400&lt;$H$3),[1]Data!E13,"")</f>
        <v>13.34</v>
      </c>
      <c r="E13" s="5">
        <f t="shared" si="5"/>
        <v>0.16000000000000014</v>
      </c>
      <c r="F13" s="6">
        <f t="shared" si="6"/>
        <v>1.199400299850076E-2</v>
      </c>
      <c r="G13" s="10">
        <f>IF( [1]Data!A13&gt;0, [1]Data!A13, G12)</f>
        <v>43846</v>
      </c>
      <c r="H13" s="1">
        <f>IF( [1]Data!E13&gt;0, [1]Data!E13, H12)</f>
        <v>13.34</v>
      </c>
      <c r="L13" s="1"/>
      <c r="M13" s="9" t="e">
        <f t="shared" si="0"/>
        <v>#N/A</v>
      </c>
      <c r="N13" s="7" t="str">
        <f t="shared" si="1"/>
        <v/>
      </c>
      <c r="O13" s="2" t="str">
        <f t="shared" si="2"/>
        <v/>
      </c>
      <c r="P13" s="2" t="str">
        <f t="shared" si="3"/>
        <v/>
      </c>
      <c r="Q13" s="2" t="str">
        <f t="shared" si="4"/>
        <v/>
      </c>
      <c r="R13" s="2"/>
    </row>
    <row r="14" spans="1:18" x14ac:dyDescent="0.55000000000000004">
      <c r="A14" s="9">
        <f>IF( AND([1]Data!A14&gt;0, OR(NOT(D14=""),NOT(C14=""))),[1]Data!A14,"" )</f>
        <v>43847</v>
      </c>
      <c r="B14" s="1">
        <f>IF([1]Data!E14&gt;0,[1]Data!E14,"")</f>
        <v>13.35</v>
      </c>
      <c r="C14" s="1" t="str">
        <f>IF(AND([1]Data!E14&gt;0, $H$400&gt;$H$3),[1]Data!E14,"")</f>
        <v/>
      </c>
      <c r="D14" s="1">
        <f>IF(AND([1]Data!E14&gt;0, $H$400&lt;$H$3),[1]Data!E14,"")</f>
        <v>13.35</v>
      </c>
      <c r="E14" s="5">
        <f t="shared" si="5"/>
        <v>9.9999999999997868E-3</v>
      </c>
      <c r="F14" s="6">
        <f t="shared" si="6"/>
        <v>7.4906367041196911E-4</v>
      </c>
      <c r="G14" s="10">
        <f>IF( [1]Data!A14&gt;0, [1]Data!A14, G13)</f>
        <v>43847</v>
      </c>
      <c r="H14" s="1">
        <f>IF( [1]Data!E14&gt;0, [1]Data!E14, H13)</f>
        <v>13.35</v>
      </c>
      <c r="L14" s="1"/>
      <c r="M14" s="9" t="e">
        <f t="shared" si="0"/>
        <v>#N/A</v>
      </c>
      <c r="N14" s="7" t="str">
        <f t="shared" si="1"/>
        <v/>
      </c>
      <c r="O14" s="2" t="str">
        <f t="shared" si="2"/>
        <v/>
      </c>
      <c r="P14" s="2" t="str">
        <f t="shared" si="3"/>
        <v/>
      </c>
      <c r="Q14" s="2" t="str">
        <f t="shared" si="4"/>
        <v/>
      </c>
      <c r="R14" s="2"/>
    </row>
    <row r="15" spans="1:18" x14ac:dyDescent="0.55000000000000004">
      <c r="A15" s="9">
        <f>IF( AND([1]Data!A15&gt;0, OR(NOT(D15=""),NOT(C15=""))),[1]Data!A15,"" )</f>
        <v>43851</v>
      </c>
      <c r="B15" s="1">
        <f>IF([1]Data!E15&gt;0,[1]Data!E15,"")</f>
        <v>13.32</v>
      </c>
      <c r="C15" s="1" t="str">
        <f>IF(AND([1]Data!E15&gt;0, $H$400&gt;$H$3),[1]Data!E15,"")</f>
        <v/>
      </c>
      <c r="D15" s="1">
        <f>IF(AND([1]Data!E15&gt;0, $H$400&lt;$H$3),[1]Data!E15,"")</f>
        <v>13.32</v>
      </c>
      <c r="E15" s="5">
        <f t="shared" si="5"/>
        <v>-2.9999999999999361E-2</v>
      </c>
      <c r="F15" s="6">
        <f t="shared" si="6"/>
        <v>-2.2522522522522041E-3</v>
      </c>
      <c r="G15" s="10">
        <f>IF( [1]Data!A15&gt;0, [1]Data!A15, G14)</f>
        <v>43851</v>
      </c>
      <c r="H15" s="1">
        <f>IF( [1]Data!E15&gt;0, [1]Data!E15, H14)</f>
        <v>13.32</v>
      </c>
      <c r="L15" s="1"/>
      <c r="M15" s="9" t="e">
        <f t="shared" si="0"/>
        <v>#N/A</v>
      </c>
      <c r="N15" s="7" t="str">
        <f t="shared" si="1"/>
        <v/>
      </c>
      <c r="O15" s="2" t="str">
        <f t="shared" si="2"/>
        <v/>
      </c>
      <c r="P15" s="2" t="str">
        <f t="shared" si="3"/>
        <v/>
      </c>
      <c r="Q15" s="2" t="str">
        <f t="shared" si="4"/>
        <v/>
      </c>
      <c r="R15" s="2"/>
    </row>
    <row r="16" spans="1:18" x14ac:dyDescent="0.55000000000000004">
      <c r="A16" s="9">
        <f>IF( AND([1]Data!A16&gt;0, OR(NOT(D16=""),NOT(C16=""))),[1]Data!A16,"" )</f>
        <v>43852</v>
      </c>
      <c r="B16" s="1">
        <f>IF([1]Data!E16&gt;0,[1]Data!E16,"")</f>
        <v>13.34</v>
      </c>
      <c r="C16" s="1" t="str">
        <f>IF(AND([1]Data!E16&gt;0, $H$400&gt;$H$3),[1]Data!E16,"")</f>
        <v/>
      </c>
      <c r="D16" s="1">
        <f>IF(AND([1]Data!E16&gt;0, $H$400&lt;$H$3),[1]Data!E16,"")</f>
        <v>13.34</v>
      </c>
      <c r="E16" s="5">
        <f t="shared" si="5"/>
        <v>1.9999999999999574E-2</v>
      </c>
      <c r="F16" s="6">
        <f t="shared" si="6"/>
        <v>1.4992503748125618E-3</v>
      </c>
      <c r="G16" s="10">
        <f>IF( [1]Data!A16&gt;0, [1]Data!A16, G15)</f>
        <v>43852</v>
      </c>
      <c r="H16" s="1">
        <f>IF( [1]Data!E16&gt;0, [1]Data!E16, H15)</f>
        <v>13.34</v>
      </c>
      <c r="L16" s="1"/>
      <c r="M16" s="9" t="e">
        <f t="shared" si="0"/>
        <v>#N/A</v>
      </c>
      <c r="N16" s="7" t="str">
        <f t="shared" si="1"/>
        <v/>
      </c>
      <c r="O16" s="2" t="str">
        <f t="shared" si="2"/>
        <v/>
      </c>
      <c r="P16" s="2" t="str">
        <f t="shared" si="3"/>
        <v/>
      </c>
      <c r="Q16" s="2" t="str">
        <f t="shared" si="4"/>
        <v/>
      </c>
      <c r="R16" s="2"/>
    </row>
    <row r="17" spans="1:18" x14ac:dyDescent="0.55000000000000004">
      <c r="A17" s="9">
        <f>IF( AND([1]Data!A17&gt;0, OR(NOT(D17=""),NOT(C17=""))),[1]Data!A17,"" )</f>
        <v>43853</v>
      </c>
      <c r="B17" s="1">
        <f>IF([1]Data!E17&gt;0,[1]Data!E17,"")</f>
        <v>13.41</v>
      </c>
      <c r="C17" s="1" t="str">
        <f>IF(AND([1]Data!E17&gt;0, $H$400&gt;$H$3),[1]Data!E17,"")</f>
        <v/>
      </c>
      <c r="D17" s="1">
        <f>IF(AND([1]Data!E17&gt;0, $H$400&lt;$H$3),[1]Data!E17,"")</f>
        <v>13.41</v>
      </c>
      <c r="E17" s="5">
        <f t="shared" si="5"/>
        <v>7.0000000000000284E-2</v>
      </c>
      <c r="F17" s="6">
        <f t="shared" si="6"/>
        <v>5.2199850857569188E-3</v>
      </c>
      <c r="G17" s="10">
        <f>IF( [1]Data!A17&gt;0, [1]Data!A17, G16)</f>
        <v>43853</v>
      </c>
      <c r="H17" s="1">
        <f>IF( [1]Data!E17&gt;0, [1]Data!E17, H16)</f>
        <v>13.41</v>
      </c>
      <c r="L17" s="1"/>
      <c r="M17" s="9" t="e">
        <f t="shared" si="0"/>
        <v>#N/A</v>
      </c>
      <c r="N17" s="7" t="str">
        <f t="shared" si="1"/>
        <v/>
      </c>
      <c r="O17" s="2" t="str">
        <f t="shared" si="2"/>
        <v/>
      </c>
      <c r="P17" s="2" t="str">
        <f t="shared" si="3"/>
        <v/>
      </c>
      <c r="Q17" s="2" t="str">
        <f t="shared" si="4"/>
        <v/>
      </c>
      <c r="R17" s="2"/>
    </row>
    <row r="18" spans="1:18" x14ac:dyDescent="0.55000000000000004">
      <c r="A18" s="9">
        <f>IF( AND([1]Data!A18&gt;0, OR(NOT(D18=""),NOT(C18=""))),[1]Data!A18,"" )</f>
        <v>43854</v>
      </c>
      <c r="B18" s="1">
        <f>IF([1]Data!E18&gt;0,[1]Data!E18,"")</f>
        <v>13.23</v>
      </c>
      <c r="C18" s="1" t="str">
        <f>IF(AND([1]Data!E18&gt;0, $H$400&gt;$H$3),[1]Data!E18,"")</f>
        <v/>
      </c>
      <c r="D18" s="1">
        <f>IF(AND([1]Data!E18&gt;0, $H$400&lt;$H$3),[1]Data!E18,"")</f>
        <v>13.23</v>
      </c>
      <c r="E18" s="5">
        <f t="shared" si="5"/>
        <v>-0.17999999999999972</v>
      </c>
      <c r="F18" s="6">
        <f t="shared" si="6"/>
        <v>-1.3605442176870727E-2</v>
      </c>
      <c r="G18" s="10">
        <f>IF( [1]Data!A18&gt;0, [1]Data!A18, G17)</f>
        <v>43854</v>
      </c>
      <c r="H18" s="1">
        <f>IF( [1]Data!E18&gt;0, [1]Data!E18, H17)</f>
        <v>13.23</v>
      </c>
      <c r="L18" s="1"/>
      <c r="M18" s="9" t="e">
        <f t="shared" si="0"/>
        <v>#N/A</v>
      </c>
      <c r="N18" s="7" t="str">
        <f t="shared" si="1"/>
        <v/>
      </c>
      <c r="O18" s="2" t="str">
        <f t="shared" si="2"/>
        <v/>
      </c>
      <c r="P18" s="2" t="str">
        <f t="shared" si="3"/>
        <v/>
      </c>
      <c r="Q18" s="2" t="str">
        <f t="shared" si="4"/>
        <v/>
      </c>
      <c r="R18" s="2"/>
    </row>
    <row r="19" spans="1:18" x14ac:dyDescent="0.55000000000000004">
      <c r="A19" s="9">
        <f>IF( AND([1]Data!A19&gt;0, OR(NOT(D19=""),NOT(C19=""))),[1]Data!A19,"" )</f>
        <v>43857</v>
      </c>
      <c r="B19" s="1">
        <f>IF([1]Data!E19&gt;0,[1]Data!E19,"")</f>
        <v>12.95</v>
      </c>
      <c r="C19" s="1" t="str">
        <f>IF(AND([1]Data!E19&gt;0, $H$400&gt;$H$3),[1]Data!E19,"")</f>
        <v/>
      </c>
      <c r="D19" s="1">
        <f>IF(AND([1]Data!E19&gt;0, $H$400&lt;$H$3),[1]Data!E19,"")</f>
        <v>12.95</v>
      </c>
      <c r="E19" s="5">
        <f t="shared" si="5"/>
        <v>-0.28000000000000114</v>
      </c>
      <c r="F19" s="6">
        <f t="shared" si="6"/>
        <v>-2.162162162162171E-2</v>
      </c>
      <c r="G19" s="10">
        <f>IF( [1]Data!A19&gt;0, [1]Data!A19, G18)</f>
        <v>43857</v>
      </c>
      <c r="H19" s="1">
        <f>IF( [1]Data!E19&gt;0, [1]Data!E19, H18)</f>
        <v>12.95</v>
      </c>
      <c r="L19" s="1"/>
      <c r="M19" s="9" t="e">
        <f t="shared" si="0"/>
        <v>#N/A</v>
      </c>
      <c r="N19" s="7" t="str">
        <f t="shared" si="1"/>
        <v/>
      </c>
      <c r="O19" s="2" t="str">
        <f t="shared" si="2"/>
        <v/>
      </c>
      <c r="P19" s="2" t="str">
        <f t="shared" si="3"/>
        <v/>
      </c>
      <c r="Q19" s="2" t="str">
        <f t="shared" si="4"/>
        <v/>
      </c>
      <c r="R19" s="2"/>
    </row>
    <row r="20" spans="1:18" x14ac:dyDescent="0.55000000000000004">
      <c r="A20" s="9">
        <f>IF( AND([1]Data!A20&gt;0, OR(NOT(D20=""),NOT(C20=""))),[1]Data!A20,"" )</f>
        <v>43858</v>
      </c>
      <c r="B20" s="1">
        <f>IF([1]Data!E20&gt;0,[1]Data!E20,"")</f>
        <v>13.12</v>
      </c>
      <c r="C20" s="1" t="str">
        <f>IF(AND([1]Data!E20&gt;0, $H$400&gt;$H$3),[1]Data!E20,"")</f>
        <v/>
      </c>
      <c r="D20" s="1">
        <f>IF(AND([1]Data!E20&gt;0, $H$400&lt;$H$3),[1]Data!E20,"")</f>
        <v>13.12</v>
      </c>
      <c r="E20" s="5">
        <f t="shared" si="5"/>
        <v>0.16999999999999993</v>
      </c>
      <c r="F20" s="6">
        <f t="shared" si="6"/>
        <v>1.2957317073170728E-2</v>
      </c>
      <c r="G20" s="10">
        <f>IF( [1]Data!A20&gt;0, [1]Data!A20, G19)</f>
        <v>43858</v>
      </c>
      <c r="H20" s="1">
        <f>IF( [1]Data!E20&gt;0, [1]Data!E20, H19)</f>
        <v>13.12</v>
      </c>
      <c r="L20" s="1"/>
      <c r="M20" s="9" t="e">
        <f t="shared" si="0"/>
        <v>#N/A</v>
      </c>
      <c r="N20" s="7" t="str">
        <f t="shared" si="1"/>
        <v/>
      </c>
      <c r="O20" s="2" t="str">
        <f t="shared" si="2"/>
        <v/>
      </c>
      <c r="P20" s="2" t="str">
        <f t="shared" si="3"/>
        <v/>
      </c>
      <c r="Q20" s="2" t="str">
        <f t="shared" si="4"/>
        <v/>
      </c>
      <c r="R20" s="2"/>
    </row>
    <row r="21" spans="1:18" x14ac:dyDescent="0.55000000000000004">
      <c r="A21" s="9">
        <f>IF( AND([1]Data!A21&gt;0, OR(NOT(D21=""),NOT(C21=""))),[1]Data!A21,"" )</f>
        <v>43859</v>
      </c>
      <c r="B21" s="1">
        <f>IF([1]Data!E21&gt;0,[1]Data!E21,"")</f>
        <v>13.05</v>
      </c>
      <c r="C21" s="1" t="str">
        <f>IF(AND([1]Data!E21&gt;0, $H$400&gt;$H$3),[1]Data!E21,"")</f>
        <v/>
      </c>
      <c r="D21" s="1">
        <f>IF(AND([1]Data!E21&gt;0, $H$400&lt;$H$3),[1]Data!E21,"")</f>
        <v>13.05</v>
      </c>
      <c r="E21" s="5">
        <f t="shared" si="5"/>
        <v>-6.9999999999998508E-2</v>
      </c>
      <c r="F21" s="6">
        <f t="shared" si="6"/>
        <v>-5.3639846743293871E-3</v>
      </c>
      <c r="G21" s="10">
        <f>IF( [1]Data!A21&gt;0, [1]Data!A21, G20)</f>
        <v>43859</v>
      </c>
      <c r="H21" s="1">
        <f>IF( [1]Data!E21&gt;0, [1]Data!E21, H20)</f>
        <v>13.05</v>
      </c>
      <c r="L21" s="1"/>
      <c r="M21" s="9" t="e">
        <f t="shared" si="0"/>
        <v>#N/A</v>
      </c>
      <c r="N21" s="7" t="str">
        <f t="shared" si="1"/>
        <v/>
      </c>
      <c r="O21" s="2" t="str">
        <f t="shared" si="2"/>
        <v/>
      </c>
      <c r="P21" s="2" t="str">
        <f t="shared" si="3"/>
        <v/>
      </c>
      <c r="Q21" s="2" t="str">
        <f t="shared" si="4"/>
        <v/>
      </c>
      <c r="R21" s="2"/>
    </row>
    <row r="22" spans="1:18" x14ac:dyDescent="0.55000000000000004">
      <c r="A22" s="9">
        <f>IF( AND([1]Data!A22&gt;0, OR(NOT(D22=""),NOT(C22=""))),[1]Data!A22,"" )</f>
        <v>43860</v>
      </c>
      <c r="B22" s="1">
        <f>IF([1]Data!E22&gt;0,[1]Data!E22,"")</f>
        <v>13.1</v>
      </c>
      <c r="C22" s="1" t="str">
        <f>IF(AND([1]Data!E22&gt;0, $H$400&gt;$H$3),[1]Data!E22,"")</f>
        <v/>
      </c>
      <c r="D22" s="1">
        <f>IF(AND([1]Data!E22&gt;0, $H$400&lt;$H$3),[1]Data!E22,"")</f>
        <v>13.1</v>
      </c>
      <c r="E22" s="5">
        <f t="shared" si="5"/>
        <v>4.9999999999998934E-2</v>
      </c>
      <c r="F22" s="6">
        <f t="shared" si="6"/>
        <v>3.8167938931296897E-3</v>
      </c>
      <c r="G22" s="10">
        <f>IF( [1]Data!A22&gt;0, [1]Data!A22, G21)</f>
        <v>43860</v>
      </c>
      <c r="H22" s="1">
        <f>IF( [1]Data!E22&gt;0, [1]Data!E22, H21)</f>
        <v>13.1</v>
      </c>
      <c r="L22" s="1"/>
      <c r="M22" s="9" t="e">
        <f t="shared" si="0"/>
        <v>#N/A</v>
      </c>
      <c r="N22" s="7" t="str">
        <f t="shared" si="1"/>
        <v/>
      </c>
      <c r="O22" s="2" t="str">
        <f t="shared" si="2"/>
        <v/>
      </c>
      <c r="P22" s="2" t="str">
        <f t="shared" si="3"/>
        <v/>
      </c>
      <c r="Q22" s="2" t="str">
        <f t="shared" si="4"/>
        <v/>
      </c>
      <c r="R22" s="2"/>
    </row>
    <row r="23" spans="1:18" x14ac:dyDescent="0.55000000000000004">
      <c r="A23" s="9">
        <f>IF( AND([1]Data!A23&gt;0, OR(NOT(D23=""),NOT(C23=""))),[1]Data!A23,"" )</f>
        <v>43861</v>
      </c>
      <c r="B23" s="1">
        <f>IF([1]Data!E23&gt;0,[1]Data!E23,"")</f>
        <v>12.81</v>
      </c>
      <c r="C23" s="1" t="str">
        <f>IF(AND([1]Data!E23&gt;0, $H$400&gt;$H$3),[1]Data!E23,"")</f>
        <v/>
      </c>
      <c r="D23" s="1">
        <f>IF(AND([1]Data!E23&gt;0, $H$400&lt;$H$3),[1]Data!E23,"")</f>
        <v>12.81</v>
      </c>
      <c r="E23" s="5">
        <f t="shared" si="5"/>
        <v>-0.28999999999999915</v>
      </c>
      <c r="F23" s="6">
        <f t="shared" si="6"/>
        <v>-2.2638563622170111E-2</v>
      </c>
      <c r="G23" s="10">
        <f>IF( [1]Data!A23&gt;0, [1]Data!A23, G22)</f>
        <v>43861</v>
      </c>
      <c r="H23" s="1">
        <f>IF( [1]Data!E23&gt;0, [1]Data!E23, H22)</f>
        <v>12.81</v>
      </c>
      <c r="L23" s="1"/>
      <c r="M23" s="9" t="e">
        <f t="shared" si="0"/>
        <v>#N/A</v>
      </c>
      <c r="N23" s="7" t="str">
        <f t="shared" si="1"/>
        <v/>
      </c>
      <c r="O23" s="2" t="str">
        <f t="shared" si="2"/>
        <v/>
      </c>
      <c r="P23" s="2" t="str">
        <f t="shared" si="3"/>
        <v/>
      </c>
      <c r="Q23" s="2" t="str">
        <f t="shared" si="4"/>
        <v/>
      </c>
      <c r="R23" s="2"/>
    </row>
    <row r="24" spans="1:18" x14ac:dyDescent="0.55000000000000004">
      <c r="A24" s="9">
        <f>IF( AND([1]Data!A24&gt;0, OR(NOT(D24=""),NOT(C24=""))),[1]Data!A24,"" )</f>
        <v>43864</v>
      </c>
      <c r="B24" s="1">
        <f>IF([1]Data!E24&gt;0,[1]Data!E24,"")</f>
        <v>12.92</v>
      </c>
      <c r="C24" s="1" t="str">
        <f>IF(AND([1]Data!E24&gt;0, $H$400&gt;$H$3),[1]Data!E24,"")</f>
        <v/>
      </c>
      <c r="D24" s="1">
        <f>IF(AND([1]Data!E24&gt;0, $H$400&lt;$H$3),[1]Data!E24,"")</f>
        <v>12.92</v>
      </c>
      <c r="E24" s="5">
        <f t="shared" si="5"/>
        <v>0.10999999999999943</v>
      </c>
      <c r="F24" s="6">
        <f t="shared" si="6"/>
        <v>8.5139318885448477E-3</v>
      </c>
      <c r="G24" s="10">
        <f>IF( [1]Data!A24&gt;0, [1]Data!A24, G23)</f>
        <v>43864</v>
      </c>
      <c r="H24" s="1">
        <f>IF( [1]Data!E24&gt;0, [1]Data!E24, H23)</f>
        <v>12.92</v>
      </c>
      <c r="L24" s="1"/>
      <c r="M24" s="9" t="e">
        <f t="shared" si="0"/>
        <v>#N/A</v>
      </c>
      <c r="N24" s="7" t="str">
        <f t="shared" si="1"/>
        <v/>
      </c>
      <c r="O24" s="2" t="str">
        <f t="shared" si="2"/>
        <v/>
      </c>
      <c r="P24" s="2" t="str">
        <f t="shared" si="3"/>
        <v/>
      </c>
      <c r="Q24" s="2" t="str">
        <f t="shared" si="4"/>
        <v/>
      </c>
      <c r="R24" s="2"/>
    </row>
    <row r="25" spans="1:18" x14ac:dyDescent="0.55000000000000004">
      <c r="A25" s="9">
        <f>IF( AND([1]Data!A25&gt;0, OR(NOT(D25=""),NOT(C25=""))),[1]Data!A25,"" )</f>
        <v>43865</v>
      </c>
      <c r="B25" s="1">
        <f>IF([1]Data!E25&gt;0,[1]Data!E25,"")</f>
        <v>13.16</v>
      </c>
      <c r="C25" s="1" t="str">
        <f>IF(AND([1]Data!E25&gt;0, $H$400&gt;$H$3),[1]Data!E25,"")</f>
        <v/>
      </c>
      <c r="D25" s="1">
        <f>IF(AND([1]Data!E25&gt;0, $H$400&lt;$H$3),[1]Data!E25,"")</f>
        <v>13.16</v>
      </c>
      <c r="E25" s="5">
        <f t="shared" si="5"/>
        <v>0.24000000000000021</v>
      </c>
      <c r="F25" s="6">
        <f t="shared" si="6"/>
        <v>1.8237082066869317E-2</v>
      </c>
      <c r="G25" s="10">
        <f>IF( [1]Data!A25&gt;0, [1]Data!A25, G24)</f>
        <v>43865</v>
      </c>
      <c r="H25" s="1">
        <f>IF( [1]Data!E25&gt;0, [1]Data!E25, H24)</f>
        <v>13.16</v>
      </c>
      <c r="L25" s="1"/>
      <c r="M25" s="9" t="e">
        <f t="shared" si="0"/>
        <v>#N/A</v>
      </c>
      <c r="N25" s="7" t="str">
        <f t="shared" si="1"/>
        <v/>
      </c>
      <c r="O25" s="2" t="str">
        <f t="shared" si="2"/>
        <v/>
      </c>
      <c r="P25" s="2" t="str">
        <f t="shared" si="3"/>
        <v/>
      </c>
      <c r="Q25" s="2" t="str">
        <f t="shared" si="4"/>
        <v/>
      </c>
      <c r="R25" s="2"/>
    </row>
    <row r="26" spans="1:18" x14ac:dyDescent="0.55000000000000004">
      <c r="A26" s="9">
        <f>IF( AND([1]Data!A26&gt;0, OR(NOT(D26=""),NOT(C26=""))),[1]Data!A26,"" )</f>
        <v>43866</v>
      </c>
      <c r="B26" s="1">
        <f>IF([1]Data!E26&gt;0,[1]Data!E26,"")</f>
        <v>13.26</v>
      </c>
      <c r="C26" s="1" t="str">
        <f>IF(AND([1]Data!E26&gt;0, $H$400&gt;$H$3),[1]Data!E26,"")</f>
        <v/>
      </c>
      <c r="D26" s="1">
        <f>IF(AND([1]Data!E26&gt;0, $H$400&lt;$H$3),[1]Data!E26,"")</f>
        <v>13.26</v>
      </c>
      <c r="E26" s="5">
        <f t="shared" si="5"/>
        <v>9.9999999999999645E-2</v>
      </c>
      <c r="F26" s="6">
        <f t="shared" si="6"/>
        <v>7.541478129713397E-3</v>
      </c>
      <c r="G26" s="10">
        <f>IF( [1]Data!A26&gt;0, [1]Data!A26, G25)</f>
        <v>43866</v>
      </c>
      <c r="H26" s="1">
        <f>IF( [1]Data!E26&gt;0, [1]Data!E26, H25)</f>
        <v>13.26</v>
      </c>
      <c r="L26" s="1"/>
      <c r="M26" s="9" t="e">
        <f t="shared" si="0"/>
        <v>#N/A</v>
      </c>
      <c r="N26" s="7" t="str">
        <f t="shared" si="1"/>
        <v/>
      </c>
      <c r="O26" s="2" t="str">
        <f t="shared" si="2"/>
        <v/>
      </c>
      <c r="P26" s="2" t="str">
        <f t="shared" si="3"/>
        <v/>
      </c>
      <c r="Q26" s="2" t="str">
        <f t="shared" si="4"/>
        <v/>
      </c>
      <c r="R26" s="2"/>
    </row>
    <row r="27" spans="1:18" x14ac:dyDescent="0.55000000000000004">
      <c r="A27" s="9">
        <f>IF( AND([1]Data!A27&gt;0, OR(NOT(D27=""),NOT(C27=""))),[1]Data!A27,"" )</f>
        <v>43867</v>
      </c>
      <c r="B27" s="1">
        <f>IF([1]Data!E27&gt;0,[1]Data!E27,"")</f>
        <v>13.27</v>
      </c>
      <c r="C27" s="1" t="str">
        <f>IF(AND([1]Data!E27&gt;0, $H$400&gt;$H$3),[1]Data!E27,"")</f>
        <v/>
      </c>
      <c r="D27" s="1">
        <f>IF(AND([1]Data!E27&gt;0, $H$400&lt;$H$3),[1]Data!E27,"")</f>
        <v>13.27</v>
      </c>
      <c r="E27" s="5">
        <f t="shared" si="5"/>
        <v>9.9999999999997868E-3</v>
      </c>
      <c r="F27" s="6">
        <f t="shared" si="6"/>
        <v>7.5357950263751222E-4</v>
      </c>
      <c r="G27" s="10">
        <f>IF( [1]Data!A27&gt;0, [1]Data!A27, G26)</f>
        <v>43867</v>
      </c>
      <c r="H27" s="1">
        <f>IF( [1]Data!E27&gt;0, [1]Data!E27, H26)</f>
        <v>13.27</v>
      </c>
      <c r="L27" s="1"/>
      <c r="M27" s="9" t="e">
        <f t="shared" si="0"/>
        <v>#N/A</v>
      </c>
      <c r="N27" s="7" t="str">
        <f t="shared" si="1"/>
        <v/>
      </c>
      <c r="O27" s="2" t="str">
        <f t="shared" si="2"/>
        <v/>
      </c>
      <c r="P27" s="2" t="str">
        <f t="shared" si="3"/>
        <v/>
      </c>
      <c r="Q27" s="2" t="str">
        <f t="shared" si="4"/>
        <v/>
      </c>
      <c r="R27" s="2"/>
    </row>
    <row r="28" spans="1:18" x14ac:dyDescent="0.55000000000000004">
      <c r="A28" s="9">
        <f>IF( AND([1]Data!A28&gt;0, OR(NOT(D28=""),NOT(C28=""))),[1]Data!A28,"" )</f>
        <v>43868</v>
      </c>
      <c r="B28" s="1">
        <f>IF([1]Data!E28&gt;0,[1]Data!E28,"")</f>
        <v>13.11</v>
      </c>
      <c r="C28" s="1" t="str">
        <f>IF(AND([1]Data!E28&gt;0, $H$400&gt;$H$3),[1]Data!E28,"")</f>
        <v/>
      </c>
      <c r="D28" s="1">
        <f>IF(AND([1]Data!E28&gt;0, $H$400&lt;$H$3),[1]Data!E28,"")</f>
        <v>13.11</v>
      </c>
      <c r="E28" s="5">
        <f t="shared" si="5"/>
        <v>-0.16000000000000014</v>
      </c>
      <c r="F28" s="6">
        <f t="shared" si="6"/>
        <v>-1.2204424103737616E-2</v>
      </c>
      <c r="G28" s="10">
        <f>IF( [1]Data!A28&gt;0, [1]Data!A28, G27)</f>
        <v>43868</v>
      </c>
      <c r="H28" s="1">
        <f>IF( [1]Data!E28&gt;0, [1]Data!E28, H27)</f>
        <v>13.11</v>
      </c>
      <c r="L28" s="1"/>
      <c r="M28" s="9" t="e">
        <f t="shared" si="0"/>
        <v>#N/A</v>
      </c>
      <c r="N28" s="7" t="str">
        <f t="shared" si="1"/>
        <v/>
      </c>
      <c r="O28" s="2" t="str">
        <f t="shared" si="2"/>
        <v/>
      </c>
      <c r="P28" s="2" t="str">
        <f t="shared" si="3"/>
        <v/>
      </c>
      <c r="Q28" s="2" t="str">
        <f t="shared" si="4"/>
        <v/>
      </c>
      <c r="R28" s="2"/>
    </row>
    <row r="29" spans="1:18" x14ac:dyDescent="0.55000000000000004">
      <c r="A29" s="9">
        <f>IF( AND([1]Data!A29&gt;0, OR(NOT(D29=""),NOT(C29=""))),[1]Data!A29,"" )</f>
        <v>43871</v>
      </c>
      <c r="B29" s="1">
        <f>IF([1]Data!E29&gt;0,[1]Data!E29,"")</f>
        <v>13.21</v>
      </c>
      <c r="C29" s="1" t="str">
        <f>IF(AND([1]Data!E29&gt;0, $H$400&gt;$H$3),[1]Data!E29,"")</f>
        <v/>
      </c>
      <c r="D29" s="1">
        <f>IF(AND([1]Data!E29&gt;0, $H$400&lt;$H$3),[1]Data!E29,"")</f>
        <v>13.21</v>
      </c>
      <c r="E29" s="5">
        <f t="shared" si="5"/>
        <v>0.10000000000000142</v>
      </c>
      <c r="F29" s="6">
        <f t="shared" si="6"/>
        <v>7.5700227100682369E-3</v>
      </c>
      <c r="G29" s="10">
        <f>IF( [1]Data!A29&gt;0, [1]Data!A29, G28)</f>
        <v>43871</v>
      </c>
      <c r="H29" s="1">
        <f>IF( [1]Data!E29&gt;0, [1]Data!E29, H28)</f>
        <v>13.21</v>
      </c>
      <c r="L29" s="1"/>
      <c r="M29" s="9" t="e">
        <f t="shared" si="0"/>
        <v>#N/A</v>
      </c>
      <c r="N29" s="7" t="str">
        <f t="shared" si="1"/>
        <v/>
      </c>
      <c r="O29" s="2" t="str">
        <f t="shared" si="2"/>
        <v/>
      </c>
      <c r="P29" s="2" t="str">
        <f t="shared" si="3"/>
        <v/>
      </c>
      <c r="Q29" s="2" t="str">
        <f t="shared" si="4"/>
        <v/>
      </c>
      <c r="R29" s="2"/>
    </row>
    <row r="30" spans="1:18" x14ac:dyDescent="0.55000000000000004">
      <c r="A30" s="9">
        <f>IF( AND([1]Data!A30&gt;0, OR(NOT(D30=""),NOT(C30=""))),[1]Data!A30,"" )</f>
        <v>43872</v>
      </c>
      <c r="B30" s="1">
        <f>IF([1]Data!E30&gt;0,[1]Data!E30,"")</f>
        <v>13.29</v>
      </c>
      <c r="C30" s="1" t="str">
        <f>IF(AND([1]Data!E30&gt;0, $H$400&gt;$H$3),[1]Data!E30,"")</f>
        <v/>
      </c>
      <c r="D30" s="1">
        <f>IF(AND([1]Data!E30&gt;0, $H$400&lt;$H$3),[1]Data!E30,"")</f>
        <v>13.29</v>
      </c>
      <c r="E30" s="5">
        <f t="shared" si="5"/>
        <v>7.9999999999998295E-2</v>
      </c>
      <c r="F30" s="6">
        <f t="shared" si="6"/>
        <v>6.0195635816402034E-3</v>
      </c>
      <c r="G30" s="10">
        <f>IF( [1]Data!A30&gt;0, [1]Data!A30, G29)</f>
        <v>43872</v>
      </c>
      <c r="H30" s="1">
        <f>IF( [1]Data!E30&gt;0, [1]Data!E30, H29)</f>
        <v>13.29</v>
      </c>
      <c r="L30" s="1"/>
      <c r="M30" s="9" t="e">
        <f t="shared" si="0"/>
        <v>#N/A</v>
      </c>
      <c r="N30" s="7" t="str">
        <f t="shared" si="1"/>
        <v/>
      </c>
      <c r="O30" s="2" t="str">
        <f t="shared" si="2"/>
        <v/>
      </c>
      <c r="P30" s="2" t="str">
        <f t="shared" si="3"/>
        <v/>
      </c>
      <c r="Q30" s="2" t="str">
        <f t="shared" si="4"/>
        <v/>
      </c>
      <c r="R30" s="2"/>
    </row>
    <row r="31" spans="1:18" x14ac:dyDescent="0.55000000000000004">
      <c r="A31" s="9">
        <f>IF( AND([1]Data!A31&gt;0, OR(NOT(D31=""),NOT(C31=""))),[1]Data!A31,"" )</f>
        <v>43873</v>
      </c>
      <c r="B31" s="1">
        <f>IF([1]Data!E31&gt;0,[1]Data!E31,"")</f>
        <v>13.4</v>
      </c>
      <c r="C31" s="1" t="str">
        <f>IF(AND([1]Data!E31&gt;0, $H$400&gt;$H$3),[1]Data!E31,"")</f>
        <v/>
      </c>
      <c r="D31" s="1">
        <f>IF(AND([1]Data!E31&gt;0, $H$400&lt;$H$3),[1]Data!E31,"")</f>
        <v>13.4</v>
      </c>
      <c r="E31" s="5">
        <f t="shared" si="5"/>
        <v>0.11000000000000121</v>
      </c>
      <c r="F31" s="6">
        <f t="shared" si="6"/>
        <v>8.208955223880687E-3</v>
      </c>
      <c r="G31" s="10">
        <f>IF( [1]Data!A31&gt;0, [1]Data!A31, G30)</f>
        <v>43873</v>
      </c>
      <c r="H31" s="1">
        <f>IF( [1]Data!E31&gt;0, [1]Data!E31, H30)</f>
        <v>13.4</v>
      </c>
      <c r="L31" s="1"/>
      <c r="M31" s="9" t="e">
        <f t="shared" si="0"/>
        <v>#N/A</v>
      </c>
      <c r="N31" s="7" t="str">
        <f t="shared" si="1"/>
        <v/>
      </c>
      <c r="O31" s="2" t="str">
        <f t="shared" si="2"/>
        <v/>
      </c>
      <c r="P31" s="2" t="str">
        <f t="shared" si="3"/>
        <v/>
      </c>
      <c r="Q31" s="2" t="str">
        <f t="shared" si="4"/>
        <v/>
      </c>
      <c r="R31" s="2"/>
    </row>
    <row r="32" spans="1:18" x14ac:dyDescent="0.55000000000000004">
      <c r="A32" s="9">
        <f>IF( AND([1]Data!A32&gt;0, OR(NOT(D32=""),NOT(C32=""))),[1]Data!A32,"" )</f>
        <v>43874</v>
      </c>
      <c r="B32" s="1">
        <f>IF([1]Data!E32&gt;0,[1]Data!E32,"")</f>
        <v>13.39</v>
      </c>
      <c r="C32" s="1" t="str">
        <f>IF(AND([1]Data!E32&gt;0, $H$400&gt;$H$3),[1]Data!E32,"")</f>
        <v/>
      </c>
      <c r="D32" s="1">
        <f>IF(AND([1]Data!E32&gt;0, $H$400&lt;$H$3),[1]Data!E32,"")</f>
        <v>13.39</v>
      </c>
      <c r="E32" s="5">
        <f t="shared" si="5"/>
        <v>-9.9999999999997868E-3</v>
      </c>
      <c r="F32" s="6">
        <f t="shared" si="6"/>
        <v>-7.4682598954442015E-4</v>
      </c>
      <c r="G32" s="10">
        <f>IF( [1]Data!A32&gt;0, [1]Data!A32, G31)</f>
        <v>43874</v>
      </c>
      <c r="H32" s="1">
        <f>IF( [1]Data!E32&gt;0, [1]Data!E32, H31)</f>
        <v>13.39</v>
      </c>
      <c r="L32" s="1"/>
      <c r="M32" s="9" t="e">
        <f t="shared" si="0"/>
        <v>#N/A</v>
      </c>
      <c r="N32" s="7" t="str">
        <f t="shared" si="1"/>
        <v/>
      </c>
      <c r="O32" s="2" t="str">
        <f t="shared" si="2"/>
        <v/>
      </c>
      <c r="P32" s="2" t="str">
        <f t="shared" si="3"/>
        <v/>
      </c>
      <c r="Q32" s="2" t="str">
        <f t="shared" si="4"/>
        <v/>
      </c>
      <c r="R32" s="2"/>
    </row>
    <row r="33" spans="1:18" x14ac:dyDescent="0.55000000000000004">
      <c r="A33" s="9">
        <f>IF( AND([1]Data!A33&gt;0, OR(NOT(D33=""),NOT(C33=""))),[1]Data!A33,"" )</f>
        <v>43875</v>
      </c>
      <c r="B33" s="1">
        <f>IF([1]Data!E33&gt;0,[1]Data!E33,"")</f>
        <v>13.37</v>
      </c>
      <c r="C33" s="1" t="str">
        <f>IF(AND([1]Data!E33&gt;0, $H$400&gt;$H$3),[1]Data!E33,"")</f>
        <v/>
      </c>
      <c r="D33" s="1">
        <f>IF(AND([1]Data!E33&gt;0, $H$400&lt;$H$3),[1]Data!E33,"")</f>
        <v>13.37</v>
      </c>
      <c r="E33" s="5">
        <f t="shared" si="5"/>
        <v>-2.000000000000135E-2</v>
      </c>
      <c r="F33" s="6">
        <f t="shared" si="6"/>
        <v>-1.4958863126403404E-3</v>
      </c>
      <c r="G33" s="10">
        <f>IF( [1]Data!A33&gt;0, [1]Data!A33, G32)</f>
        <v>43875</v>
      </c>
      <c r="H33" s="1">
        <f>IF( [1]Data!E33&gt;0, [1]Data!E33, H32)</f>
        <v>13.37</v>
      </c>
      <c r="L33" s="1"/>
      <c r="M33" s="9" t="e">
        <f t="shared" si="0"/>
        <v>#N/A</v>
      </c>
      <c r="N33" s="7" t="str">
        <f t="shared" si="1"/>
        <v/>
      </c>
      <c r="O33" s="2" t="str">
        <f t="shared" si="2"/>
        <v/>
      </c>
      <c r="P33" s="2" t="str">
        <f t="shared" si="3"/>
        <v/>
      </c>
      <c r="Q33" s="2" t="str">
        <f t="shared" si="4"/>
        <v/>
      </c>
      <c r="R33" s="2"/>
    </row>
    <row r="34" spans="1:18" x14ac:dyDescent="0.55000000000000004">
      <c r="A34" s="9">
        <f>IF( AND([1]Data!A34&gt;0, OR(NOT(D34=""),NOT(C34=""))),[1]Data!A34,"" )</f>
        <v>43879</v>
      </c>
      <c r="B34" s="1">
        <f>IF([1]Data!E34&gt;0,[1]Data!E34,"")</f>
        <v>13.29</v>
      </c>
      <c r="C34" s="1" t="str">
        <f>IF(AND([1]Data!E34&gt;0, $H$400&gt;$H$3),[1]Data!E34,"")</f>
        <v/>
      </c>
      <c r="D34" s="1">
        <f>IF(AND([1]Data!E34&gt;0, $H$400&lt;$H$3),[1]Data!E34,"")</f>
        <v>13.29</v>
      </c>
      <c r="E34" s="5">
        <f t="shared" si="5"/>
        <v>-8.0000000000000071E-2</v>
      </c>
      <c r="F34" s="6">
        <f t="shared" si="6"/>
        <v>-6.0195635816403369E-3</v>
      </c>
      <c r="G34" s="10">
        <f>IF( [1]Data!A34&gt;0, [1]Data!A34, G33)</f>
        <v>43879</v>
      </c>
      <c r="H34" s="1">
        <f>IF( [1]Data!E34&gt;0, [1]Data!E34, H33)</f>
        <v>13.29</v>
      </c>
      <c r="L34" s="1"/>
      <c r="M34" s="9" t="e">
        <f t="shared" si="0"/>
        <v>#N/A</v>
      </c>
      <c r="N34" s="7" t="str">
        <f t="shared" si="1"/>
        <v/>
      </c>
      <c r="O34" s="2" t="str">
        <f t="shared" si="2"/>
        <v/>
      </c>
      <c r="P34" s="2" t="str">
        <f t="shared" si="3"/>
        <v/>
      </c>
      <c r="Q34" s="2" t="str">
        <f t="shared" si="4"/>
        <v/>
      </c>
      <c r="R34" s="2"/>
    </row>
    <row r="35" spans="1:18" x14ac:dyDescent="0.55000000000000004">
      <c r="A35" s="9">
        <f>IF( AND([1]Data!A35&gt;0, OR(NOT(D35=""),NOT(C35=""))),[1]Data!A35,"" )</f>
        <v>43880</v>
      </c>
      <c r="B35" s="1">
        <f>IF([1]Data!E35&gt;0,[1]Data!E35,"")</f>
        <v>13.35</v>
      </c>
      <c r="C35" s="1" t="str">
        <f>IF(AND([1]Data!E35&gt;0, $H$400&gt;$H$3),[1]Data!E35,"")</f>
        <v/>
      </c>
      <c r="D35" s="1">
        <f>IF(AND([1]Data!E35&gt;0, $H$400&lt;$H$3),[1]Data!E35,"")</f>
        <v>13.35</v>
      </c>
      <c r="E35" s="5">
        <f t="shared" si="5"/>
        <v>6.0000000000000497E-2</v>
      </c>
      <c r="F35" s="6">
        <f t="shared" si="6"/>
        <v>4.4943820224719478E-3</v>
      </c>
      <c r="G35" s="10">
        <f>IF( [1]Data!A35&gt;0, [1]Data!A35, G34)</f>
        <v>43880</v>
      </c>
      <c r="H35" s="1">
        <f>IF( [1]Data!E35&gt;0, [1]Data!E35, H34)</f>
        <v>13.35</v>
      </c>
      <c r="L35" s="1"/>
      <c r="M35" s="9" t="e">
        <f t="shared" si="0"/>
        <v>#N/A</v>
      </c>
      <c r="N35" s="7" t="str">
        <f t="shared" si="1"/>
        <v/>
      </c>
      <c r="O35" s="2" t="str">
        <f t="shared" si="2"/>
        <v/>
      </c>
      <c r="P35" s="2" t="str">
        <f t="shared" si="3"/>
        <v/>
      </c>
      <c r="Q35" s="2" t="str">
        <f t="shared" si="4"/>
        <v/>
      </c>
      <c r="R35" s="2"/>
    </row>
    <row r="36" spans="1:18" x14ac:dyDescent="0.55000000000000004">
      <c r="A36" s="9">
        <f>IF( AND([1]Data!A36&gt;0, OR(NOT(D36=""),NOT(C36=""))),[1]Data!A36,"" )</f>
        <v>43881</v>
      </c>
      <c r="B36" s="1">
        <f>IF([1]Data!E36&gt;0,[1]Data!E36,"")</f>
        <v>13.37</v>
      </c>
      <c r="C36" s="1" t="str">
        <f>IF(AND([1]Data!E36&gt;0, $H$400&gt;$H$3),[1]Data!E36,"")</f>
        <v/>
      </c>
      <c r="D36" s="1">
        <f>IF(AND([1]Data!E36&gt;0, $H$400&lt;$H$3),[1]Data!E36,"")</f>
        <v>13.37</v>
      </c>
      <c r="E36" s="5">
        <f t="shared" si="5"/>
        <v>1.9999999999999574E-2</v>
      </c>
      <c r="F36" s="6">
        <f t="shared" si="6"/>
        <v>1.4958863126402077E-3</v>
      </c>
      <c r="G36" s="10">
        <f>IF( [1]Data!A36&gt;0, [1]Data!A36, G35)</f>
        <v>43881</v>
      </c>
      <c r="H36" s="1">
        <f>IF( [1]Data!E36&gt;0, [1]Data!E36, H35)</f>
        <v>13.37</v>
      </c>
      <c r="L36" s="1"/>
      <c r="M36" s="9" t="e">
        <f t="shared" si="0"/>
        <v>#N/A</v>
      </c>
      <c r="N36" s="7" t="str">
        <f t="shared" si="1"/>
        <v/>
      </c>
      <c r="O36" s="2" t="str">
        <f t="shared" si="2"/>
        <v/>
      </c>
      <c r="P36" s="2" t="str">
        <f t="shared" si="3"/>
        <v/>
      </c>
      <c r="Q36" s="2" t="str">
        <f t="shared" si="4"/>
        <v/>
      </c>
      <c r="R36" s="2"/>
    </row>
    <row r="37" spans="1:18" x14ac:dyDescent="0.55000000000000004">
      <c r="A37" s="9">
        <f>IF( AND([1]Data!A37&gt;0, OR(NOT(D37=""),NOT(C37=""))),[1]Data!A37,"" )</f>
        <v>43882</v>
      </c>
      <c r="B37" s="1">
        <f>IF([1]Data!E37&gt;0,[1]Data!E37,"")</f>
        <v>13.28</v>
      </c>
      <c r="C37" s="1" t="str">
        <f>IF(AND([1]Data!E37&gt;0, $H$400&gt;$H$3),[1]Data!E37,"")</f>
        <v/>
      </c>
      <c r="D37" s="1">
        <f>IF(AND([1]Data!E37&gt;0, $H$400&lt;$H$3),[1]Data!E37,"")</f>
        <v>13.28</v>
      </c>
      <c r="E37" s="5">
        <f t="shared" si="5"/>
        <v>-8.9999999999999858E-2</v>
      </c>
      <c r="F37" s="6">
        <f t="shared" si="6"/>
        <v>-6.7771084337349295E-3</v>
      </c>
      <c r="G37" s="10">
        <f>IF( [1]Data!A37&gt;0, [1]Data!A37, G36)</f>
        <v>43882</v>
      </c>
      <c r="H37" s="1">
        <f>IF( [1]Data!E37&gt;0, [1]Data!E37, H36)</f>
        <v>13.28</v>
      </c>
      <c r="L37" s="1"/>
      <c r="M37" s="9" t="e">
        <f t="shared" si="0"/>
        <v>#N/A</v>
      </c>
      <c r="N37" s="7" t="str">
        <f t="shared" si="1"/>
        <v/>
      </c>
      <c r="O37" s="2" t="str">
        <f t="shared" si="2"/>
        <v/>
      </c>
      <c r="P37" s="2" t="str">
        <f t="shared" si="3"/>
        <v/>
      </c>
      <c r="Q37" s="2" t="str">
        <f t="shared" si="4"/>
        <v/>
      </c>
      <c r="R37" s="2"/>
    </row>
    <row r="38" spans="1:18" x14ac:dyDescent="0.55000000000000004">
      <c r="A38" s="9">
        <f>IF( AND([1]Data!A38&gt;0, OR(NOT(D38=""),NOT(C38=""))),[1]Data!A38,"" )</f>
        <v>43885</v>
      </c>
      <c r="B38" s="1">
        <f>IF([1]Data!E38&gt;0,[1]Data!E38,"")</f>
        <v>12.79</v>
      </c>
      <c r="C38" s="1" t="str">
        <f>IF(AND([1]Data!E38&gt;0, $H$400&gt;$H$3),[1]Data!E38,"")</f>
        <v/>
      </c>
      <c r="D38" s="1">
        <f>IF(AND([1]Data!E38&gt;0, $H$400&lt;$H$3),[1]Data!E38,"")</f>
        <v>12.79</v>
      </c>
      <c r="E38" s="5">
        <f t="shared" si="5"/>
        <v>-0.49000000000000021</v>
      </c>
      <c r="F38" s="6">
        <f t="shared" si="6"/>
        <v>-3.8311180609851468E-2</v>
      </c>
      <c r="G38" s="10">
        <f>IF( [1]Data!A38&gt;0, [1]Data!A38, G37)</f>
        <v>43885</v>
      </c>
      <c r="H38" s="1">
        <f>IF( [1]Data!E38&gt;0, [1]Data!E38, H37)</f>
        <v>12.79</v>
      </c>
      <c r="L38" s="1"/>
      <c r="M38" s="9" t="e">
        <f t="shared" si="0"/>
        <v>#N/A</v>
      </c>
      <c r="N38" s="7" t="str">
        <f t="shared" si="1"/>
        <v/>
      </c>
      <c r="O38" s="2" t="str">
        <f t="shared" si="2"/>
        <v/>
      </c>
      <c r="P38" s="2" t="str">
        <f t="shared" si="3"/>
        <v/>
      </c>
      <c r="Q38" s="2" t="str">
        <f t="shared" si="4"/>
        <v/>
      </c>
      <c r="R38" s="2"/>
    </row>
    <row r="39" spans="1:18" x14ac:dyDescent="0.55000000000000004">
      <c r="A39" s="9">
        <f>IF( AND([1]Data!A39&gt;0, OR(NOT(D39=""),NOT(C39=""))),[1]Data!A39,"" )</f>
        <v>43886</v>
      </c>
      <c r="B39" s="1">
        <f>IF([1]Data!E39&gt;0,[1]Data!E39,"")</f>
        <v>12.35</v>
      </c>
      <c r="C39" s="1" t="str">
        <f>IF(AND([1]Data!E39&gt;0, $H$400&gt;$H$3),[1]Data!E39,"")</f>
        <v/>
      </c>
      <c r="D39" s="1">
        <f>IF(AND([1]Data!E39&gt;0, $H$400&lt;$H$3),[1]Data!E39,"")</f>
        <v>12.35</v>
      </c>
      <c r="E39" s="5">
        <f t="shared" si="5"/>
        <v>-0.4399999999999995</v>
      </c>
      <c r="F39" s="6">
        <f t="shared" si="6"/>
        <v>-3.5627530364372433E-2</v>
      </c>
      <c r="G39" s="10">
        <f>IF( [1]Data!A39&gt;0, [1]Data!A39, G38)</f>
        <v>43886</v>
      </c>
      <c r="H39" s="1">
        <f>IF( [1]Data!E39&gt;0, [1]Data!E39, H38)</f>
        <v>12.35</v>
      </c>
      <c r="L39" s="1"/>
      <c r="M39" s="9" t="e">
        <f t="shared" si="0"/>
        <v>#N/A</v>
      </c>
      <c r="N39" s="7" t="str">
        <f t="shared" si="1"/>
        <v/>
      </c>
      <c r="O39" s="2" t="str">
        <f t="shared" si="2"/>
        <v/>
      </c>
      <c r="P39" s="2" t="str">
        <f t="shared" si="3"/>
        <v/>
      </c>
      <c r="Q39" s="2" t="str">
        <f t="shared" si="4"/>
        <v/>
      </c>
      <c r="R39" s="2"/>
    </row>
    <row r="40" spans="1:18" x14ac:dyDescent="0.55000000000000004">
      <c r="A40" s="9">
        <f>IF( AND([1]Data!A40&gt;0, OR(NOT(D40=""),NOT(C40=""))),[1]Data!A40,"" )</f>
        <v>43887</v>
      </c>
      <c r="B40" s="1">
        <f>IF([1]Data!E40&gt;0,[1]Data!E40,"")</f>
        <v>12.23</v>
      </c>
      <c r="C40" s="1" t="str">
        <f>IF(AND([1]Data!E40&gt;0, $H$400&gt;$H$3),[1]Data!E40,"")</f>
        <v/>
      </c>
      <c r="D40" s="1">
        <f>IF(AND([1]Data!E40&gt;0, $H$400&lt;$H$3),[1]Data!E40,"")</f>
        <v>12.23</v>
      </c>
      <c r="E40" s="5">
        <f t="shared" si="5"/>
        <v>-0.11999999999999922</v>
      </c>
      <c r="F40" s="6">
        <f t="shared" si="6"/>
        <v>-9.8119378577268372E-3</v>
      </c>
      <c r="G40" s="10">
        <f>IF( [1]Data!A40&gt;0, [1]Data!A40, G39)</f>
        <v>43887</v>
      </c>
      <c r="H40" s="1">
        <f>IF( [1]Data!E40&gt;0, [1]Data!E40, H39)</f>
        <v>12.23</v>
      </c>
      <c r="L40" s="1"/>
      <c r="M40" s="9" t="e">
        <f t="shared" si="0"/>
        <v>#N/A</v>
      </c>
      <c r="N40" s="7" t="str">
        <f t="shared" si="1"/>
        <v/>
      </c>
      <c r="O40" s="2" t="str">
        <f t="shared" si="2"/>
        <v/>
      </c>
      <c r="P40" s="2" t="str">
        <f t="shared" si="3"/>
        <v/>
      </c>
      <c r="Q40" s="2" t="str">
        <f t="shared" si="4"/>
        <v/>
      </c>
      <c r="R40" s="2"/>
    </row>
    <row r="41" spans="1:18" x14ac:dyDescent="0.55000000000000004">
      <c r="A41" s="9">
        <f>IF( AND([1]Data!A41&gt;0, OR(NOT(D41=""),NOT(C41=""))),[1]Data!A41,"" )</f>
        <v>43888</v>
      </c>
      <c r="B41" s="1">
        <f>IF([1]Data!E41&gt;0,[1]Data!E41,"")</f>
        <v>11.78</v>
      </c>
      <c r="C41" s="1" t="str">
        <f>IF(AND([1]Data!E41&gt;0, $H$400&gt;$H$3),[1]Data!E41,"")</f>
        <v/>
      </c>
      <c r="D41" s="1">
        <f>IF(AND([1]Data!E41&gt;0, $H$400&lt;$H$3),[1]Data!E41,"")</f>
        <v>11.78</v>
      </c>
      <c r="E41" s="5">
        <f t="shared" si="5"/>
        <v>-0.45000000000000107</v>
      </c>
      <c r="F41" s="6">
        <f t="shared" si="6"/>
        <v>-3.8200339558573944E-2</v>
      </c>
      <c r="G41" s="10">
        <f>IF( [1]Data!A41&gt;0, [1]Data!A41, G40)</f>
        <v>43888</v>
      </c>
      <c r="H41" s="1">
        <f>IF( [1]Data!E41&gt;0, [1]Data!E41, H40)</f>
        <v>11.78</v>
      </c>
      <c r="L41" s="1"/>
      <c r="M41" s="9" t="e">
        <f t="shared" si="0"/>
        <v>#N/A</v>
      </c>
      <c r="N41" s="7" t="str">
        <f t="shared" si="1"/>
        <v/>
      </c>
      <c r="O41" s="2" t="str">
        <f t="shared" si="2"/>
        <v/>
      </c>
      <c r="P41" s="2" t="str">
        <f t="shared" si="3"/>
        <v/>
      </c>
      <c r="Q41" s="2" t="str">
        <f t="shared" si="4"/>
        <v/>
      </c>
      <c r="R41" s="2"/>
    </row>
    <row r="42" spans="1:18" x14ac:dyDescent="0.55000000000000004">
      <c r="A42" s="9">
        <f>IF( AND([1]Data!A42&gt;0, OR(NOT(D42=""),NOT(C42=""))),[1]Data!A42,"" )</f>
        <v>43889</v>
      </c>
      <c r="B42" s="1">
        <f>IF([1]Data!E42&gt;0,[1]Data!E42,"")</f>
        <v>11.62</v>
      </c>
      <c r="C42" s="1" t="str">
        <f>IF(AND([1]Data!E42&gt;0, $H$400&gt;$H$3),[1]Data!E42,"")</f>
        <v/>
      </c>
      <c r="D42" s="1">
        <f>IF(AND([1]Data!E42&gt;0, $H$400&lt;$H$3),[1]Data!E42,"")</f>
        <v>11.62</v>
      </c>
      <c r="E42" s="5">
        <f t="shared" si="5"/>
        <v>-0.16000000000000014</v>
      </c>
      <c r="F42" s="6">
        <f t="shared" si="6"/>
        <v>-1.3769363166953541E-2</v>
      </c>
      <c r="G42" s="10">
        <f>IF( [1]Data!A42&gt;0, [1]Data!A42, G41)</f>
        <v>43889</v>
      </c>
      <c r="H42" s="1">
        <f>IF( [1]Data!E42&gt;0, [1]Data!E42, H41)</f>
        <v>11.62</v>
      </c>
      <c r="L42" s="1"/>
      <c r="M42" s="9" t="e">
        <f t="shared" si="0"/>
        <v>#N/A</v>
      </c>
      <c r="N42" s="7" t="str">
        <f t="shared" si="1"/>
        <v/>
      </c>
      <c r="O42" s="2" t="str">
        <f t="shared" si="2"/>
        <v/>
      </c>
      <c r="P42" s="2" t="str">
        <f t="shared" si="3"/>
        <v/>
      </c>
      <c r="Q42" s="2" t="str">
        <f t="shared" si="4"/>
        <v/>
      </c>
      <c r="R42" s="2"/>
    </row>
    <row r="43" spans="1:18" x14ac:dyDescent="0.55000000000000004">
      <c r="A43" s="9">
        <f>IF( AND([1]Data!A43&gt;0, OR(NOT(D43=""),NOT(C43=""))),[1]Data!A43,"" )</f>
        <v>43892</v>
      </c>
      <c r="B43" s="1">
        <f>IF([1]Data!E43&gt;0,[1]Data!E43,"")</f>
        <v>12.06</v>
      </c>
      <c r="C43" s="1" t="str">
        <f>IF(AND([1]Data!E43&gt;0, $H$400&gt;$H$3),[1]Data!E43,"")</f>
        <v/>
      </c>
      <c r="D43" s="1">
        <f>IF(AND([1]Data!E43&gt;0, $H$400&lt;$H$3),[1]Data!E43,"")</f>
        <v>12.06</v>
      </c>
      <c r="E43" s="5">
        <f t="shared" si="5"/>
        <v>0.44000000000000128</v>
      </c>
      <c r="F43" s="6">
        <f t="shared" si="6"/>
        <v>3.6484245439469425E-2</v>
      </c>
      <c r="G43" s="10">
        <f>IF( [1]Data!A43&gt;0, [1]Data!A43, G42)</f>
        <v>43892</v>
      </c>
      <c r="H43" s="1">
        <f>IF( [1]Data!E43&gt;0, [1]Data!E43, H42)</f>
        <v>12.06</v>
      </c>
      <c r="L43" s="1"/>
      <c r="M43" s="9" t="e">
        <f t="shared" si="0"/>
        <v>#N/A</v>
      </c>
      <c r="N43" s="7" t="str">
        <f t="shared" si="1"/>
        <v/>
      </c>
      <c r="O43" s="2" t="str">
        <f t="shared" si="2"/>
        <v/>
      </c>
      <c r="P43" s="2" t="str">
        <f t="shared" si="3"/>
        <v/>
      </c>
      <c r="Q43" s="2" t="str">
        <f t="shared" si="4"/>
        <v/>
      </c>
      <c r="R43" s="2"/>
    </row>
    <row r="44" spans="1:18" x14ac:dyDescent="0.55000000000000004">
      <c r="A44" s="9">
        <f>IF( AND([1]Data!A44&gt;0, OR(NOT(D44=""),NOT(C44=""))),[1]Data!A44,"" )</f>
        <v>43893</v>
      </c>
      <c r="B44" s="1">
        <f>IF([1]Data!E44&gt;0,[1]Data!E44,"")</f>
        <v>11.7</v>
      </c>
      <c r="C44" s="1" t="str">
        <f>IF(AND([1]Data!E44&gt;0, $H$400&gt;$H$3),[1]Data!E44,"")</f>
        <v/>
      </c>
      <c r="D44" s="1">
        <f>IF(AND([1]Data!E44&gt;0, $H$400&lt;$H$3),[1]Data!E44,"")</f>
        <v>11.7</v>
      </c>
      <c r="E44" s="5">
        <f t="shared" si="5"/>
        <v>-0.36000000000000121</v>
      </c>
      <c r="F44" s="6">
        <f t="shared" si="6"/>
        <v>-3.0769230769230875E-2</v>
      </c>
      <c r="G44" s="10">
        <f>IF( [1]Data!A44&gt;0, [1]Data!A44, G43)</f>
        <v>43893</v>
      </c>
      <c r="H44" s="1">
        <f>IF( [1]Data!E44&gt;0, [1]Data!E44, H43)</f>
        <v>11.7</v>
      </c>
      <c r="L44" s="1"/>
      <c r="M44" s="9" t="e">
        <f t="shared" si="0"/>
        <v>#N/A</v>
      </c>
      <c r="N44" s="7" t="str">
        <f t="shared" si="1"/>
        <v/>
      </c>
      <c r="O44" s="2" t="str">
        <f t="shared" si="2"/>
        <v/>
      </c>
      <c r="P44" s="2" t="str">
        <f t="shared" si="3"/>
        <v/>
      </c>
      <c r="Q44" s="2" t="str">
        <f t="shared" si="4"/>
        <v/>
      </c>
      <c r="R44" s="2"/>
    </row>
    <row r="45" spans="1:18" x14ac:dyDescent="0.55000000000000004">
      <c r="A45" s="9">
        <f>IF( AND([1]Data!A45&gt;0, OR(NOT(D45=""),NOT(C45=""))),[1]Data!A45,"" )</f>
        <v>43894</v>
      </c>
      <c r="B45" s="1">
        <f>IF([1]Data!E45&gt;0,[1]Data!E45,"")</f>
        <v>12.17</v>
      </c>
      <c r="C45" s="1" t="str">
        <f>IF(AND([1]Data!E45&gt;0, $H$400&gt;$H$3),[1]Data!E45,"")</f>
        <v/>
      </c>
      <c r="D45" s="1">
        <f>IF(AND([1]Data!E45&gt;0, $H$400&lt;$H$3),[1]Data!E45,"")</f>
        <v>12.17</v>
      </c>
      <c r="E45" s="5">
        <f t="shared" si="5"/>
        <v>0.47000000000000064</v>
      </c>
      <c r="F45" s="6">
        <f t="shared" si="6"/>
        <v>3.8619556285949111E-2</v>
      </c>
      <c r="G45" s="10">
        <f>IF( [1]Data!A45&gt;0, [1]Data!A45, G44)</f>
        <v>43894</v>
      </c>
      <c r="H45" s="1">
        <f>IF( [1]Data!E45&gt;0, [1]Data!E45, H44)</f>
        <v>12.17</v>
      </c>
      <c r="L45" s="1"/>
      <c r="M45" s="9" t="e">
        <f t="shared" si="0"/>
        <v>#N/A</v>
      </c>
      <c r="N45" s="7" t="str">
        <f t="shared" si="1"/>
        <v/>
      </c>
      <c r="O45" s="2" t="str">
        <f t="shared" si="2"/>
        <v/>
      </c>
      <c r="P45" s="2" t="str">
        <f t="shared" si="3"/>
        <v/>
      </c>
      <c r="Q45" s="2" t="str">
        <f t="shared" si="4"/>
        <v/>
      </c>
      <c r="R45" s="2"/>
    </row>
    <row r="46" spans="1:18" x14ac:dyDescent="0.55000000000000004">
      <c r="A46" s="9">
        <f>IF( AND([1]Data!A46&gt;0, OR(NOT(D46=""),NOT(C46=""))),[1]Data!A46,"" )</f>
        <v>43895</v>
      </c>
      <c r="B46" s="1">
        <f>IF([1]Data!E46&gt;0,[1]Data!E46,"")</f>
        <v>11.7</v>
      </c>
      <c r="C46" s="1" t="str">
        <f>IF(AND([1]Data!E46&gt;0, $H$400&gt;$H$3),[1]Data!E46,"")</f>
        <v/>
      </c>
      <c r="D46" s="1">
        <f>IF(AND([1]Data!E46&gt;0, $H$400&lt;$H$3),[1]Data!E46,"")</f>
        <v>11.7</v>
      </c>
      <c r="E46" s="5">
        <f t="shared" si="5"/>
        <v>-0.47000000000000064</v>
      </c>
      <c r="F46" s="6">
        <f t="shared" si="6"/>
        <v>-4.0170940170940229E-2</v>
      </c>
      <c r="G46" s="10">
        <f>IF( [1]Data!A46&gt;0, [1]Data!A46, G45)</f>
        <v>43895</v>
      </c>
      <c r="H46" s="1">
        <f>IF( [1]Data!E46&gt;0, [1]Data!E46, H45)</f>
        <v>11.7</v>
      </c>
      <c r="L46" s="1"/>
      <c r="M46" s="9" t="e">
        <f t="shared" si="0"/>
        <v>#N/A</v>
      </c>
      <c r="N46" s="7" t="str">
        <f t="shared" si="1"/>
        <v/>
      </c>
      <c r="O46" s="2" t="str">
        <f t="shared" si="2"/>
        <v/>
      </c>
      <c r="P46" s="2" t="str">
        <f t="shared" si="3"/>
        <v/>
      </c>
      <c r="Q46" s="2" t="str">
        <f t="shared" si="4"/>
        <v/>
      </c>
      <c r="R46" s="2"/>
    </row>
    <row r="47" spans="1:18" x14ac:dyDescent="0.55000000000000004">
      <c r="A47" s="9">
        <f>IF( AND([1]Data!A47&gt;0, OR(NOT(D47=""),NOT(C47=""))),[1]Data!A47,"" )</f>
        <v>43896</v>
      </c>
      <c r="B47" s="1">
        <f>IF([1]Data!E47&gt;0,[1]Data!E47,"")</f>
        <v>11.45</v>
      </c>
      <c r="C47" s="1" t="str">
        <f>IF(AND([1]Data!E47&gt;0, $H$400&gt;$H$3),[1]Data!E47,"")</f>
        <v/>
      </c>
      <c r="D47" s="1">
        <f>IF(AND([1]Data!E47&gt;0, $H$400&lt;$H$3),[1]Data!E47,"")</f>
        <v>11.45</v>
      </c>
      <c r="E47" s="5">
        <f t="shared" si="5"/>
        <v>-0.25</v>
      </c>
      <c r="F47" s="6">
        <f t="shared" si="6"/>
        <v>-2.1834061135371181E-2</v>
      </c>
      <c r="G47" s="10">
        <f>IF( [1]Data!A47&gt;0, [1]Data!A47, G46)</f>
        <v>43896</v>
      </c>
      <c r="H47" s="1">
        <f>IF( [1]Data!E47&gt;0, [1]Data!E47, H46)</f>
        <v>11.45</v>
      </c>
      <c r="L47" s="1"/>
      <c r="M47" s="9" t="e">
        <f t="shared" si="0"/>
        <v>#N/A</v>
      </c>
      <c r="N47" s="7" t="str">
        <f t="shared" si="1"/>
        <v/>
      </c>
      <c r="O47" s="2" t="str">
        <f t="shared" si="2"/>
        <v/>
      </c>
      <c r="P47" s="2" t="str">
        <f t="shared" si="3"/>
        <v/>
      </c>
      <c r="Q47" s="2" t="str">
        <f t="shared" si="4"/>
        <v/>
      </c>
      <c r="R47" s="2"/>
    </row>
    <row r="48" spans="1:18" x14ac:dyDescent="0.55000000000000004">
      <c r="A48" s="9">
        <f>IF( AND([1]Data!A48&gt;0, OR(NOT(D48=""),NOT(C48=""))),[1]Data!A48,"" )</f>
        <v>43899</v>
      </c>
      <c r="B48" s="1">
        <f>IF([1]Data!E48&gt;0,[1]Data!E48,"")</f>
        <v>10.45</v>
      </c>
      <c r="C48" s="1" t="str">
        <f>IF(AND([1]Data!E48&gt;0, $H$400&gt;$H$3),[1]Data!E48,"")</f>
        <v/>
      </c>
      <c r="D48" s="1">
        <f>IF(AND([1]Data!E48&gt;0, $H$400&lt;$H$3),[1]Data!E48,"")</f>
        <v>10.45</v>
      </c>
      <c r="E48" s="5">
        <f t="shared" si="5"/>
        <v>-1</v>
      </c>
      <c r="F48" s="6">
        <f t="shared" si="6"/>
        <v>-9.569377990430622E-2</v>
      </c>
      <c r="G48" s="10">
        <f>IF( [1]Data!A48&gt;0, [1]Data!A48, G47)</f>
        <v>43899</v>
      </c>
      <c r="H48" s="1">
        <f>IF( [1]Data!E48&gt;0, [1]Data!E48, H47)</f>
        <v>10.45</v>
      </c>
      <c r="L48" s="1"/>
      <c r="M48" s="9" t="e">
        <f t="shared" si="0"/>
        <v>#N/A</v>
      </c>
      <c r="N48" s="7" t="str">
        <f t="shared" si="1"/>
        <v/>
      </c>
      <c r="O48" s="2" t="str">
        <f t="shared" si="2"/>
        <v/>
      </c>
      <c r="P48" s="2" t="str">
        <f t="shared" si="3"/>
        <v/>
      </c>
      <c r="Q48" s="2" t="str">
        <f t="shared" si="4"/>
        <v/>
      </c>
      <c r="R48" s="2"/>
    </row>
    <row r="49" spans="1:18" x14ac:dyDescent="0.55000000000000004">
      <c r="A49" s="9">
        <f>IF( AND([1]Data!A49&gt;0, OR(NOT(D49=""),NOT(C49=""))),[1]Data!A49,"" )</f>
        <v>43900</v>
      </c>
      <c r="B49" s="1">
        <f>IF([1]Data!E49&gt;0,[1]Data!E49,"")</f>
        <v>10.88</v>
      </c>
      <c r="C49" s="1" t="str">
        <f>IF(AND([1]Data!E49&gt;0, $H$400&gt;$H$3),[1]Data!E49,"")</f>
        <v/>
      </c>
      <c r="D49" s="1">
        <f>IF(AND([1]Data!E49&gt;0, $H$400&lt;$H$3),[1]Data!E49,"")</f>
        <v>10.88</v>
      </c>
      <c r="E49" s="5">
        <f t="shared" si="5"/>
        <v>0.43000000000000149</v>
      </c>
      <c r="F49" s="6">
        <f t="shared" si="6"/>
        <v>3.9522058823529549E-2</v>
      </c>
      <c r="G49" s="10">
        <f>IF( [1]Data!A49&gt;0, [1]Data!A49, G48)</f>
        <v>43900</v>
      </c>
      <c r="H49" s="1">
        <f>IF( [1]Data!E49&gt;0, [1]Data!E49, H48)</f>
        <v>10.88</v>
      </c>
      <c r="L49" s="1"/>
      <c r="M49" s="9" t="e">
        <f t="shared" si="0"/>
        <v>#N/A</v>
      </c>
      <c r="N49" s="7" t="str">
        <f t="shared" si="1"/>
        <v/>
      </c>
      <c r="O49" s="2" t="str">
        <f t="shared" si="2"/>
        <v/>
      </c>
      <c r="P49" s="2" t="str">
        <f t="shared" si="3"/>
        <v/>
      </c>
      <c r="Q49" s="2" t="str">
        <f t="shared" si="4"/>
        <v/>
      </c>
      <c r="R49" s="2"/>
    </row>
    <row r="50" spans="1:18" x14ac:dyDescent="0.55000000000000004">
      <c r="A50" s="9">
        <f>IF( AND([1]Data!A50&gt;0, OR(NOT(D50=""),NOT(C50=""))),[1]Data!A50,"" )</f>
        <v>43901</v>
      </c>
      <c r="B50" s="1">
        <f>IF([1]Data!E50&gt;0,[1]Data!E50,"")</f>
        <v>10.34</v>
      </c>
      <c r="C50" s="1" t="str">
        <f>IF(AND([1]Data!E50&gt;0, $H$400&gt;$H$3),[1]Data!E50,"")</f>
        <v/>
      </c>
      <c r="D50" s="1">
        <f>IF(AND([1]Data!E50&gt;0, $H$400&lt;$H$3),[1]Data!E50,"")</f>
        <v>10.34</v>
      </c>
      <c r="E50" s="5">
        <f t="shared" si="5"/>
        <v>-0.54000000000000092</v>
      </c>
      <c r="F50" s="6">
        <f t="shared" si="6"/>
        <v>-5.2224371373307633E-2</v>
      </c>
      <c r="G50" s="10">
        <f>IF( [1]Data!A50&gt;0, [1]Data!A50, G49)</f>
        <v>43901</v>
      </c>
      <c r="H50" s="1">
        <f>IF( [1]Data!E50&gt;0, [1]Data!E50, H49)</f>
        <v>10.34</v>
      </c>
      <c r="L50" s="1"/>
      <c r="M50" s="9" t="e">
        <f t="shared" si="0"/>
        <v>#N/A</v>
      </c>
      <c r="N50" s="7" t="str">
        <f t="shared" si="1"/>
        <v/>
      </c>
      <c r="O50" s="2" t="str">
        <f t="shared" si="2"/>
        <v/>
      </c>
      <c r="P50" s="2" t="str">
        <f t="shared" si="3"/>
        <v/>
      </c>
      <c r="Q50" s="2" t="str">
        <f t="shared" si="4"/>
        <v/>
      </c>
      <c r="R50" s="2"/>
    </row>
    <row r="51" spans="1:18" x14ac:dyDescent="0.55000000000000004">
      <c r="A51" s="9">
        <f>IF( AND([1]Data!A51&gt;0, OR(NOT(D51=""),NOT(C51=""))),[1]Data!A51,"" )</f>
        <v>43902</v>
      </c>
      <c r="B51" s="1">
        <f>IF([1]Data!E51&gt;0,[1]Data!E51,"")</f>
        <v>9.19</v>
      </c>
      <c r="C51" s="1" t="str">
        <f>IF(AND([1]Data!E51&gt;0, $H$400&gt;$H$3),[1]Data!E51,"")</f>
        <v/>
      </c>
      <c r="D51" s="1">
        <f>IF(AND([1]Data!E51&gt;0, $H$400&lt;$H$3),[1]Data!E51,"")</f>
        <v>9.19</v>
      </c>
      <c r="E51" s="5">
        <f t="shared" si="5"/>
        <v>-1.1500000000000004</v>
      </c>
      <c r="F51" s="6">
        <f t="shared" si="6"/>
        <v>-0.12513601741022856</v>
      </c>
      <c r="G51" s="10">
        <f>IF( [1]Data!A51&gt;0, [1]Data!A51, G50)</f>
        <v>43902</v>
      </c>
      <c r="H51" s="1">
        <f>IF( [1]Data!E51&gt;0, [1]Data!E51, H50)</f>
        <v>9.19</v>
      </c>
      <c r="L51" s="1"/>
      <c r="M51" s="9" t="e">
        <f t="shared" si="0"/>
        <v>#N/A</v>
      </c>
      <c r="N51" s="7" t="str">
        <f t="shared" si="1"/>
        <v/>
      </c>
      <c r="O51" s="2" t="str">
        <f t="shared" si="2"/>
        <v/>
      </c>
      <c r="P51" s="2" t="str">
        <f t="shared" si="3"/>
        <v/>
      </c>
      <c r="Q51" s="2" t="str">
        <f t="shared" si="4"/>
        <v/>
      </c>
      <c r="R51" s="2"/>
    </row>
    <row r="52" spans="1:18" x14ac:dyDescent="0.55000000000000004">
      <c r="A52" s="9">
        <f>IF( AND([1]Data!A52&gt;0, OR(NOT(D52=""),NOT(C52=""))),[1]Data!A52,"" )</f>
        <v>43903</v>
      </c>
      <c r="B52" s="1">
        <f>IF([1]Data!E52&gt;0,[1]Data!E52,"")</f>
        <v>9.9700000000000006</v>
      </c>
      <c r="C52" s="1" t="str">
        <f>IF(AND([1]Data!E52&gt;0, $H$400&gt;$H$3),[1]Data!E52,"")</f>
        <v/>
      </c>
      <c r="D52" s="1">
        <f>IF(AND([1]Data!E52&gt;0, $H$400&lt;$H$3),[1]Data!E52,"")</f>
        <v>9.9700000000000006</v>
      </c>
      <c r="E52" s="5">
        <f t="shared" si="5"/>
        <v>0.78000000000000114</v>
      </c>
      <c r="F52" s="6">
        <f t="shared" si="6"/>
        <v>7.8234704112337114E-2</v>
      </c>
      <c r="G52" s="10">
        <f>IF( [1]Data!A52&gt;0, [1]Data!A52, G51)</f>
        <v>43903</v>
      </c>
      <c r="H52" s="1">
        <f>IF( [1]Data!E52&gt;0, [1]Data!E52, H51)</f>
        <v>9.9700000000000006</v>
      </c>
      <c r="L52" s="1"/>
      <c r="M52" s="9" t="e">
        <f t="shared" si="0"/>
        <v>#N/A</v>
      </c>
      <c r="N52" s="7" t="str">
        <f t="shared" si="1"/>
        <v/>
      </c>
      <c r="O52" s="2" t="str">
        <f t="shared" si="2"/>
        <v/>
      </c>
      <c r="P52" s="2" t="str">
        <f t="shared" si="3"/>
        <v/>
      </c>
      <c r="Q52" s="2" t="str">
        <f t="shared" si="4"/>
        <v/>
      </c>
      <c r="R52" s="2"/>
    </row>
    <row r="53" spans="1:18" x14ac:dyDescent="0.55000000000000004">
      <c r="A53" s="9">
        <f>IF( AND([1]Data!A53&gt;0, OR(NOT(D53=""),NOT(C53=""))),[1]Data!A53,"" )</f>
        <v>43906</v>
      </c>
      <c r="B53" s="1">
        <f>IF([1]Data!E53&gt;0,[1]Data!E53,"")</f>
        <v>8.59</v>
      </c>
      <c r="C53" s="1" t="str">
        <f>IF(AND([1]Data!E53&gt;0, $H$400&gt;$H$3),[1]Data!E53,"")</f>
        <v/>
      </c>
      <c r="D53" s="1">
        <f>IF(AND([1]Data!E53&gt;0, $H$400&lt;$H$3),[1]Data!E53,"")</f>
        <v>8.59</v>
      </c>
      <c r="E53" s="5">
        <f t="shared" si="5"/>
        <v>-1.3800000000000008</v>
      </c>
      <c r="F53" s="6">
        <f t="shared" si="6"/>
        <v>-0.16065192083818403</v>
      </c>
      <c r="G53" s="10">
        <f>IF( [1]Data!A53&gt;0, [1]Data!A53, G52)</f>
        <v>43906</v>
      </c>
      <c r="H53" s="1">
        <f>IF( [1]Data!E53&gt;0, [1]Data!E53, H52)</f>
        <v>8.59</v>
      </c>
      <c r="L53" s="1"/>
      <c r="M53" s="9" t="e">
        <f t="shared" si="0"/>
        <v>#N/A</v>
      </c>
      <c r="N53" s="7" t="str">
        <f t="shared" si="1"/>
        <v/>
      </c>
      <c r="O53" s="2" t="str">
        <f t="shared" si="2"/>
        <v/>
      </c>
      <c r="P53" s="2" t="str">
        <f t="shared" si="3"/>
        <v/>
      </c>
      <c r="Q53" s="2" t="str">
        <f t="shared" si="4"/>
        <v/>
      </c>
      <c r="R53" s="2"/>
    </row>
    <row r="54" spans="1:18" x14ac:dyDescent="0.55000000000000004">
      <c r="A54" s="9">
        <f>IF( AND([1]Data!A54&gt;0, OR(NOT(D54=""),NOT(C54=""))),[1]Data!A54,"" )</f>
        <v>43907</v>
      </c>
      <c r="B54" s="1">
        <f>IF([1]Data!E54&gt;0,[1]Data!E54,"")</f>
        <v>8.8800000000000008</v>
      </c>
      <c r="C54" s="1" t="str">
        <f>IF(AND([1]Data!E54&gt;0, $H$400&gt;$H$3),[1]Data!E54,"")</f>
        <v/>
      </c>
      <c r="D54" s="1">
        <f>IF(AND([1]Data!E54&gt;0, $H$400&lt;$H$3),[1]Data!E54,"")</f>
        <v>8.8800000000000008</v>
      </c>
      <c r="E54" s="5">
        <f t="shared" si="5"/>
        <v>0.29000000000000092</v>
      </c>
      <c r="F54" s="6">
        <f t="shared" si="6"/>
        <v>3.2657657657657761E-2</v>
      </c>
      <c r="G54" s="10">
        <f>IF( [1]Data!A54&gt;0, [1]Data!A54, G53)</f>
        <v>43907</v>
      </c>
      <c r="H54" s="1">
        <f>IF( [1]Data!E54&gt;0, [1]Data!E54, H53)</f>
        <v>8.8800000000000008</v>
      </c>
      <c r="L54" s="1"/>
      <c r="M54" s="9" t="e">
        <f t="shared" si="0"/>
        <v>#N/A</v>
      </c>
      <c r="N54" s="7" t="str">
        <f t="shared" si="1"/>
        <v/>
      </c>
      <c r="O54" s="2" t="str">
        <f t="shared" si="2"/>
        <v/>
      </c>
      <c r="P54" s="2" t="str">
        <f t="shared" si="3"/>
        <v/>
      </c>
      <c r="Q54" s="2" t="str">
        <f t="shared" si="4"/>
        <v/>
      </c>
      <c r="R54" s="2"/>
    </row>
    <row r="55" spans="1:18" x14ac:dyDescent="0.55000000000000004">
      <c r="A55" s="9">
        <f>IF( AND([1]Data!A55&gt;0, OR(NOT(D55=""),NOT(C55=""))),[1]Data!A55,"" )</f>
        <v>43908</v>
      </c>
      <c r="B55" s="1">
        <f>IF([1]Data!E55&gt;0,[1]Data!E55,"")</f>
        <v>8.02</v>
      </c>
      <c r="C55" s="1" t="str">
        <f>IF(AND([1]Data!E55&gt;0, $H$400&gt;$H$3),[1]Data!E55,"")</f>
        <v/>
      </c>
      <c r="D55" s="1">
        <f>IF(AND([1]Data!E55&gt;0, $H$400&lt;$H$3),[1]Data!E55,"")</f>
        <v>8.02</v>
      </c>
      <c r="E55" s="5">
        <f t="shared" si="5"/>
        <v>-0.86000000000000121</v>
      </c>
      <c r="F55" s="6">
        <f t="shared" si="6"/>
        <v>-0.10723192019950141</v>
      </c>
      <c r="G55" s="10">
        <f>IF( [1]Data!A55&gt;0, [1]Data!A55, G54)</f>
        <v>43908</v>
      </c>
      <c r="H55" s="1">
        <f>IF( [1]Data!E55&gt;0, [1]Data!E55, H54)</f>
        <v>8.02</v>
      </c>
      <c r="L55" s="1"/>
      <c r="M55" s="9" t="e">
        <f t="shared" si="0"/>
        <v>#N/A</v>
      </c>
      <c r="N55" s="7" t="str">
        <f t="shared" si="1"/>
        <v/>
      </c>
      <c r="O55" s="2" t="str">
        <f t="shared" si="2"/>
        <v/>
      </c>
      <c r="P55" s="2" t="str">
        <f t="shared" si="3"/>
        <v/>
      </c>
      <c r="Q55" s="2" t="str">
        <f t="shared" si="4"/>
        <v/>
      </c>
      <c r="R55" s="2"/>
    </row>
    <row r="56" spans="1:18" x14ac:dyDescent="0.55000000000000004">
      <c r="A56" s="9">
        <f>IF( AND([1]Data!A56&gt;0, OR(NOT(D56=""),NOT(C56=""))),[1]Data!A56,"" )</f>
        <v>43909</v>
      </c>
      <c r="B56" s="1">
        <f>IF([1]Data!E56&gt;0,[1]Data!E56,"")</f>
        <v>8.2899999999999991</v>
      </c>
      <c r="C56" s="1" t="str">
        <f>IF(AND([1]Data!E56&gt;0, $H$400&gt;$H$3),[1]Data!E56,"")</f>
        <v/>
      </c>
      <c r="D56" s="1">
        <f>IF(AND([1]Data!E56&gt;0, $H$400&lt;$H$3),[1]Data!E56,"")</f>
        <v>8.2899999999999991</v>
      </c>
      <c r="E56" s="5">
        <f t="shared" si="5"/>
        <v>0.26999999999999957</v>
      </c>
      <c r="F56" s="6">
        <f t="shared" si="6"/>
        <v>3.2569360675512617E-2</v>
      </c>
      <c r="G56" s="10">
        <f>IF( [1]Data!A56&gt;0, [1]Data!A56, G55)</f>
        <v>43909</v>
      </c>
      <c r="H56" s="1">
        <f>IF( [1]Data!E56&gt;0, [1]Data!E56, H55)</f>
        <v>8.2899999999999991</v>
      </c>
      <c r="L56" s="1"/>
      <c r="M56" s="9" t="e">
        <f t="shared" si="0"/>
        <v>#N/A</v>
      </c>
      <c r="N56" s="7" t="str">
        <f t="shared" si="1"/>
        <v/>
      </c>
      <c r="O56" s="2" t="str">
        <f t="shared" si="2"/>
        <v/>
      </c>
      <c r="P56" s="2" t="str">
        <f t="shared" si="3"/>
        <v/>
      </c>
      <c r="Q56" s="2" t="str">
        <f t="shared" si="4"/>
        <v/>
      </c>
      <c r="R56" s="2"/>
    </row>
    <row r="57" spans="1:18" x14ac:dyDescent="0.55000000000000004">
      <c r="A57" s="9">
        <f>IF( AND([1]Data!A57&gt;0, OR(NOT(D57=""),NOT(C57=""))),[1]Data!A57,"" )</f>
        <v>43910</v>
      </c>
      <c r="B57" s="1">
        <f>IF([1]Data!E57&gt;0,[1]Data!E57,"")</f>
        <v>8.08</v>
      </c>
      <c r="C57" s="1" t="str">
        <f>IF(AND([1]Data!E57&gt;0, $H$400&gt;$H$3),[1]Data!E57,"")</f>
        <v/>
      </c>
      <c r="D57" s="1">
        <f>IF(AND([1]Data!E57&gt;0, $H$400&lt;$H$3),[1]Data!E57,"")</f>
        <v>8.08</v>
      </c>
      <c r="E57" s="5">
        <f t="shared" si="5"/>
        <v>-0.20999999999999908</v>
      </c>
      <c r="F57" s="6">
        <f t="shared" si="6"/>
        <v>-2.5990099009900874E-2</v>
      </c>
      <c r="G57" s="10">
        <f>IF( [1]Data!A57&gt;0, [1]Data!A57, G56)</f>
        <v>43910</v>
      </c>
      <c r="H57" s="1">
        <f>IF( [1]Data!E57&gt;0, [1]Data!E57, H56)</f>
        <v>8.08</v>
      </c>
      <c r="L57" s="1"/>
      <c r="M57" s="9" t="e">
        <f t="shared" si="0"/>
        <v>#N/A</v>
      </c>
      <c r="N57" s="7" t="str">
        <f t="shared" si="1"/>
        <v/>
      </c>
      <c r="O57" s="2" t="str">
        <f t="shared" si="2"/>
        <v/>
      </c>
      <c r="P57" s="2" t="str">
        <f t="shared" si="3"/>
        <v/>
      </c>
      <c r="Q57" s="2" t="str">
        <f t="shared" si="4"/>
        <v/>
      </c>
      <c r="R57" s="2"/>
    </row>
    <row r="58" spans="1:18" x14ac:dyDescent="0.55000000000000004">
      <c r="A58" s="9">
        <f>IF( AND([1]Data!A58&gt;0, OR(NOT(D58=""),NOT(C58=""))),[1]Data!A58,"" )</f>
        <v>43913</v>
      </c>
      <c r="B58" s="1">
        <f>IF([1]Data!E58&gt;0,[1]Data!E58,"")</f>
        <v>7.9</v>
      </c>
      <c r="C58" s="1" t="str">
        <f>IF(AND([1]Data!E58&gt;0, $H$400&gt;$H$3),[1]Data!E58,"")</f>
        <v/>
      </c>
      <c r="D58" s="1">
        <f>IF(AND([1]Data!E58&gt;0, $H$400&lt;$H$3),[1]Data!E58,"")</f>
        <v>7.9</v>
      </c>
      <c r="E58" s="5">
        <f t="shared" si="5"/>
        <v>-0.17999999999999972</v>
      </c>
      <c r="F58" s="6">
        <f t="shared" si="6"/>
        <v>-2.278481012658224E-2</v>
      </c>
      <c r="G58" s="10">
        <f>IF( [1]Data!A58&gt;0, [1]Data!A58, G57)</f>
        <v>43913</v>
      </c>
      <c r="H58" s="1">
        <f>IF( [1]Data!E58&gt;0, [1]Data!E58, H57)</f>
        <v>7.9</v>
      </c>
      <c r="L58" s="1"/>
      <c r="M58" s="9" t="e">
        <f t="shared" si="0"/>
        <v>#N/A</v>
      </c>
      <c r="N58" s="7" t="str">
        <f t="shared" si="1"/>
        <v/>
      </c>
      <c r="O58" s="2" t="str">
        <f t="shared" si="2"/>
        <v/>
      </c>
      <c r="P58" s="2" t="str">
        <f t="shared" si="3"/>
        <v/>
      </c>
      <c r="Q58" s="2" t="str">
        <f t="shared" si="4"/>
        <v/>
      </c>
      <c r="R58" s="2"/>
    </row>
    <row r="59" spans="1:18" x14ac:dyDescent="0.55000000000000004">
      <c r="A59" s="9">
        <f>IF( AND([1]Data!A59&gt;0, OR(NOT(D59=""),NOT(C59=""))),[1]Data!A59,"" )</f>
        <v>43914</v>
      </c>
      <c r="B59" s="1">
        <f>IF([1]Data!E59&gt;0,[1]Data!E59,"")</f>
        <v>8.8000000000000007</v>
      </c>
      <c r="C59" s="1" t="str">
        <f>IF(AND([1]Data!E59&gt;0, $H$400&gt;$H$3),[1]Data!E59,"")</f>
        <v/>
      </c>
      <c r="D59" s="1">
        <f>IF(AND([1]Data!E59&gt;0, $H$400&lt;$H$3),[1]Data!E59,"")</f>
        <v>8.8000000000000007</v>
      </c>
      <c r="E59" s="5">
        <f t="shared" si="5"/>
        <v>0.90000000000000036</v>
      </c>
      <c r="F59" s="6">
        <f t="shared" si="6"/>
        <v>0.10227272727272731</v>
      </c>
      <c r="G59" s="10">
        <f>IF( [1]Data!A59&gt;0, [1]Data!A59, G58)</f>
        <v>43914</v>
      </c>
      <c r="H59" s="1">
        <f>IF( [1]Data!E59&gt;0, [1]Data!E59, H58)</f>
        <v>8.8000000000000007</v>
      </c>
      <c r="L59" s="1"/>
      <c r="M59" s="9" t="e">
        <f t="shared" si="0"/>
        <v>#N/A</v>
      </c>
      <c r="N59" s="7" t="str">
        <f t="shared" si="1"/>
        <v/>
      </c>
      <c r="O59" s="2" t="str">
        <f t="shared" si="2"/>
        <v/>
      </c>
      <c r="P59" s="2" t="str">
        <f t="shared" si="3"/>
        <v/>
      </c>
      <c r="Q59" s="2" t="str">
        <f t="shared" si="4"/>
        <v/>
      </c>
      <c r="R59" s="2"/>
    </row>
    <row r="60" spans="1:18" x14ac:dyDescent="0.55000000000000004">
      <c r="A60" s="9">
        <f>IF( AND([1]Data!A60&gt;0, OR(NOT(D60=""),NOT(C60=""))),[1]Data!A60,"" )</f>
        <v>43915</v>
      </c>
      <c r="B60" s="1">
        <f>IF([1]Data!E60&gt;0,[1]Data!E60,"")</f>
        <v>9.19</v>
      </c>
      <c r="C60" s="1" t="str">
        <f>IF(AND([1]Data!E60&gt;0, $H$400&gt;$H$3),[1]Data!E60,"")</f>
        <v/>
      </c>
      <c r="D60" s="1">
        <f>IF(AND([1]Data!E60&gt;0, $H$400&lt;$H$3),[1]Data!E60,"")</f>
        <v>9.19</v>
      </c>
      <c r="E60" s="5">
        <f t="shared" si="5"/>
        <v>0.38999999999999879</v>
      </c>
      <c r="F60" s="6">
        <f t="shared" si="6"/>
        <v>4.2437431991294759E-2</v>
      </c>
      <c r="G60" s="10">
        <f>IF( [1]Data!A60&gt;0, [1]Data!A60, G59)</f>
        <v>43915</v>
      </c>
      <c r="H60" s="1">
        <f>IF( [1]Data!E60&gt;0, [1]Data!E60, H59)</f>
        <v>9.19</v>
      </c>
      <c r="L60" s="1"/>
      <c r="M60" s="9" t="e">
        <f t="shared" si="0"/>
        <v>#N/A</v>
      </c>
      <c r="N60" s="7" t="str">
        <f t="shared" si="1"/>
        <v/>
      </c>
      <c r="O60" s="2" t="str">
        <f t="shared" si="2"/>
        <v/>
      </c>
      <c r="P60" s="2" t="str">
        <f t="shared" si="3"/>
        <v/>
      </c>
      <c r="Q60" s="2" t="str">
        <f t="shared" si="4"/>
        <v/>
      </c>
      <c r="R60" s="2"/>
    </row>
    <row r="61" spans="1:18" x14ac:dyDescent="0.55000000000000004">
      <c r="A61" s="9">
        <f>IF( AND([1]Data!A61&gt;0, OR(NOT(D61=""),NOT(C61=""))),[1]Data!A61,"" )</f>
        <v>43916</v>
      </c>
      <c r="B61" s="1">
        <f>IF([1]Data!E61&gt;0,[1]Data!E61,"")</f>
        <v>9.64</v>
      </c>
      <c r="C61" s="1" t="str">
        <f>IF(AND([1]Data!E61&gt;0, $H$400&gt;$H$3),[1]Data!E61,"")</f>
        <v/>
      </c>
      <c r="D61" s="1">
        <f>IF(AND([1]Data!E61&gt;0, $H$400&lt;$H$3),[1]Data!E61,"")</f>
        <v>9.64</v>
      </c>
      <c r="E61" s="5">
        <f t="shared" si="5"/>
        <v>0.45000000000000107</v>
      </c>
      <c r="F61" s="6">
        <f t="shared" si="6"/>
        <v>4.6680497925311308E-2</v>
      </c>
      <c r="G61" s="10">
        <f>IF( [1]Data!A61&gt;0, [1]Data!A61, G60)</f>
        <v>43916</v>
      </c>
      <c r="H61" s="1">
        <f>IF( [1]Data!E61&gt;0, [1]Data!E61, H60)</f>
        <v>9.64</v>
      </c>
      <c r="L61" s="1"/>
      <c r="M61" s="9" t="e">
        <f t="shared" si="0"/>
        <v>#N/A</v>
      </c>
      <c r="N61" s="7" t="str">
        <f t="shared" si="1"/>
        <v/>
      </c>
      <c r="O61" s="2" t="str">
        <f t="shared" si="2"/>
        <v/>
      </c>
      <c r="P61" s="2" t="str">
        <f t="shared" si="3"/>
        <v/>
      </c>
      <c r="Q61" s="2" t="str">
        <f t="shared" si="4"/>
        <v/>
      </c>
      <c r="R61" s="2"/>
    </row>
    <row r="62" spans="1:18" x14ac:dyDescent="0.55000000000000004">
      <c r="A62" s="9">
        <f>IF( AND([1]Data!A62&gt;0, OR(NOT(D62=""),NOT(C62=""))),[1]Data!A62,"" )</f>
        <v>43917</v>
      </c>
      <c r="B62" s="1">
        <f>IF([1]Data!E62&gt;0,[1]Data!E62,"")</f>
        <v>9.17</v>
      </c>
      <c r="C62" s="1" t="str">
        <f>IF(AND([1]Data!E62&gt;0, $H$400&gt;$H$3),[1]Data!E62,"")</f>
        <v/>
      </c>
      <c r="D62" s="1">
        <f>IF(AND([1]Data!E62&gt;0, $H$400&lt;$H$3),[1]Data!E62,"")</f>
        <v>9.17</v>
      </c>
      <c r="E62" s="5">
        <f t="shared" si="5"/>
        <v>-0.47000000000000064</v>
      </c>
      <c r="F62" s="6">
        <f t="shared" si="6"/>
        <v>-5.1254089422028422E-2</v>
      </c>
      <c r="G62" s="10">
        <f>IF( [1]Data!A62&gt;0, [1]Data!A62, G61)</f>
        <v>43917</v>
      </c>
      <c r="H62" s="1">
        <f>IF( [1]Data!E62&gt;0, [1]Data!E62, H61)</f>
        <v>9.17</v>
      </c>
      <c r="L62" s="1"/>
      <c r="M62" s="9" t="e">
        <f t="shared" si="0"/>
        <v>#N/A</v>
      </c>
      <c r="N62" s="7" t="str">
        <f t="shared" si="1"/>
        <v/>
      </c>
      <c r="O62" s="2" t="str">
        <f t="shared" si="2"/>
        <v/>
      </c>
      <c r="P62" s="2" t="str">
        <f t="shared" si="3"/>
        <v/>
      </c>
      <c r="Q62" s="2" t="str">
        <f t="shared" si="4"/>
        <v/>
      </c>
      <c r="R62" s="2"/>
    </row>
    <row r="63" spans="1:18" x14ac:dyDescent="0.55000000000000004">
      <c r="A63" s="9">
        <f>IF( AND([1]Data!A63&gt;0, OR(NOT(D63=""),NOT(C63=""))),[1]Data!A63,"" )</f>
        <v>43920</v>
      </c>
      <c r="B63" s="1">
        <f>IF([1]Data!E63&gt;0,[1]Data!E63,"")</f>
        <v>9.34</v>
      </c>
      <c r="C63" s="1" t="str">
        <f>IF(AND([1]Data!E63&gt;0, $H$400&gt;$H$3),[1]Data!E63,"")</f>
        <v/>
      </c>
      <c r="D63" s="1">
        <f>IF(AND([1]Data!E63&gt;0, $H$400&lt;$H$3),[1]Data!E63,"")</f>
        <v>9.34</v>
      </c>
      <c r="E63" s="5">
        <f t="shared" si="5"/>
        <v>0.16999999999999993</v>
      </c>
      <c r="F63" s="6">
        <f t="shared" si="6"/>
        <v>1.8201284796573867E-2</v>
      </c>
      <c r="G63" s="10">
        <f>IF( [1]Data!A63&gt;0, [1]Data!A63, G62)</f>
        <v>43920</v>
      </c>
      <c r="H63" s="1">
        <f>IF( [1]Data!E63&gt;0, [1]Data!E63, H62)</f>
        <v>9.34</v>
      </c>
      <c r="L63" s="1"/>
      <c r="M63" s="9" t="e">
        <f t="shared" si="0"/>
        <v>#N/A</v>
      </c>
      <c r="N63" s="7" t="str">
        <f t="shared" si="1"/>
        <v/>
      </c>
      <c r="O63" s="2" t="str">
        <f t="shared" si="2"/>
        <v/>
      </c>
      <c r="P63" s="2" t="str">
        <f t="shared" si="3"/>
        <v/>
      </c>
      <c r="Q63" s="2" t="str">
        <f t="shared" si="4"/>
        <v/>
      </c>
      <c r="R63" s="2"/>
    </row>
    <row r="64" spans="1:18" x14ac:dyDescent="0.55000000000000004">
      <c r="A64" s="9">
        <f>IF( AND([1]Data!A64&gt;0, OR(NOT(D64=""),NOT(C64=""))),[1]Data!A64,"" )</f>
        <v>43921</v>
      </c>
      <c r="B64" s="1">
        <f>IF([1]Data!E64&gt;0,[1]Data!E64,"")</f>
        <v>9.24</v>
      </c>
      <c r="C64" s="1" t="str">
        <f>IF(AND([1]Data!E64&gt;0, $H$400&gt;$H$3),[1]Data!E64,"")</f>
        <v/>
      </c>
      <c r="D64" s="1">
        <f>IF(AND([1]Data!E64&gt;0, $H$400&lt;$H$3),[1]Data!E64,"")</f>
        <v>9.24</v>
      </c>
      <c r="E64" s="5">
        <f t="shared" si="5"/>
        <v>-9.9999999999999645E-2</v>
      </c>
      <c r="F64" s="6">
        <f t="shared" si="6"/>
        <v>-1.0822510822510784E-2</v>
      </c>
      <c r="G64" s="10">
        <f>IF( [1]Data!A64&gt;0, [1]Data!A64, G63)</f>
        <v>43921</v>
      </c>
      <c r="H64" s="1">
        <f>IF( [1]Data!E64&gt;0, [1]Data!E64, H63)</f>
        <v>9.24</v>
      </c>
      <c r="L64" s="1"/>
      <c r="M64" s="9" t="e">
        <f t="shared" si="0"/>
        <v>#N/A</v>
      </c>
      <c r="N64" s="7" t="str">
        <f t="shared" si="1"/>
        <v/>
      </c>
      <c r="O64" s="2" t="str">
        <f t="shared" si="2"/>
        <v/>
      </c>
      <c r="P64" s="2" t="str">
        <f t="shared" si="3"/>
        <v/>
      </c>
      <c r="Q64" s="2" t="str">
        <f t="shared" si="4"/>
        <v/>
      </c>
      <c r="R64" s="2"/>
    </row>
    <row r="65" spans="1:18" x14ac:dyDescent="0.55000000000000004">
      <c r="A65" s="9">
        <f>IF( AND([1]Data!A65&gt;0, OR(NOT(D65=""),NOT(C65=""))),[1]Data!A65,"" )</f>
        <v>43922</v>
      </c>
      <c r="B65" s="1">
        <f>IF([1]Data!E65&gt;0,[1]Data!E65,"")</f>
        <v>8.59</v>
      </c>
      <c r="C65" s="1" t="str">
        <f>IF(AND([1]Data!E65&gt;0, $H$400&gt;$H$3),[1]Data!E65,"")</f>
        <v/>
      </c>
      <c r="D65" s="1">
        <f>IF(AND([1]Data!E65&gt;0, $H$400&lt;$H$3),[1]Data!E65,"")</f>
        <v>8.59</v>
      </c>
      <c r="E65" s="5">
        <f t="shared" si="5"/>
        <v>-0.65000000000000036</v>
      </c>
      <c r="F65" s="6">
        <f t="shared" si="6"/>
        <v>-7.5669383003492477E-2</v>
      </c>
      <c r="G65" s="10">
        <f>IF( [1]Data!A65&gt;0, [1]Data!A65, G64)</f>
        <v>43922</v>
      </c>
      <c r="H65" s="1">
        <f>IF( [1]Data!E65&gt;0, [1]Data!E65, H64)</f>
        <v>8.59</v>
      </c>
      <c r="L65" s="1"/>
      <c r="M65" s="9" t="e">
        <f t="shared" si="0"/>
        <v>#N/A</v>
      </c>
      <c r="N65" s="7" t="str">
        <f t="shared" si="1"/>
        <v/>
      </c>
      <c r="O65" s="2" t="str">
        <f t="shared" si="2"/>
        <v/>
      </c>
      <c r="P65" s="2" t="str">
        <f t="shared" si="3"/>
        <v/>
      </c>
      <c r="Q65" s="2" t="str">
        <f t="shared" si="4"/>
        <v/>
      </c>
      <c r="R65" s="2"/>
    </row>
    <row r="66" spans="1:18" x14ac:dyDescent="0.55000000000000004">
      <c r="A66" s="9">
        <f>IF( AND([1]Data!A66&gt;0, OR(NOT(D66=""),NOT(C66=""))),[1]Data!A66,"" )</f>
        <v>43923</v>
      </c>
      <c r="B66" s="1">
        <f>IF([1]Data!E66&gt;0,[1]Data!E66,"")</f>
        <v>8.59</v>
      </c>
      <c r="C66" s="1" t="str">
        <f>IF(AND([1]Data!E66&gt;0, $H$400&gt;$H$3),[1]Data!E66,"")</f>
        <v/>
      </c>
      <c r="D66" s="1">
        <f>IF(AND([1]Data!E66&gt;0, $H$400&lt;$H$3),[1]Data!E66,"")</f>
        <v>8.59</v>
      </c>
      <c r="E66" s="5">
        <f t="shared" si="5"/>
        <v>0</v>
      </c>
      <c r="F66" s="6">
        <f t="shared" si="6"/>
        <v>0</v>
      </c>
      <c r="G66" s="10">
        <f>IF( [1]Data!A66&gt;0, [1]Data!A66, G65)</f>
        <v>43923</v>
      </c>
      <c r="H66" s="1">
        <f>IF( [1]Data!E66&gt;0, [1]Data!E66, H65)</f>
        <v>8.59</v>
      </c>
      <c r="L66" s="1"/>
      <c r="M66" s="9" t="e">
        <f t="shared" si="0"/>
        <v>#N/A</v>
      </c>
      <c r="N66" s="7" t="str">
        <f t="shared" si="1"/>
        <v/>
      </c>
      <c r="O66" s="2" t="str">
        <f t="shared" si="2"/>
        <v/>
      </c>
      <c r="P66" s="2" t="str">
        <f t="shared" si="3"/>
        <v/>
      </c>
      <c r="Q66" s="2" t="str">
        <f t="shared" si="4"/>
        <v/>
      </c>
      <c r="R66" s="2"/>
    </row>
    <row r="67" spans="1:18" x14ac:dyDescent="0.55000000000000004">
      <c r="A67" s="9">
        <f>IF( AND([1]Data!A67&gt;0, OR(NOT(D67=""),NOT(C67=""))),[1]Data!A67,"" )</f>
        <v>43924</v>
      </c>
      <c r="B67" s="1">
        <f>IF([1]Data!E67&gt;0,[1]Data!E67,"")</f>
        <v>8.4600000000000009</v>
      </c>
      <c r="C67" s="1" t="str">
        <f>IF(AND([1]Data!E67&gt;0, $H$400&gt;$H$3),[1]Data!E67,"")</f>
        <v/>
      </c>
      <c r="D67" s="1">
        <f>IF(AND([1]Data!E67&gt;0, $H$400&lt;$H$3),[1]Data!E67,"")</f>
        <v>8.4600000000000009</v>
      </c>
      <c r="E67" s="5">
        <f t="shared" si="5"/>
        <v>-0.12999999999999901</v>
      </c>
      <c r="F67" s="6">
        <f t="shared" si="6"/>
        <v>-1.5366430260047163E-2</v>
      </c>
      <c r="G67" s="10">
        <f>IF( [1]Data!A67&gt;0, [1]Data!A67, G66)</f>
        <v>43924</v>
      </c>
      <c r="H67" s="1">
        <f>IF( [1]Data!E67&gt;0, [1]Data!E67, H66)</f>
        <v>8.4600000000000009</v>
      </c>
      <c r="L67" s="1"/>
      <c r="M67" s="9" t="e">
        <f t="shared" si="0"/>
        <v>#N/A</v>
      </c>
      <c r="N67" s="7" t="str">
        <f t="shared" si="1"/>
        <v/>
      </c>
      <c r="O67" s="2" t="str">
        <f t="shared" si="2"/>
        <v/>
      </c>
      <c r="P67" s="2" t="str">
        <f t="shared" si="3"/>
        <v/>
      </c>
      <c r="Q67" s="2" t="str">
        <f t="shared" si="4"/>
        <v/>
      </c>
      <c r="R67" s="2"/>
    </row>
    <row r="68" spans="1:18" x14ac:dyDescent="0.55000000000000004">
      <c r="A68" s="9">
        <f>IF( AND([1]Data!A68&gt;0, OR(NOT(D68=""),NOT(C68=""))),[1]Data!A68,"" )</f>
        <v>43927</v>
      </c>
      <c r="B68" s="1">
        <f>IF([1]Data!E68&gt;0,[1]Data!E68,"")</f>
        <v>9.27</v>
      </c>
      <c r="C68" s="1" t="str">
        <f>IF(AND([1]Data!E68&gt;0, $H$400&gt;$H$3),[1]Data!E68,"")</f>
        <v/>
      </c>
      <c r="D68" s="1">
        <f>IF(AND([1]Data!E68&gt;0, $H$400&lt;$H$3),[1]Data!E68,"")</f>
        <v>9.27</v>
      </c>
      <c r="E68" s="5">
        <f t="shared" si="5"/>
        <v>0.80999999999999872</v>
      </c>
      <c r="F68" s="6">
        <f t="shared" si="6"/>
        <v>8.7378640776698893E-2</v>
      </c>
      <c r="G68" s="10">
        <f>IF( [1]Data!A68&gt;0, [1]Data!A68, G67)</f>
        <v>43927</v>
      </c>
      <c r="H68" s="1">
        <f>IF( [1]Data!E68&gt;0, [1]Data!E68, H67)</f>
        <v>9.27</v>
      </c>
      <c r="L68" s="1"/>
      <c r="M68" s="9" t="e">
        <f t="shared" ref="M68:M131" si="7">IF( OR($G$400-G68&gt;8, $G$400-G68&lt;=0), NA(), G68)</f>
        <v>#N/A</v>
      </c>
      <c r="N68" s="7" t="str">
        <f t="shared" ref="N68:N131" si="8">IFERROR( M68, "")</f>
        <v/>
      </c>
      <c r="O68" s="2" t="str">
        <f t="shared" ref="O68:O131" si="9">IF( N68="", "", H68)</f>
        <v/>
      </c>
      <c r="P68" s="2" t="str">
        <f t="shared" ref="P68:P131" si="10">IF( AND(NOT(N68=""),$K$10&gt;=0), H68, "")</f>
        <v/>
      </c>
      <c r="Q68" s="2" t="str">
        <f t="shared" ref="Q68:Q131" si="11">IF( AND(NOT(N68=""),$K$10&lt;0), H68, "")</f>
        <v/>
      </c>
      <c r="R68" s="2"/>
    </row>
    <row r="69" spans="1:18" x14ac:dyDescent="0.55000000000000004">
      <c r="A69" s="9">
        <f>IF( AND([1]Data!A69&gt;0, OR(NOT(D69=""),NOT(C69=""))),[1]Data!A69,"" )</f>
        <v>43928</v>
      </c>
      <c r="B69" s="1">
        <f>IF([1]Data!E69&gt;0,[1]Data!E69,"")</f>
        <v>9.43</v>
      </c>
      <c r="C69" s="1" t="str">
        <f>IF(AND([1]Data!E69&gt;0, $H$400&gt;$H$3),[1]Data!E69,"")</f>
        <v/>
      </c>
      <c r="D69" s="1">
        <f>IF(AND([1]Data!E69&gt;0, $H$400&lt;$H$3),[1]Data!E69,"")</f>
        <v>9.43</v>
      </c>
      <c r="E69" s="5">
        <f t="shared" si="5"/>
        <v>0.16000000000000014</v>
      </c>
      <c r="F69" s="6">
        <f t="shared" si="6"/>
        <v>1.6967126193001076E-2</v>
      </c>
      <c r="G69" s="10">
        <f>IF( [1]Data!A69&gt;0, [1]Data!A69, G68)</f>
        <v>43928</v>
      </c>
      <c r="H69" s="1">
        <f>IF( [1]Data!E69&gt;0, [1]Data!E69, H68)</f>
        <v>9.43</v>
      </c>
      <c r="L69" s="1"/>
      <c r="M69" s="9" t="e">
        <f t="shared" si="7"/>
        <v>#N/A</v>
      </c>
      <c r="N69" s="7" t="str">
        <f t="shared" si="8"/>
        <v/>
      </c>
      <c r="O69" s="2" t="str">
        <f t="shared" si="9"/>
        <v/>
      </c>
      <c r="P69" s="2" t="str">
        <f t="shared" si="10"/>
        <v/>
      </c>
      <c r="Q69" s="2" t="str">
        <f t="shared" si="11"/>
        <v/>
      </c>
      <c r="R69" s="2"/>
    </row>
    <row r="70" spans="1:18" x14ac:dyDescent="0.55000000000000004">
      <c r="A70" s="9">
        <f>IF( AND([1]Data!A70&gt;0, OR(NOT(D70=""),NOT(C70=""))),[1]Data!A70,"" )</f>
        <v>43929</v>
      </c>
      <c r="B70" s="1">
        <f>IF([1]Data!E70&gt;0,[1]Data!E70,"")</f>
        <v>9.9</v>
      </c>
      <c r="C70" s="1" t="str">
        <f>IF(AND([1]Data!E70&gt;0, $H$400&gt;$H$3),[1]Data!E70,"")</f>
        <v/>
      </c>
      <c r="D70" s="1">
        <f>IF(AND([1]Data!E70&gt;0, $H$400&lt;$H$3),[1]Data!E70,"")</f>
        <v>9.9</v>
      </c>
      <c r="E70" s="5">
        <f t="shared" ref="E70:E133" si="12">IFERROR(B70-B69, E69)</f>
        <v>0.47000000000000064</v>
      </c>
      <c r="F70" s="6">
        <f t="shared" ref="F70:F133" si="13">IFERROR( E70/B70, F69 )</f>
        <v>4.7474747474747538E-2</v>
      </c>
      <c r="G70" s="10">
        <f>IF( [1]Data!A70&gt;0, [1]Data!A70, G69)</f>
        <v>43929</v>
      </c>
      <c r="H70" s="1">
        <f>IF( [1]Data!E70&gt;0, [1]Data!E70, H69)</f>
        <v>9.9</v>
      </c>
      <c r="L70" s="1"/>
      <c r="M70" s="9" t="e">
        <f t="shared" si="7"/>
        <v>#N/A</v>
      </c>
      <c r="N70" s="7" t="str">
        <f t="shared" si="8"/>
        <v/>
      </c>
      <c r="O70" s="2" t="str">
        <f t="shared" si="9"/>
        <v/>
      </c>
      <c r="P70" s="2" t="str">
        <f t="shared" si="10"/>
        <v/>
      </c>
      <c r="Q70" s="2" t="str">
        <f t="shared" si="11"/>
        <v/>
      </c>
      <c r="R70" s="2"/>
    </row>
    <row r="71" spans="1:18" x14ac:dyDescent="0.55000000000000004">
      <c r="A71" s="9">
        <f>IF( AND([1]Data!A71&gt;0, OR(NOT(D71=""),NOT(C71=""))),[1]Data!A71,"" )</f>
        <v>43930</v>
      </c>
      <c r="B71" s="1">
        <f>IF([1]Data!E71&gt;0,[1]Data!E71,"")</f>
        <v>10.15</v>
      </c>
      <c r="C71" s="1" t="str">
        <f>IF(AND([1]Data!E71&gt;0, $H$400&gt;$H$3),[1]Data!E71,"")</f>
        <v/>
      </c>
      <c r="D71" s="1">
        <f>IF(AND([1]Data!E71&gt;0, $H$400&lt;$H$3),[1]Data!E71,"")</f>
        <v>10.15</v>
      </c>
      <c r="E71" s="5">
        <f t="shared" si="12"/>
        <v>0.25</v>
      </c>
      <c r="F71" s="6">
        <f t="shared" si="13"/>
        <v>2.463054187192118E-2</v>
      </c>
      <c r="G71" s="10">
        <f>IF( [1]Data!A71&gt;0, [1]Data!A71, G70)</f>
        <v>43930</v>
      </c>
      <c r="H71" s="1">
        <f>IF( [1]Data!E71&gt;0, [1]Data!E71, H70)</f>
        <v>10.15</v>
      </c>
      <c r="L71" s="1"/>
      <c r="M71" s="9" t="e">
        <f t="shared" si="7"/>
        <v>#N/A</v>
      </c>
      <c r="N71" s="7" t="str">
        <f t="shared" si="8"/>
        <v/>
      </c>
      <c r="O71" s="2" t="str">
        <f t="shared" si="9"/>
        <v/>
      </c>
      <c r="P71" s="2" t="str">
        <f t="shared" si="10"/>
        <v/>
      </c>
      <c r="Q71" s="2" t="str">
        <f t="shared" si="11"/>
        <v/>
      </c>
      <c r="R71" s="2"/>
    </row>
    <row r="72" spans="1:18" x14ac:dyDescent="0.55000000000000004">
      <c r="A72" s="9">
        <f>IF( AND([1]Data!A72&gt;0, OR(NOT(D72=""),NOT(C72=""))),[1]Data!A72,"" )</f>
        <v>43934</v>
      </c>
      <c r="B72" s="1">
        <f>IF([1]Data!E72&gt;0,[1]Data!E72,"")</f>
        <v>9.92</v>
      </c>
      <c r="C72" s="1" t="str">
        <f>IF(AND([1]Data!E72&gt;0, $H$400&gt;$H$3),[1]Data!E72,"")</f>
        <v/>
      </c>
      <c r="D72" s="1">
        <f>IF(AND([1]Data!E72&gt;0, $H$400&lt;$H$3),[1]Data!E72,"")</f>
        <v>9.92</v>
      </c>
      <c r="E72" s="5">
        <f t="shared" si="12"/>
        <v>-0.23000000000000043</v>
      </c>
      <c r="F72" s="6">
        <f t="shared" si="13"/>
        <v>-2.3185483870967784E-2</v>
      </c>
      <c r="G72" s="10">
        <f>IF( [1]Data!A72&gt;0, [1]Data!A72, G71)</f>
        <v>43934</v>
      </c>
      <c r="H72" s="1">
        <f>IF( [1]Data!E72&gt;0, [1]Data!E72, H71)</f>
        <v>9.92</v>
      </c>
      <c r="L72" s="1"/>
      <c r="M72" s="9" t="e">
        <f t="shared" si="7"/>
        <v>#N/A</v>
      </c>
      <c r="N72" s="7" t="str">
        <f t="shared" si="8"/>
        <v/>
      </c>
      <c r="O72" s="2" t="str">
        <f t="shared" si="9"/>
        <v/>
      </c>
      <c r="P72" s="2" t="str">
        <f t="shared" si="10"/>
        <v/>
      </c>
      <c r="Q72" s="2" t="str">
        <f t="shared" si="11"/>
        <v/>
      </c>
      <c r="R72" s="2"/>
    </row>
    <row r="73" spans="1:18" x14ac:dyDescent="0.55000000000000004">
      <c r="A73" s="9">
        <f>IF( AND([1]Data!A73&gt;0, OR(NOT(D73=""),NOT(C73=""))),[1]Data!A73,"" )</f>
        <v>43935</v>
      </c>
      <c r="B73" s="1">
        <f>IF([1]Data!E73&gt;0,[1]Data!E73,"")</f>
        <v>10.11</v>
      </c>
      <c r="C73" s="1" t="str">
        <f>IF(AND([1]Data!E73&gt;0, $H$400&gt;$H$3),[1]Data!E73,"")</f>
        <v/>
      </c>
      <c r="D73" s="1">
        <f>IF(AND([1]Data!E73&gt;0, $H$400&lt;$H$3),[1]Data!E73,"")</f>
        <v>10.11</v>
      </c>
      <c r="E73" s="5">
        <f t="shared" si="12"/>
        <v>0.1899999999999995</v>
      </c>
      <c r="F73" s="6">
        <f t="shared" si="13"/>
        <v>1.8793273986152277E-2</v>
      </c>
      <c r="G73" s="10">
        <f>IF( [1]Data!A73&gt;0, [1]Data!A73, G72)</f>
        <v>43935</v>
      </c>
      <c r="H73" s="1">
        <f>IF( [1]Data!E73&gt;0, [1]Data!E73, H72)</f>
        <v>10.11</v>
      </c>
      <c r="L73" s="1"/>
      <c r="M73" s="9" t="e">
        <f t="shared" si="7"/>
        <v>#N/A</v>
      </c>
      <c r="N73" s="7" t="str">
        <f t="shared" si="8"/>
        <v/>
      </c>
      <c r="O73" s="2" t="str">
        <f t="shared" si="9"/>
        <v/>
      </c>
      <c r="P73" s="2" t="str">
        <f t="shared" si="10"/>
        <v/>
      </c>
      <c r="Q73" s="2" t="str">
        <f t="shared" si="11"/>
        <v/>
      </c>
      <c r="R73" s="2"/>
    </row>
    <row r="74" spans="1:18" x14ac:dyDescent="0.55000000000000004">
      <c r="A74" s="9">
        <f>IF( AND([1]Data!A74&gt;0, OR(NOT(D74=""),NOT(C74=""))),[1]Data!A74,"" )</f>
        <v>43936</v>
      </c>
      <c r="B74" s="1">
        <f>IF([1]Data!E74&gt;0,[1]Data!E74,"")</f>
        <v>9.8000000000000007</v>
      </c>
      <c r="C74" s="1" t="str">
        <f>IF(AND([1]Data!E74&gt;0, $H$400&gt;$H$3),[1]Data!E74,"")</f>
        <v/>
      </c>
      <c r="D74" s="1">
        <f>IF(AND([1]Data!E74&gt;0, $H$400&lt;$H$3),[1]Data!E74,"")</f>
        <v>9.8000000000000007</v>
      </c>
      <c r="E74" s="5">
        <f t="shared" si="12"/>
        <v>-0.30999999999999872</v>
      </c>
      <c r="F74" s="6">
        <f t="shared" si="13"/>
        <v>-3.1632653061224356E-2</v>
      </c>
      <c r="G74" s="10">
        <f>IF( [1]Data!A74&gt;0, [1]Data!A74, G73)</f>
        <v>43936</v>
      </c>
      <c r="H74" s="1">
        <f>IF( [1]Data!E74&gt;0, [1]Data!E74, H73)</f>
        <v>9.8000000000000007</v>
      </c>
      <c r="L74" s="1"/>
      <c r="M74" s="9" t="e">
        <f t="shared" si="7"/>
        <v>#N/A</v>
      </c>
      <c r="N74" s="7" t="str">
        <f t="shared" si="8"/>
        <v/>
      </c>
      <c r="O74" s="2" t="str">
        <f t="shared" si="9"/>
        <v/>
      </c>
      <c r="P74" s="2" t="str">
        <f t="shared" si="10"/>
        <v/>
      </c>
      <c r="Q74" s="2" t="str">
        <f t="shared" si="11"/>
        <v/>
      </c>
      <c r="R74" s="2"/>
    </row>
    <row r="75" spans="1:18" x14ac:dyDescent="0.55000000000000004">
      <c r="A75" s="9">
        <f>IF( AND([1]Data!A75&gt;0, OR(NOT(D75=""),NOT(C75=""))),[1]Data!A75,"" )</f>
        <v>43937</v>
      </c>
      <c r="B75" s="1">
        <f>IF([1]Data!E75&gt;0,[1]Data!E75,"")</f>
        <v>9.68</v>
      </c>
      <c r="C75" s="1" t="str">
        <f>IF(AND([1]Data!E75&gt;0, $H$400&gt;$H$3),[1]Data!E75,"")</f>
        <v/>
      </c>
      <c r="D75" s="1">
        <f>IF(AND([1]Data!E75&gt;0, $H$400&lt;$H$3),[1]Data!E75,"")</f>
        <v>9.68</v>
      </c>
      <c r="E75" s="5">
        <f t="shared" si="12"/>
        <v>-0.12000000000000099</v>
      </c>
      <c r="F75" s="6">
        <f t="shared" si="13"/>
        <v>-1.2396694214876136E-2</v>
      </c>
      <c r="G75" s="10">
        <f>IF( [1]Data!A75&gt;0, [1]Data!A75, G74)</f>
        <v>43937</v>
      </c>
      <c r="H75" s="1">
        <f>IF( [1]Data!E75&gt;0, [1]Data!E75, H74)</f>
        <v>9.68</v>
      </c>
      <c r="L75" s="1"/>
      <c r="M75" s="9" t="e">
        <f t="shared" si="7"/>
        <v>#N/A</v>
      </c>
      <c r="N75" s="7" t="str">
        <f t="shared" si="8"/>
        <v/>
      </c>
      <c r="O75" s="2" t="str">
        <f t="shared" si="9"/>
        <v/>
      </c>
      <c r="P75" s="2" t="str">
        <f t="shared" si="10"/>
        <v/>
      </c>
      <c r="Q75" s="2" t="str">
        <f t="shared" si="11"/>
        <v/>
      </c>
      <c r="R75" s="2"/>
    </row>
    <row r="76" spans="1:18" x14ac:dyDescent="0.55000000000000004">
      <c r="A76" s="9">
        <f>IF( AND([1]Data!A76&gt;0, OR(NOT(D76=""),NOT(C76=""))),[1]Data!A76,"" )</f>
        <v>43938</v>
      </c>
      <c r="B76" s="1">
        <f>IF([1]Data!E76&gt;0,[1]Data!E76,"")</f>
        <v>10.1</v>
      </c>
      <c r="C76" s="1" t="str">
        <f>IF(AND([1]Data!E76&gt;0, $H$400&gt;$H$3),[1]Data!E76,"")</f>
        <v/>
      </c>
      <c r="D76" s="1">
        <f>IF(AND([1]Data!E76&gt;0, $H$400&lt;$H$3),[1]Data!E76,"")</f>
        <v>10.1</v>
      </c>
      <c r="E76" s="5">
        <f t="shared" si="12"/>
        <v>0.41999999999999993</v>
      </c>
      <c r="F76" s="6">
        <f t="shared" si="13"/>
        <v>4.1584158415841579E-2</v>
      </c>
      <c r="G76" s="10">
        <f>IF( [1]Data!A76&gt;0, [1]Data!A76, G75)</f>
        <v>43938</v>
      </c>
      <c r="H76" s="1">
        <f>IF( [1]Data!E76&gt;0, [1]Data!E76, H75)</f>
        <v>10.1</v>
      </c>
      <c r="L76" s="1"/>
      <c r="M76" s="9" t="e">
        <f t="shared" si="7"/>
        <v>#N/A</v>
      </c>
      <c r="N76" s="7" t="str">
        <f t="shared" si="8"/>
        <v/>
      </c>
      <c r="O76" s="2" t="str">
        <f t="shared" si="9"/>
        <v/>
      </c>
      <c r="P76" s="2" t="str">
        <f t="shared" si="10"/>
        <v/>
      </c>
      <c r="Q76" s="2" t="str">
        <f t="shared" si="11"/>
        <v/>
      </c>
      <c r="R76" s="2"/>
    </row>
    <row r="77" spans="1:18" x14ac:dyDescent="0.55000000000000004">
      <c r="A77" s="9">
        <f>IF( AND([1]Data!A77&gt;0, OR(NOT(D77=""),NOT(C77=""))),[1]Data!A77,"" )</f>
        <v>43941</v>
      </c>
      <c r="B77" s="1">
        <f>IF([1]Data!E77&gt;0,[1]Data!E77,"")</f>
        <v>9.89</v>
      </c>
      <c r="C77" s="1" t="str">
        <f>IF(AND([1]Data!E77&gt;0, $H$400&gt;$H$3),[1]Data!E77,"")</f>
        <v/>
      </c>
      <c r="D77" s="1">
        <f>IF(AND([1]Data!E77&gt;0, $H$400&lt;$H$3),[1]Data!E77,"")</f>
        <v>9.89</v>
      </c>
      <c r="E77" s="5">
        <f t="shared" si="12"/>
        <v>-0.20999999999999908</v>
      </c>
      <c r="F77" s="6">
        <f t="shared" si="13"/>
        <v>-2.1233569261880594E-2</v>
      </c>
      <c r="G77" s="10">
        <f>IF( [1]Data!A77&gt;0, [1]Data!A77, G76)</f>
        <v>43941</v>
      </c>
      <c r="H77" s="1">
        <f>IF( [1]Data!E77&gt;0, [1]Data!E77, H76)</f>
        <v>9.89</v>
      </c>
      <c r="L77" s="1"/>
      <c r="M77" s="9" t="e">
        <f t="shared" si="7"/>
        <v>#N/A</v>
      </c>
      <c r="N77" s="7" t="str">
        <f t="shared" si="8"/>
        <v/>
      </c>
      <c r="O77" s="2" t="str">
        <f t="shared" si="9"/>
        <v/>
      </c>
      <c r="P77" s="2" t="str">
        <f t="shared" si="10"/>
        <v/>
      </c>
      <c r="Q77" s="2" t="str">
        <f t="shared" si="11"/>
        <v/>
      </c>
      <c r="R77" s="2"/>
    </row>
    <row r="78" spans="1:18" x14ac:dyDescent="0.55000000000000004">
      <c r="A78" s="9">
        <f>IF( AND([1]Data!A78&gt;0, OR(NOT(D78=""),NOT(C78=""))),[1]Data!A78,"" )</f>
        <v>43942</v>
      </c>
      <c r="B78" s="1">
        <f>IF([1]Data!E78&gt;0,[1]Data!E78,"")</f>
        <v>9.6199999999999992</v>
      </c>
      <c r="C78" s="1" t="str">
        <f>IF(AND([1]Data!E78&gt;0, $H$400&gt;$H$3),[1]Data!E78,"")</f>
        <v/>
      </c>
      <c r="D78" s="1">
        <f>IF(AND([1]Data!E78&gt;0, $H$400&lt;$H$3),[1]Data!E78,"")</f>
        <v>9.6199999999999992</v>
      </c>
      <c r="E78" s="5">
        <f t="shared" si="12"/>
        <v>-0.27000000000000135</v>
      </c>
      <c r="F78" s="6">
        <f t="shared" si="13"/>
        <v>-2.806652806652821E-2</v>
      </c>
      <c r="G78" s="10">
        <f>IF( [1]Data!A78&gt;0, [1]Data!A78, G77)</f>
        <v>43942</v>
      </c>
      <c r="H78" s="1">
        <f>IF( [1]Data!E78&gt;0, [1]Data!E78, H77)</f>
        <v>9.6199999999999992</v>
      </c>
      <c r="L78" s="1"/>
      <c r="M78" s="9" t="e">
        <f t="shared" si="7"/>
        <v>#N/A</v>
      </c>
      <c r="N78" s="7" t="str">
        <f t="shared" si="8"/>
        <v/>
      </c>
      <c r="O78" s="2" t="str">
        <f t="shared" si="9"/>
        <v/>
      </c>
      <c r="P78" s="2" t="str">
        <f t="shared" si="10"/>
        <v/>
      </c>
      <c r="Q78" s="2" t="str">
        <f t="shared" si="11"/>
        <v/>
      </c>
      <c r="R78" s="2"/>
    </row>
    <row r="79" spans="1:18" x14ac:dyDescent="0.55000000000000004">
      <c r="A79" s="9">
        <f>IF( AND([1]Data!A79&gt;0, OR(NOT(D79=""),NOT(C79=""))),[1]Data!A79,"" )</f>
        <v>43943</v>
      </c>
      <c r="B79" s="1">
        <f>IF([1]Data!E79&gt;0,[1]Data!E79,"")</f>
        <v>9.83</v>
      </c>
      <c r="C79" s="1" t="str">
        <f>IF(AND([1]Data!E79&gt;0, $H$400&gt;$H$3),[1]Data!E79,"")</f>
        <v/>
      </c>
      <c r="D79" s="1">
        <f>IF(AND([1]Data!E79&gt;0, $H$400&lt;$H$3),[1]Data!E79,"")</f>
        <v>9.83</v>
      </c>
      <c r="E79" s="5">
        <f t="shared" si="12"/>
        <v>0.21000000000000085</v>
      </c>
      <c r="F79" s="6">
        <f t="shared" si="13"/>
        <v>2.1363173957273739E-2</v>
      </c>
      <c r="G79" s="10">
        <f>IF( [1]Data!A79&gt;0, [1]Data!A79, G78)</f>
        <v>43943</v>
      </c>
      <c r="H79" s="1">
        <f>IF( [1]Data!E79&gt;0, [1]Data!E79, H78)</f>
        <v>9.83</v>
      </c>
      <c r="L79" s="1"/>
      <c r="M79" s="9" t="e">
        <f t="shared" si="7"/>
        <v>#N/A</v>
      </c>
      <c r="N79" s="7" t="str">
        <f t="shared" si="8"/>
        <v/>
      </c>
      <c r="O79" s="2" t="str">
        <f t="shared" si="9"/>
        <v/>
      </c>
      <c r="P79" s="2" t="str">
        <f t="shared" si="10"/>
        <v/>
      </c>
      <c r="Q79" s="2" t="str">
        <f t="shared" si="11"/>
        <v/>
      </c>
      <c r="R79" s="2"/>
    </row>
    <row r="80" spans="1:18" x14ac:dyDescent="0.55000000000000004">
      <c r="A80" s="9">
        <f>IF( AND([1]Data!A80&gt;0, OR(NOT(D80=""),NOT(C80=""))),[1]Data!A80,"" )</f>
        <v>43944</v>
      </c>
      <c r="B80" s="1">
        <f>IF([1]Data!E80&gt;0,[1]Data!E80,"")</f>
        <v>9.91</v>
      </c>
      <c r="C80" s="1" t="str">
        <f>IF(AND([1]Data!E80&gt;0, $H$400&gt;$H$3),[1]Data!E80,"")</f>
        <v/>
      </c>
      <c r="D80" s="1">
        <f>IF(AND([1]Data!E80&gt;0, $H$400&lt;$H$3),[1]Data!E80,"")</f>
        <v>9.91</v>
      </c>
      <c r="E80" s="5">
        <f t="shared" si="12"/>
        <v>8.0000000000000071E-2</v>
      </c>
      <c r="F80" s="6">
        <f t="shared" si="13"/>
        <v>8.0726538849646891E-3</v>
      </c>
      <c r="G80" s="10">
        <f>IF( [1]Data!A80&gt;0, [1]Data!A80, G79)</f>
        <v>43944</v>
      </c>
      <c r="H80" s="1">
        <f>IF( [1]Data!E80&gt;0, [1]Data!E80, H79)</f>
        <v>9.91</v>
      </c>
      <c r="L80" s="1"/>
      <c r="M80" s="9" t="e">
        <f t="shared" si="7"/>
        <v>#N/A</v>
      </c>
      <c r="N80" s="7" t="str">
        <f t="shared" si="8"/>
        <v/>
      </c>
      <c r="O80" s="2" t="str">
        <f t="shared" si="9"/>
        <v/>
      </c>
      <c r="P80" s="2" t="str">
        <f t="shared" si="10"/>
        <v/>
      </c>
      <c r="Q80" s="2" t="str">
        <f t="shared" si="11"/>
        <v/>
      </c>
      <c r="R80" s="2"/>
    </row>
    <row r="81" spans="1:18" x14ac:dyDescent="0.55000000000000004">
      <c r="A81" s="9">
        <f>IF( AND([1]Data!A81&gt;0, OR(NOT(D81=""),NOT(C81=""))),[1]Data!A81,"" )</f>
        <v>43945</v>
      </c>
      <c r="B81" s="1">
        <f>IF([1]Data!E81&gt;0,[1]Data!E81,"")</f>
        <v>10.1</v>
      </c>
      <c r="C81" s="1" t="str">
        <f>IF(AND([1]Data!E81&gt;0, $H$400&gt;$H$3),[1]Data!E81,"")</f>
        <v/>
      </c>
      <c r="D81" s="1">
        <f>IF(AND([1]Data!E81&gt;0, $H$400&lt;$H$3),[1]Data!E81,"")</f>
        <v>10.1</v>
      </c>
      <c r="E81" s="5">
        <f t="shared" si="12"/>
        <v>0.1899999999999995</v>
      </c>
      <c r="F81" s="6">
        <f t="shared" si="13"/>
        <v>1.8811881188118763E-2</v>
      </c>
      <c r="G81" s="10">
        <f>IF( [1]Data!A81&gt;0, [1]Data!A81, G80)</f>
        <v>43945</v>
      </c>
      <c r="H81" s="1">
        <f>IF( [1]Data!E81&gt;0, [1]Data!E81, H80)</f>
        <v>10.1</v>
      </c>
      <c r="L81" s="1"/>
      <c r="M81" s="9" t="e">
        <f t="shared" si="7"/>
        <v>#N/A</v>
      </c>
      <c r="N81" s="7" t="str">
        <f t="shared" si="8"/>
        <v/>
      </c>
      <c r="O81" s="2" t="str">
        <f t="shared" si="9"/>
        <v/>
      </c>
      <c r="P81" s="2" t="str">
        <f t="shared" si="10"/>
        <v/>
      </c>
      <c r="Q81" s="2" t="str">
        <f t="shared" si="11"/>
        <v/>
      </c>
      <c r="R81" s="2"/>
    </row>
    <row r="82" spans="1:18" x14ac:dyDescent="0.55000000000000004">
      <c r="A82" s="9">
        <f>IF( AND([1]Data!A82&gt;0, OR(NOT(D82=""),NOT(C82=""))),[1]Data!A82,"" )</f>
        <v>43948</v>
      </c>
      <c r="B82" s="1">
        <f>IF([1]Data!E82&gt;0,[1]Data!E82,"")</f>
        <v>10.47</v>
      </c>
      <c r="C82" s="1" t="str">
        <f>IF(AND([1]Data!E82&gt;0, $H$400&gt;$H$3),[1]Data!E82,"")</f>
        <v/>
      </c>
      <c r="D82" s="1">
        <f>IF(AND([1]Data!E82&gt;0, $H$400&lt;$H$3),[1]Data!E82,"")</f>
        <v>10.47</v>
      </c>
      <c r="E82" s="5">
        <f t="shared" si="12"/>
        <v>0.37000000000000099</v>
      </c>
      <c r="F82" s="6">
        <f t="shared" si="13"/>
        <v>3.5339063992359213E-2</v>
      </c>
      <c r="G82" s="10">
        <f>IF( [1]Data!A82&gt;0, [1]Data!A82, G81)</f>
        <v>43948</v>
      </c>
      <c r="H82" s="1">
        <f>IF( [1]Data!E82&gt;0, [1]Data!E82, H81)</f>
        <v>10.47</v>
      </c>
      <c r="L82" s="1"/>
      <c r="M82" s="9" t="e">
        <f t="shared" si="7"/>
        <v>#N/A</v>
      </c>
      <c r="N82" s="7" t="str">
        <f t="shared" si="8"/>
        <v/>
      </c>
      <c r="O82" s="2" t="str">
        <f t="shared" si="9"/>
        <v/>
      </c>
      <c r="P82" s="2" t="str">
        <f t="shared" si="10"/>
        <v/>
      </c>
      <c r="Q82" s="2" t="str">
        <f t="shared" si="11"/>
        <v/>
      </c>
      <c r="R82" s="2"/>
    </row>
    <row r="83" spans="1:18" x14ac:dyDescent="0.55000000000000004">
      <c r="A83" s="9">
        <f>IF( AND([1]Data!A83&gt;0, OR(NOT(D83=""),NOT(C83=""))),[1]Data!A83,"" )</f>
        <v>43949</v>
      </c>
      <c r="B83" s="1">
        <f>IF([1]Data!E83&gt;0,[1]Data!E83,"")</f>
        <v>10.54</v>
      </c>
      <c r="C83" s="1" t="str">
        <f>IF(AND([1]Data!E83&gt;0, $H$400&gt;$H$3),[1]Data!E83,"")</f>
        <v/>
      </c>
      <c r="D83" s="1">
        <f>IF(AND([1]Data!E83&gt;0, $H$400&lt;$H$3),[1]Data!E83,"")</f>
        <v>10.54</v>
      </c>
      <c r="E83" s="5">
        <f t="shared" si="12"/>
        <v>6.9999999999998508E-2</v>
      </c>
      <c r="F83" s="6">
        <f t="shared" si="13"/>
        <v>6.641366223908777E-3</v>
      </c>
      <c r="G83" s="10">
        <f>IF( [1]Data!A83&gt;0, [1]Data!A83, G82)</f>
        <v>43949</v>
      </c>
      <c r="H83" s="1">
        <f>IF( [1]Data!E83&gt;0, [1]Data!E83, H82)</f>
        <v>10.54</v>
      </c>
      <c r="L83" s="1"/>
      <c r="M83" s="9" t="e">
        <f t="shared" si="7"/>
        <v>#N/A</v>
      </c>
      <c r="N83" s="7" t="str">
        <f t="shared" si="8"/>
        <v/>
      </c>
      <c r="O83" s="2" t="str">
        <f t="shared" si="9"/>
        <v/>
      </c>
      <c r="P83" s="2" t="str">
        <f t="shared" si="10"/>
        <v/>
      </c>
      <c r="Q83" s="2" t="str">
        <f t="shared" si="11"/>
        <v/>
      </c>
      <c r="R83" s="2"/>
    </row>
    <row r="84" spans="1:18" x14ac:dyDescent="0.55000000000000004">
      <c r="A84" s="9">
        <f>IF( AND([1]Data!A84&gt;0, OR(NOT(D84=""),NOT(C84=""))),[1]Data!A84,"" )</f>
        <v>43950</v>
      </c>
      <c r="B84" s="1">
        <f>IF([1]Data!E84&gt;0,[1]Data!E84,"")</f>
        <v>10.99</v>
      </c>
      <c r="C84" s="1" t="str">
        <f>IF(AND([1]Data!E84&gt;0, $H$400&gt;$H$3),[1]Data!E84,"")</f>
        <v/>
      </c>
      <c r="D84" s="1">
        <f>IF(AND([1]Data!E84&gt;0, $H$400&lt;$H$3),[1]Data!E84,"")</f>
        <v>10.99</v>
      </c>
      <c r="E84" s="5">
        <f t="shared" si="12"/>
        <v>0.45000000000000107</v>
      </c>
      <c r="F84" s="6">
        <f t="shared" si="13"/>
        <v>4.0946314831665248E-2</v>
      </c>
      <c r="G84" s="10">
        <f>IF( [1]Data!A84&gt;0, [1]Data!A84, G83)</f>
        <v>43950</v>
      </c>
      <c r="H84" s="1">
        <f>IF( [1]Data!E84&gt;0, [1]Data!E84, H83)</f>
        <v>10.99</v>
      </c>
      <c r="L84" s="1"/>
      <c r="M84" s="9" t="e">
        <f t="shared" si="7"/>
        <v>#N/A</v>
      </c>
      <c r="N84" s="7" t="str">
        <f t="shared" si="8"/>
        <v/>
      </c>
      <c r="O84" s="2" t="str">
        <f t="shared" si="9"/>
        <v/>
      </c>
      <c r="P84" s="2" t="str">
        <f t="shared" si="10"/>
        <v/>
      </c>
      <c r="Q84" s="2" t="str">
        <f t="shared" si="11"/>
        <v/>
      </c>
      <c r="R84" s="2"/>
    </row>
    <row r="85" spans="1:18" x14ac:dyDescent="0.55000000000000004">
      <c r="A85" s="9">
        <f>IF( AND([1]Data!A85&gt;0, OR(NOT(D85=""),NOT(C85=""))),[1]Data!A85,"" )</f>
        <v>43951</v>
      </c>
      <c r="B85" s="1">
        <f>IF([1]Data!E85&gt;0,[1]Data!E85,"")</f>
        <v>10.9</v>
      </c>
      <c r="C85" s="1" t="str">
        <f>IF(AND([1]Data!E85&gt;0, $H$400&gt;$H$3),[1]Data!E85,"")</f>
        <v/>
      </c>
      <c r="D85" s="1">
        <f>IF(AND([1]Data!E85&gt;0, $H$400&lt;$H$3),[1]Data!E85,"")</f>
        <v>10.9</v>
      </c>
      <c r="E85" s="5">
        <f t="shared" si="12"/>
        <v>-8.9999999999999858E-2</v>
      </c>
      <c r="F85" s="6">
        <f t="shared" si="13"/>
        <v>-8.2568807339449407E-3</v>
      </c>
      <c r="G85" s="10">
        <f>IF( [1]Data!A85&gt;0, [1]Data!A85, G84)</f>
        <v>43951</v>
      </c>
      <c r="H85" s="1">
        <f>IF( [1]Data!E85&gt;0, [1]Data!E85, H84)</f>
        <v>10.9</v>
      </c>
      <c r="L85" s="1"/>
      <c r="M85" s="9" t="e">
        <f t="shared" si="7"/>
        <v>#N/A</v>
      </c>
      <c r="N85" s="7" t="str">
        <f t="shared" si="8"/>
        <v/>
      </c>
      <c r="O85" s="2" t="str">
        <f t="shared" si="9"/>
        <v/>
      </c>
      <c r="P85" s="2" t="str">
        <f t="shared" si="10"/>
        <v/>
      </c>
      <c r="Q85" s="2" t="str">
        <f t="shared" si="11"/>
        <v/>
      </c>
      <c r="R85" s="2"/>
    </row>
    <row r="86" spans="1:18" x14ac:dyDescent="0.55000000000000004">
      <c r="A86" s="9">
        <f>IF( AND([1]Data!A86&gt;0, OR(NOT(D86=""),NOT(C86=""))),[1]Data!A86,"" )</f>
        <v>43952</v>
      </c>
      <c r="B86" s="1">
        <f>IF([1]Data!E86&gt;0,[1]Data!E86,"")</f>
        <v>10.46</v>
      </c>
      <c r="C86" s="1" t="str">
        <f>IF(AND([1]Data!E86&gt;0, $H$400&gt;$H$3),[1]Data!E86,"")</f>
        <v/>
      </c>
      <c r="D86" s="1">
        <f>IF(AND([1]Data!E86&gt;0, $H$400&lt;$H$3),[1]Data!E86,"")</f>
        <v>10.46</v>
      </c>
      <c r="E86" s="5">
        <f t="shared" si="12"/>
        <v>-0.4399999999999995</v>
      </c>
      <c r="F86" s="6">
        <f t="shared" si="13"/>
        <v>-4.2065009560229391E-2</v>
      </c>
      <c r="G86" s="10">
        <f>IF( [1]Data!A86&gt;0, [1]Data!A86, G85)</f>
        <v>43952</v>
      </c>
      <c r="H86" s="1">
        <f>IF( [1]Data!E86&gt;0, [1]Data!E86, H85)</f>
        <v>10.46</v>
      </c>
      <c r="L86" s="1"/>
      <c r="M86" s="9" t="e">
        <f t="shared" si="7"/>
        <v>#N/A</v>
      </c>
      <c r="N86" s="7" t="str">
        <f t="shared" si="8"/>
        <v/>
      </c>
      <c r="O86" s="2" t="str">
        <f t="shared" si="9"/>
        <v/>
      </c>
      <c r="P86" s="2" t="str">
        <f t="shared" si="10"/>
        <v/>
      </c>
      <c r="Q86" s="2" t="str">
        <f t="shared" si="11"/>
        <v/>
      </c>
      <c r="R86" s="2"/>
    </row>
    <row r="87" spans="1:18" x14ac:dyDescent="0.55000000000000004">
      <c r="A87" s="9">
        <f>IF( AND([1]Data!A87&gt;0, OR(NOT(D87=""),NOT(C87=""))),[1]Data!A87,"" )</f>
        <v>43955</v>
      </c>
      <c r="B87" s="1">
        <f>IF([1]Data!E87&gt;0,[1]Data!E87,"")</f>
        <v>10.53</v>
      </c>
      <c r="C87" s="1" t="str">
        <f>IF(AND([1]Data!E87&gt;0, $H$400&gt;$H$3),[1]Data!E87,"")</f>
        <v/>
      </c>
      <c r="D87" s="1">
        <f>IF(AND([1]Data!E87&gt;0, $H$400&lt;$H$3),[1]Data!E87,"")</f>
        <v>10.53</v>
      </c>
      <c r="E87" s="5">
        <f t="shared" si="12"/>
        <v>6.9999999999998508E-2</v>
      </c>
      <c r="F87" s="6">
        <f t="shared" si="13"/>
        <v>6.6476733143398395E-3</v>
      </c>
      <c r="G87" s="10">
        <f>IF( [1]Data!A87&gt;0, [1]Data!A87, G86)</f>
        <v>43955</v>
      </c>
      <c r="H87" s="1">
        <f>IF( [1]Data!E87&gt;0, [1]Data!E87, H86)</f>
        <v>10.53</v>
      </c>
      <c r="L87" s="1"/>
      <c r="M87" s="9" t="e">
        <f t="shared" si="7"/>
        <v>#N/A</v>
      </c>
      <c r="N87" s="7" t="str">
        <f t="shared" si="8"/>
        <v/>
      </c>
      <c r="O87" s="2" t="str">
        <f t="shared" si="9"/>
        <v/>
      </c>
      <c r="P87" s="2" t="str">
        <f t="shared" si="10"/>
        <v/>
      </c>
      <c r="Q87" s="2" t="str">
        <f t="shared" si="11"/>
        <v/>
      </c>
      <c r="R87" s="2"/>
    </row>
    <row r="88" spans="1:18" x14ac:dyDescent="0.55000000000000004">
      <c r="A88" s="9">
        <f>IF( AND([1]Data!A88&gt;0, OR(NOT(D88=""),NOT(C88=""))),[1]Data!A88,"" )</f>
        <v>43956</v>
      </c>
      <c r="B88" s="1">
        <f>IF([1]Data!E88&gt;0,[1]Data!E88,"")</f>
        <v>10.52</v>
      </c>
      <c r="C88" s="1" t="str">
        <f>IF(AND([1]Data!E88&gt;0, $H$400&gt;$H$3),[1]Data!E88,"")</f>
        <v/>
      </c>
      <c r="D88" s="1">
        <f>IF(AND([1]Data!E88&gt;0, $H$400&lt;$H$3),[1]Data!E88,"")</f>
        <v>10.52</v>
      </c>
      <c r="E88" s="5">
        <f t="shared" si="12"/>
        <v>-9.9999999999997868E-3</v>
      </c>
      <c r="F88" s="6">
        <f t="shared" si="13"/>
        <v>-9.5057034220530302E-4</v>
      </c>
      <c r="G88" s="10">
        <f>IF( [1]Data!A88&gt;0, [1]Data!A88, G87)</f>
        <v>43956</v>
      </c>
      <c r="H88" s="1">
        <f>IF( [1]Data!E88&gt;0, [1]Data!E88, H87)</f>
        <v>10.52</v>
      </c>
      <c r="L88" s="1"/>
      <c r="M88" s="9" t="e">
        <f t="shared" si="7"/>
        <v>#N/A</v>
      </c>
      <c r="N88" s="7" t="str">
        <f t="shared" si="8"/>
        <v/>
      </c>
      <c r="O88" s="2" t="str">
        <f t="shared" si="9"/>
        <v/>
      </c>
      <c r="P88" s="2" t="str">
        <f t="shared" si="10"/>
        <v/>
      </c>
      <c r="Q88" s="2" t="str">
        <f t="shared" si="11"/>
        <v/>
      </c>
      <c r="R88" s="2"/>
    </row>
    <row r="89" spans="1:18" x14ac:dyDescent="0.55000000000000004">
      <c r="A89" s="9">
        <f>IF( AND([1]Data!A89&gt;0, OR(NOT(D89=""),NOT(C89=""))),[1]Data!A89,"" )</f>
        <v>43957</v>
      </c>
      <c r="B89" s="1">
        <f>IF([1]Data!E89&gt;0,[1]Data!E89,"")</f>
        <v>10.38</v>
      </c>
      <c r="C89" s="1" t="str">
        <f>IF(AND([1]Data!E89&gt;0, $H$400&gt;$H$3),[1]Data!E89,"")</f>
        <v/>
      </c>
      <c r="D89" s="1">
        <f>IF(AND([1]Data!E89&gt;0, $H$400&lt;$H$3),[1]Data!E89,"")</f>
        <v>10.38</v>
      </c>
      <c r="E89" s="5">
        <f t="shared" si="12"/>
        <v>-0.13999999999999879</v>
      </c>
      <c r="F89" s="6">
        <f t="shared" si="13"/>
        <v>-1.3487475915221463E-2</v>
      </c>
      <c r="G89" s="10">
        <f>IF( [1]Data!A89&gt;0, [1]Data!A89, G88)</f>
        <v>43957</v>
      </c>
      <c r="H89" s="1">
        <f>IF( [1]Data!E89&gt;0, [1]Data!E89, H88)</f>
        <v>10.38</v>
      </c>
      <c r="L89" s="1"/>
      <c r="M89" s="9" t="e">
        <f t="shared" si="7"/>
        <v>#N/A</v>
      </c>
      <c r="N89" s="7" t="str">
        <f t="shared" si="8"/>
        <v/>
      </c>
      <c r="O89" s="2" t="str">
        <f t="shared" si="9"/>
        <v/>
      </c>
      <c r="P89" s="2" t="str">
        <f t="shared" si="10"/>
        <v/>
      </c>
      <c r="Q89" s="2" t="str">
        <f t="shared" si="11"/>
        <v/>
      </c>
      <c r="R89" s="2"/>
    </row>
    <row r="90" spans="1:18" x14ac:dyDescent="0.55000000000000004">
      <c r="A90" s="9">
        <f>IF( AND([1]Data!A90&gt;0, OR(NOT(D90=""),NOT(C90=""))),[1]Data!A90,"" )</f>
        <v>43958</v>
      </c>
      <c r="B90" s="1">
        <f>IF([1]Data!E90&gt;0,[1]Data!E90,"")</f>
        <v>10.69</v>
      </c>
      <c r="C90" s="1" t="str">
        <f>IF(AND([1]Data!E90&gt;0, $H$400&gt;$H$3),[1]Data!E90,"")</f>
        <v/>
      </c>
      <c r="D90" s="1">
        <f>IF(AND([1]Data!E90&gt;0, $H$400&lt;$H$3),[1]Data!E90,"")</f>
        <v>10.69</v>
      </c>
      <c r="E90" s="5">
        <f t="shared" si="12"/>
        <v>0.30999999999999872</v>
      </c>
      <c r="F90" s="6">
        <f t="shared" si="13"/>
        <v>2.899906454630484E-2</v>
      </c>
      <c r="G90" s="10">
        <f>IF( [1]Data!A90&gt;0, [1]Data!A90, G89)</f>
        <v>43958</v>
      </c>
      <c r="H90" s="1">
        <f>IF( [1]Data!E90&gt;0, [1]Data!E90, H89)</f>
        <v>10.69</v>
      </c>
      <c r="L90" s="1"/>
      <c r="M90" s="9" t="e">
        <f t="shared" si="7"/>
        <v>#N/A</v>
      </c>
      <c r="N90" s="7" t="str">
        <f t="shared" si="8"/>
        <v/>
      </c>
      <c r="O90" s="2" t="str">
        <f t="shared" si="9"/>
        <v/>
      </c>
      <c r="P90" s="2" t="str">
        <f t="shared" si="10"/>
        <v/>
      </c>
      <c r="Q90" s="2" t="str">
        <f t="shared" si="11"/>
        <v/>
      </c>
      <c r="R90" s="2"/>
    </row>
    <row r="91" spans="1:18" x14ac:dyDescent="0.55000000000000004">
      <c r="A91" s="9">
        <f>IF( AND([1]Data!A91&gt;0, OR(NOT(D91=""),NOT(C91=""))),[1]Data!A91,"" )</f>
        <v>43959</v>
      </c>
      <c r="B91" s="1">
        <f>IF([1]Data!E91&gt;0,[1]Data!E91,"")</f>
        <v>10.99</v>
      </c>
      <c r="C91" s="1" t="str">
        <f>IF(AND([1]Data!E91&gt;0, $H$400&gt;$H$3),[1]Data!E91,"")</f>
        <v/>
      </c>
      <c r="D91" s="1">
        <f>IF(AND([1]Data!E91&gt;0, $H$400&lt;$H$3),[1]Data!E91,"")</f>
        <v>10.99</v>
      </c>
      <c r="E91" s="5">
        <f t="shared" si="12"/>
        <v>0.30000000000000071</v>
      </c>
      <c r="F91" s="6">
        <f t="shared" si="13"/>
        <v>2.7297543221110165E-2</v>
      </c>
      <c r="G91" s="10">
        <f>IF( [1]Data!A91&gt;0, [1]Data!A91, G90)</f>
        <v>43959</v>
      </c>
      <c r="H91" s="1">
        <f>IF( [1]Data!E91&gt;0, [1]Data!E91, H90)</f>
        <v>10.99</v>
      </c>
      <c r="L91" s="1"/>
      <c r="M91" s="9" t="e">
        <f t="shared" si="7"/>
        <v>#N/A</v>
      </c>
      <c r="N91" s="7" t="str">
        <f t="shared" si="8"/>
        <v/>
      </c>
      <c r="O91" s="2" t="str">
        <f t="shared" si="9"/>
        <v/>
      </c>
      <c r="P91" s="2" t="str">
        <f t="shared" si="10"/>
        <v/>
      </c>
      <c r="Q91" s="2" t="str">
        <f t="shared" si="11"/>
        <v/>
      </c>
      <c r="R91" s="2"/>
    </row>
    <row r="92" spans="1:18" x14ac:dyDescent="0.55000000000000004">
      <c r="A92" s="9">
        <f>IF( AND([1]Data!A92&gt;0, OR(NOT(D92=""),NOT(C92=""))),[1]Data!A92,"" )</f>
        <v>43962</v>
      </c>
      <c r="B92" s="1">
        <f>IF([1]Data!E92&gt;0,[1]Data!E92,"")</f>
        <v>10.87</v>
      </c>
      <c r="C92" s="1" t="str">
        <f>IF(AND([1]Data!E92&gt;0, $H$400&gt;$H$3),[1]Data!E92,"")</f>
        <v/>
      </c>
      <c r="D92" s="1">
        <f>IF(AND([1]Data!E92&gt;0, $H$400&lt;$H$3),[1]Data!E92,"")</f>
        <v>10.87</v>
      </c>
      <c r="E92" s="5">
        <f t="shared" si="12"/>
        <v>-0.12000000000000099</v>
      </c>
      <c r="F92" s="6">
        <f t="shared" si="13"/>
        <v>-1.1039558417663386E-2</v>
      </c>
      <c r="G92" s="10">
        <f>IF( [1]Data!A92&gt;0, [1]Data!A92, G91)</f>
        <v>43962</v>
      </c>
      <c r="H92" s="1">
        <f>IF( [1]Data!E92&gt;0, [1]Data!E92, H91)</f>
        <v>10.87</v>
      </c>
      <c r="L92" s="1"/>
      <c r="M92" s="9" t="e">
        <f t="shared" si="7"/>
        <v>#N/A</v>
      </c>
      <c r="N92" s="7" t="str">
        <f t="shared" si="8"/>
        <v/>
      </c>
      <c r="O92" s="2" t="str">
        <f t="shared" si="9"/>
        <v/>
      </c>
      <c r="P92" s="2" t="str">
        <f t="shared" si="10"/>
        <v/>
      </c>
      <c r="Q92" s="2" t="str">
        <f t="shared" si="11"/>
        <v/>
      </c>
      <c r="R92" s="2"/>
    </row>
    <row r="93" spans="1:18" x14ac:dyDescent="0.55000000000000004">
      <c r="A93" s="9">
        <f>IF( AND([1]Data!A93&gt;0, OR(NOT(D93=""),NOT(C93=""))),[1]Data!A93,"" )</f>
        <v>43963</v>
      </c>
      <c r="B93" s="1">
        <f>IF([1]Data!E93&gt;0,[1]Data!E93,"")</f>
        <v>10.56</v>
      </c>
      <c r="C93" s="1" t="str">
        <f>IF(AND([1]Data!E93&gt;0, $H$400&gt;$H$3),[1]Data!E93,"")</f>
        <v/>
      </c>
      <c r="D93" s="1">
        <f>IF(AND([1]Data!E93&gt;0, $H$400&lt;$H$3),[1]Data!E93,"")</f>
        <v>10.56</v>
      </c>
      <c r="E93" s="5">
        <f t="shared" si="12"/>
        <v>-0.30999999999999872</v>
      </c>
      <c r="F93" s="6">
        <f t="shared" si="13"/>
        <v>-2.9356060606060483E-2</v>
      </c>
      <c r="G93" s="10">
        <f>IF( [1]Data!A93&gt;0, [1]Data!A93, G92)</f>
        <v>43963</v>
      </c>
      <c r="H93" s="1">
        <f>IF( [1]Data!E93&gt;0, [1]Data!E93, H92)</f>
        <v>10.56</v>
      </c>
      <c r="L93" s="1"/>
      <c r="M93" s="9" t="e">
        <f t="shared" si="7"/>
        <v>#N/A</v>
      </c>
      <c r="N93" s="7" t="str">
        <f t="shared" si="8"/>
        <v/>
      </c>
      <c r="O93" s="2" t="str">
        <f t="shared" si="9"/>
        <v/>
      </c>
      <c r="P93" s="2" t="str">
        <f t="shared" si="10"/>
        <v/>
      </c>
      <c r="Q93" s="2" t="str">
        <f t="shared" si="11"/>
        <v/>
      </c>
      <c r="R93" s="2"/>
    </row>
    <row r="94" spans="1:18" x14ac:dyDescent="0.55000000000000004">
      <c r="A94" s="9">
        <f>IF( AND([1]Data!A94&gt;0, OR(NOT(D94=""),NOT(C94=""))),[1]Data!A94,"" )</f>
        <v>43964</v>
      </c>
      <c r="B94" s="1">
        <f>IF([1]Data!E94&gt;0,[1]Data!E94,"")</f>
        <v>10.220000000000001</v>
      </c>
      <c r="C94" s="1" t="str">
        <f>IF(AND([1]Data!E94&gt;0, $H$400&gt;$H$3),[1]Data!E94,"")</f>
        <v/>
      </c>
      <c r="D94" s="1">
        <f>IF(AND([1]Data!E94&gt;0, $H$400&lt;$H$3),[1]Data!E94,"")</f>
        <v>10.220000000000001</v>
      </c>
      <c r="E94" s="5">
        <f t="shared" si="12"/>
        <v>-0.33999999999999986</v>
      </c>
      <c r="F94" s="6">
        <f t="shared" si="13"/>
        <v>-3.326810176125243E-2</v>
      </c>
      <c r="G94" s="10">
        <f>IF( [1]Data!A94&gt;0, [1]Data!A94, G93)</f>
        <v>43964</v>
      </c>
      <c r="H94" s="1">
        <f>IF( [1]Data!E94&gt;0, [1]Data!E94, H93)</f>
        <v>10.220000000000001</v>
      </c>
      <c r="L94" s="1"/>
      <c r="M94" s="9" t="e">
        <f t="shared" si="7"/>
        <v>#N/A</v>
      </c>
      <c r="N94" s="7" t="str">
        <f t="shared" si="8"/>
        <v/>
      </c>
      <c r="O94" s="2" t="str">
        <f t="shared" si="9"/>
        <v/>
      </c>
      <c r="P94" s="2" t="str">
        <f t="shared" si="10"/>
        <v/>
      </c>
      <c r="Q94" s="2" t="str">
        <f t="shared" si="11"/>
        <v/>
      </c>
      <c r="R94" s="2"/>
    </row>
    <row r="95" spans="1:18" x14ac:dyDescent="0.55000000000000004">
      <c r="A95" s="9">
        <f>IF( AND([1]Data!A95&gt;0, OR(NOT(D95=""),NOT(C95=""))),[1]Data!A95,"" )</f>
        <v>43965</v>
      </c>
      <c r="B95" s="1">
        <f>IF([1]Data!E95&gt;0,[1]Data!E95,"")</f>
        <v>10.4</v>
      </c>
      <c r="C95" s="1" t="str">
        <f>IF(AND([1]Data!E95&gt;0, $H$400&gt;$H$3),[1]Data!E95,"")</f>
        <v/>
      </c>
      <c r="D95" s="1">
        <f>IF(AND([1]Data!E95&gt;0, $H$400&lt;$H$3),[1]Data!E95,"")</f>
        <v>10.4</v>
      </c>
      <c r="E95" s="5">
        <f t="shared" si="12"/>
        <v>0.17999999999999972</v>
      </c>
      <c r="F95" s="6">
        <f t="shared" si="13"/>
        <v>1.7307692307692281E-2</v>
      </c>
      <c r="G95" s="10">
        <f>IF( [1]Data!A95&gt;0, [1]Data!A95, G94)</f>
        <v>43965</v>
      </c>
      <c r="H95" s="1">
        <f>IF( [1]Data!E95&gt;0, [1]Data!E95, H94)</f>
        <v>10.4</v>
      </c>
      <c r="L95" s="1"/>
      <c r="M95" s="9" t="e">
        <f t="shared" si="7"/>
        <v>#N/A</v>
      </c>
      <c r="N95" s="7" t="str">
        <f t="shared" si="8"/>
        <v/>
      </c>
      <c r="O95" s="2" t="str">
        <f t="shared" si="9"/>
        <v/>
      </c>
      <c r="P95" s="2" t="str">
        <f t="shared" si="10"/>
        <v/>
      </c>
      <c r="Q95" s="2" t="str">
        <f t="shared" si="11"/>
        <v/>
      </c>
      <c r="R95" s="2"/>
    </row>
    <row r="96" spans="1:18" x14ac:dyDescent="0.55000000000000004">
      <c r="A96" s="9">
        <f>IF( AND([1]Data!A96&gt;0, OR(NOT(D96=""),NOT(C96=""))),[1]Data!A96,"" )</f>
        <v>43966</v>
      </c>
      <c r="B96" s="1">
        <f>IF([1]Data!E96&gt;0,[1]Data!E96,"")</f>
        <v>10.45</v>
      </c>
      <c r="C96" s="1" t="str">
        <f>IF(AND([1]Data!E96&gt;0, $H$400&gt;$H$3),[1]Data!E96,"")</f>
        <v/>
      </c>
      <c r="D96" s="1">
        <f>IF(AND([1]Data!E96&gt;0, $H$400&lt;$H$3),[1]Data!E96,"")</f>
        <v>10.45</v>
      </c>
      <c r="E96" s="5">
        <f t="shared" si="12"/>
        <v>4.9999999999998934E-2</v>
      </c>
      <c r="F96" s="6">
        <f t="shared" si="13"/>
        <v>4.7846889952152093E-3</v>
      </c>
      <c r="G96" s="10">
        <f>IF( [1]Data!A96&gt;0, [1]Data!A96, G95)</f>
        <v>43966</v>
      </c>
      <c r="H96" s="1">
        <f>IF( [1]Data!E96&gt;0, [1]Data!E96, H95)</f>
        <v>10.45</v>
      </c>
      <c r="L96" s="1"/>
      <c r="M96" s="9" t="e">
        <f t="shared" si="7"/>
        <v>#N/A</v>
      </c>
      <c r="N96" s="7" t="str">
        <f t="shared" si="8"/>
        <v/>
      </c>
      <c r="O96" s="2" t="str">
        <f t="shared" si="9"/>
        <v/>
      </c>
      <c r="P96" s="2" t="str">
        <f t="shared" si="10"/>
        <v/>
      </c>
      <c r="Q96" s="2" t="str">
        <f t="shared" si="11"/>
        <v/>
      </c>
      <c r="R96" s="2"/>
    </row>
    <row r="97" spans="1:18" x14ac:dyDescent="0.55000000000000004">
      <c r="A97" s="9">
        <f>IF( AND([1]Data!A97&gt;0, OR(NOT(D97=""),NOT(C97=""))),[1]Data!A97,"" )</f>
        <v>43969</v>
      </c>
      <c r="B97" s="1">
        <f>IF([1]Data!E97&gt;0,[1]Data!E97,"")</f>
        <v>11.11</v>
      </c>
      <c r="C97" s="1" t="str">
        <f>IF(AND([1]Data!E97&gt;0, $H$400&gt;$H$3),[1]Data!E97,"")</f>
        <v/>
      </c>
      <c r="D97" s="1">
        <f>IF(AND([1]Data!E97&gt;0, $H$400&lt;$H$3),[1]Data!E97,"")</f>
        <v>11.11</v>
      </c>
      <c r="E97" s="5">
        <f t="shared" si="12"/>
        <v>0.66000000000000014</v>
      </c>
      <c r="F97" s="6">
        <f t="shared" si="13"/>
        <v>5.9405940594059424E-2</v>
      </c>
      <c r="G97" s="10">
        <f>IF( [1]Data!A97&gt;0, [1]Data!A97, G96)</f>
        <v>43969</v>
      </c>
      <c r="H97" s="1">
        <f>IF( [1]Data!E97&gt;0, [1]Data!E97, H96)</f>
        <v>11.11</v>
      </c>
      <c r="L97" s="1"/>
      <c r="M97" s="9" t="e">
        <f t="shared" si="7"/>
        <v>#N/A</v>
      </c>
      <c r="N97" s="7" t="str">
        <f t="shared" si="8"/>
        <v/>
      </c>
      <c r="O97" s="2" t="str">
        <f t="shared" si="9"/>
        <v/>
      </c>
      <c r="P97" s="2" t="str">
        <f t="shared" si="10"/>
        <v/>
      </c>
      <c r="Q97" s="2" t="str">
        <f t="shared" si="11"/>
        <v/>
      </c>
      <c r="R97" s="2"/>
    </row>
    <row r="98" spans="1:18" x14ac:dyDescent="0.55000000000000004">
      <c r="A98" s="9">
        <f>IF( AND([1]Data!A98&gt;0, OR(NOT(D98=""),NOT(C98=""))),[1]Data!A98,"" )</f>
        <v>43970</v>
      </c>
      <c r="B98" s="1">
        <f>IF([1]Data!E98&gt;0,[1]Data!E98,"")</f>
        <v>10.93</v>
      </c>
      <c r="C98" s="1" t="str">
        <f>IF(AND([1]Data!E98&gt;0, $H$400&gt;$H$3),[1]Data!E98,"")</f>
        <v/>
      </c>
      <c r="D98" s="1">
        <f>IF(AND([1]Data!E98&gt;0, $H$400&lt;$H$3),[1]Data!E98,"")</f>
        <v>10.93</v>
      </c>
      <c r="E98" s="5">
        <f t="shared" si="12"/>
        <v>-0.17999999999999972</v>
      </c>
      <c r="F98" s="6">
        <f t="shared" si="13"/>
        <v>-1.6468435498627605E-2</v>
      </c>
      <c r="G98" s="10">
        <f>IF( [1]Data!A98&gt;0, [1]Data!A98, G97)</f>
        <v>43970</v>
      </c>
      <c r="H98" s="1">
        <f>IF( [1]Data!E98&gt;0, [1]Data!E98, H97)</f>
        <v>10.93</v>
      </c>
      <c r="L98" s="1"/>
      <c r="M98" s="9" t="e">
        <f t="shared" si="7"/>
        <v>#N/A</v>
      </c>
      <c r="N98" s="7" t="str">
        <f t="shared" si="8"/>
        <v/>
      </c>
      <c r="O98" s="2" t="str">
        <f t="shared" si="9"/>
        <v/>
      </c>
      <c r="P98" s="2" t="str">
        <f t="shared" si="10"/>
        <v/>
      </c>
      <c r="Q98" s="2" t="str">
        <f t="shared" si="11"/>
        <v/>
      </c>
      <c r="R98" s="2"/>
    </row>
    <row r="99" spans="1:18" x14ac:dyDescent="0.55000000000000004">
      <c r="A99" s="9">
        <f>IF( AND([1]Data!A99&gt;0, OR(NOT(D99=""),NOT(C99=""))),[1]Data!A99,"" )</f>
        <v>43971</v>
      </c>
      <c r="B99" s="1">
        <f>IF([1]Data!E99&gt;0,[1]Data!E99,"")</f>
        <v>11.17</v>
      </c>
      <c r="C99" s="1" t="str">
        <f>IF(AND([1]Data!E99&gt;0, $H$400&gt;$H$3),[1]Data!E99,"")</f>
        <v/>
      </c>
      <c r="D99" s="1">
        <f>IF(AND([1]Data!E99&gt;0, $H$400&lt;$H$3),[1]Data!E99,"")</f>
        <v>11.17</v>
      </c>
      <c r="E99" s="5">
        <f t="shared" si="12"/>
        <v>0.24000000000000021</v>
      </c>
      <c r="F99" s="6">
        <f t="shared" si="13"/>
        <v>2.1486123545210404E-2</v>
      </c>
      <c r="G99" s="10">
        <f>IF( [1]Data!A99&gt;0, [1]Data!A99, G98)</f>
        <v>43971</v>
      </c>
      <c r="H99" s="1">
        <f>IF( [1]Data!E99&gt;0, [1]Data!E99, H98)</f>
        <v>11.17</v>
      </c>
      <c r="L99" s="1"/>
      <c r="M99" s="9" t="e">
        <f t="shared" si="7"/>
        <v>#N/A</v>
      </c>
      <c r="N99" s="7" t="str">
        <f t="shared" si="8"/>
        <v/>
      </c>
      <c r="O99" s="2" t="str">
        <f t="shared" si="9"/>
        <v/>
      </c>
      <c r="P99" s="2" t="str">
        <f t="shared" si="10"/>
        <v/>
      </c>
      <c r="Q99" s="2" t="str">
        <f t="shared" si="11"/>
        <v/>
      </c>
      <c r="R99" s="2"/>
    </row>
    <row r="100" spans="1:18" x14ac:dyDescent="0.55000000000000004">
      <c r="A100" s="9">
        <f>IF( AND([1]Data!A100&gt;0, OR(NOT(D100=""),NOT(C100=""))),[1]Data!A100,"" )</f>
        <v>43972</v>
      </c>
      <c r="B100" s="1">
        <f>IF([1]Data!E100&gt;0,[1]Data!E100,"")</f>
        <v>11.09</v>
      </c>
      <c r="C100" s="1" t="str">
        <f>IF(AND([1]Data!E100&gt;0, $H$400&gt;$H$3),[1]Data!E100,"")</f>
        <v/>
      </c>
      <c r="D100" s="1">
        <f>IF(AND([1]Data!E100&gt;0, $H$400&lt;$H$3),[1]Data!E100,"")</f>
        <v>11.09</v>
      </c>
      <c r="E100" s="5">
        <f t="shared" si="12"/>
        <v>-8.0000000000000071E-2</v>
      </c>
      <c r="F100" s="6">
        <f t="shared" si="13"/>
        <v>-7.2137060414788163E-3</v>
      </c>
      <c r="G100" s="10">
        <f>IF( [1]Data!A100&gt;0, [1]Data!A100, G99)</f>
        <v>43972</v>
      </c>
      <c r="H100" s="1">
        <f>IF( [1]Data!E100&gt;0, [1]Data!E100, H99)</f>
        <v>11.09</v>
      </c>
      <c r="L100" s="1"/>
      <c r="M100" s="9" t="e">
        <f t="shared" si="7"/>
        <v>#N/A</v>
      </c>
      <c r="N100" s="7" t="str">
        <f t="shared" si="8"/>
        <v/>
      </c>
      <c r="O100" s="2" t="str">
        <f t="shared" si="9"/>
        <v/>
      </c>
      <c r="P100" s="2" t="str">
        <f t="shared" si="10"/>
        <v/>
      </c>
      <c r="Q100" s="2" t="str">
        <f t="shared" si="11"/>
        <v/>
      </c>
      <c r="R100" s="2"/>
    </row>
    <row r="101" spans="1:18" x14ac:dyDescent="0.55000000000000004">
      <c r="A101" s="9">
        <f>IF( AND([1]Data!A101&gt;0, OR(NOT(D101=""),NOT(C101=""))),[1]Data!A101,"" )</f>
        <v>43973</v>
      </c>
      <c r="B101" s="1">
        <f>IF([1]Data!E101&gt;0,[1]Data!E101,"")</f>
        <v>11.16</v>
      </c>
      <c r="C101" s="1" t="str">
        <f>IF(AND([1]Data!E101&gt;0, $H$400&gt;$H$3),[1]Data!E101,"")</f>
        <v/>
      </c>
      <c r="D101" s="1">
        <f>IF(AND([1]Data!E101&gt;0, $H$400&lt;$H$3),[1]Data!E101,"")</f>
        <v>11.16</v>
      </c>
      <c r="E101" s="5">
        <f t="shared" si="12"/>
        <v>7.0000000000000284E-2</v>
      </c>
      <c r="F101" s="6">
        <f t="shared" si="13"/>
        <v>6.2724014336917816E-3</v>
      </c>
      <c r="G101" s="10">
        <f>IF( [1]Data!A101&gt;0, [1]Data!A101, G100)</f>
        <v>43973</v>
      </c>
      <c r="H101" s="1">
        <f>IF( [1]Data!E101&gt;0, [1]Data!E101, H100)</f>
        <v>11.16</v>
      </c>
      <c r="L101" s="1"/>
      <c r="M101" s="9" t="e">
        <f t="shared" si="7"/>
        <v>#N/A</v>
      </c>
      <c r="N101" s="7" t="str">
        <f t="shared" si="8"/>
        <v/>
      </c>
      <c r="O101" s="2" t="str">
        <f t="shared" si="9"/>
        <v/>
      </c>
      <c r="P101" s="2" t="str">
        <f t="shared" si="10"/>
        <v/>
      </c>
      <c r="Q101" s="2" t="str">
        <f t="shared" si="11"/>
        <v/>
      </c>
      <c r="R101" s="2"/>
    </row>
    <row r="102" spans="1:18" x14ac:dyDescent="0.55000000000000004">
      <c r="A102" s="9">
        <f>IF( AND([1]Data!A102&gt;0, OR(NOT(D102=""),NOT(C102=""))),[1]Data!A102,"" )</f>
        <v>43977</v>
      </c>
      <c r="B102" s="1">
        <f>IF([1]Data!E102&gt;0,[1]Data!E102,"")</f>
        <v>11.53</v>
      </c>
      <c r="C102" s="1" t="str">
        <f>IF(AND([1]Data!E102&gt;0, $H$400&gt;$H$3),[1]Data!E102,"")</f>
        <v/>
      </c>
      <c r="D102" s="1">
        <f>IF(AND([1]Data!E102&gt;0, $H$400&lt;$H$3),[1]Data!E102,"")</f>
        <v>11.53</v>
      </c>
      <c r="E102" s="5">
        <f t="shared" si="12"/>
        <v>0.36999999999999922</v>
      </c>
      <c r="F102" s="6">
        <f t="shared" si="13"/>
        <v>3.2090199479618324E-2</v>
      </c>
      <c r="G102" s="10">
        <f>IF( [1]Data!A102&gt;0, [1]Data!A102, G101)</f>
        <v>43977</v>
      </c>
      <c r="H102" s="1">
        <f>IF( [1]Data!E102&gt;0, [1]Data!E102, H101)</f>
        <v>11.53</v>
      </c>
      <c r="L102" s="1"/>
      <c r="M102" s="9" t="e">
        <f t="shared" si="7"/>
        <v>#N/A</v>
      </c>
      <c r="N102" s="7" t="str">
        <f t="shared" si="8"/>
        <v/>
      </c>
      <c r="O102" s="2" t="str">
        <f t="shared" si="9"/>
        <v/>
      </c>
      <c r="P102" s="2" t="str">
        <f t="shared" si="10"/>
        <v/>
      </c>
      <c r="Q102" s="2" t="str">
        <f t="shared" si="11"/>
        <v/>
      </c>
      <c r="R102" s="2"/>
    </row>
    <row r="103" spans="1:18" x14ac:dyDescent="0.55000000000000004">
      <c r="A103" s="9">
        <f>IF( AND([1]Data!A103&gt;0, OR(NOT(D103=""),NOT(C103=""))),[1]Data!A103,"" )</f>
        <v>43978</v>
      </c>
      <c r="B103" s="1">
        <f>IF([1]Data!E103&gt;0,[1]Data!E103,"")</f>
        <v>11.85</v>
      </c>
      <c r="C103" s="1" t="str">
        <f>IF(AND([1]Data!E103&gt;0, $H$400&gt;$H$3),[1]Data!E103,"")</f>
        <v/>
      </c>
      <c r="D103" s="1">
        <f>IF(AND([1]Data!E103&gt;0, $H$400&lt;$H$3),[1]Data!E103,"")</f>
        <v>11.85</v>
      </c>
      <c r="E103" s="5">
        <f t="shared" si="12"/>
        <v>0.32000000000000028</v>
      </c>
      <c r="F103" s="6">
        <f t="shared" si="13"/>
        <v>2.7004219409282725E-2</v>
      </c>
      <c r="G103" s="10">
        <f>IF( [1]Data!A103&gt;0, [1]Data!A103, G102)</f>
        <v>43978</v>
      </c>
      <c r="H103" s="1">
        <f>IF( [1]Data!E103&gt;0, [1]Data!E103, H102)</f>
        <v>11.85</v>
      </c>
      <c r="L103" s="1"/>
      <c r="M103" s="9" t="e">
        <f t="shared" si="7"/>
        <v>#N/A</v>
      </c>
      <c r="N103" s="7" t="str">
        <f t="shared" si="8"/>
        <v/>
      </c>
      <c r="O103" s="2" t="str">
        <f t="shared" si="9"/>
        <v/>
      </c>
      <c r="P103" s="2" t="str">
        <f t="shared" si="10"/>
        <v/>
      </c>
      <c r="Q103" s="2" t="str">
        <f t="shared" si="11"/>
        <v/>
      </c>
      <c r="R103" s="2"/>
    </row>
    <row r="104" spans="1:18" x14ac:dyDescent="0.55000000000000004">
      <c r="A104" s="9">
        <f>IF( AND([1]Data!A104&gt;0, OR(NOT(D104=""),NOT(C104=""))),[1]Data!A104,"" )</f>
        <v>43979</v>
      </c>
      <c r="B104" s="1">
        <f>IF([1]Data!E104&gt;0,[1]Data!E104,"")</f>
        <v>11.66</v>
      </c>
      <c r="C104" s="1" t="str">
        <f>IF(AND([1]Data!E104&gt;0, $H$400&gt;$H$3),[1]Data!E104,"")</f>
        <v/>
      </c>
      <c r="D104" s="1">
        <f>IF(AND([1]Data!E104&gt;0, $H$400&lt;$H$3),[1]Data!E104,"")</f>
        <v>11.66</v>
      </c>
      <c r="E104" s="5">
        <f t="shared" si="12"/>
        <v>-0.1899999999999995</v>
      </c>
      <c r="F104" s="6">
        <f t="shared" si="13"/>
        <v>-1.6295025728987951E-2</v>
      </c>
      <c r="G104" s="10">
        <f>IF( [1]Data!A104&gt;0, [1]Data!A104, G103)</f>
        <v>43979</v>
      </c>
      <c r="H104" s="1">
        <f>IF( [1]Data!E104&gt;0, [1]Data!E104, H103)</f>
        <v>11.66</v>
      </c>
      <c r="L104" s="1"/>
      <c r="M104" s="9" t="e">
        <f t="shared" si="7"/>
        <v>#N/A</v>
      </c>
      <c r="N104" s="7" t="str">
        <f t="shared" si="8"/>
        <v/>
      </c>
      <c r="O104" s="2" t="str">
        <f t="shared" si="9"/>
        <v/>
      </c>
      <c r="P104" s="2" t="str">
        <f t="shared" si="10"/>
        <v/>
      </c>
      <c r="Q104" s="2" t="str">
        <f t="shared" si="11"/>
        <v/>
      </c>
      <c r="R104" s="2"/>
    </row>
    <row r="105" spans="1:18" x14ac:dyDescent="0.55000000000000004">
      <c r="A105" s="9">
        <f>IF( AND([1]Data!A105&gt;0, OR(NOT(D105=""),NOT(C105=""))),[1]Data!A105,"" )</f>
        <v>43980</v>
      </c>
      <c r="B105" s="1">
        <f>IF([1]Data!E105&gt;0,[1]Data!E105,"")</f>
        <v>11.62</v>
      </c>
      <c r="C105" s="1" t="str">
        <f>IF(AND([1]Data!E105&gt;0, $H$400&gt;$H$3),[1]Data!E105,"")</f>
        <v/>
      </c>
      <c r="D105" s="1">
        <f>IF(AND([1]Data!E105&gt;0, $H$400&lt;$H$3),[1]Data!E105,"")</f>
        <v>11.62</v>
      </c>
      <c r="E105" s="5">
        <f t="shared" si="12"/>
        <v>-4.0000000000000924E-2</v>
      </c>
      <c r="F105" s="6">
        <f t="shared" si="13"/>
        <v>-3.442340791738462E-3</v>
      </c>
      <c r="G105" s="10">
        <f>IF( [1]Data!A105&gt;0, [1]Data!A105, G104)</f>
        <v>43980</v>
      </c>
      <c r="H105" s="1">
        <f>IF( [1]Data!E105&gt;0, [1]Data!E105, H104)</f>
        <v>11.62</v>
      </c>
      <c r="L105" s="1"/>
      <c r="M105" s="9" t="e">
        <f t="shared" si="7"/>
        <v>#N/A</v>
      </c>
      <c r="N105" s="7" t="str">
        <f t="shared" si="8"/>
        <v/>
      </c>
      <c r="O105" s="2" t="str">
        <f t="shared" si="9"/>
        <v/>
      </c>
      <c r="P105" s="2" t="str">
        <f t="shared" si="10"/>
        <v/>
      </c>
      <c r="Q105" s="2" t="str">
        <f t="shared" si="11"/>
        <v/>
      </c>
      <c r="R105" s="2"/>
    </row>
    <row r="106" spans="1:18" x14ac:dyDescent="0.55000000000000004">
      <c r="A106" s="9">
        <f>IF( AND([1]Data!A106&gt;0, OR(NOT(D106=""),NOT(C106=""))),[1]Data!A106,"" )</f>
        <v>43983</v>
      </c>
      <c r="B106" s="1">
        <f>IF([1]Data!E106&gt;0,[1]Data!E106,"")</f>
        <v>11.73</v>
      </c>
      <c r="C106" s="1" t="str">
        <f>IF(AND([1]Data!E106&gt;0, $H$400&gt;$H$3),[1]Data!E106,"")</f>
        <v/>
      </c>
      <c r="D106" s="1">
        <f>IF(AND([1]Data!E106&gt;0, $H$400&lt;$H$3),[1]Data!E106,"")</f>
        <v>11.73</v>
      </c>
      <c r="E106" s="5">
        <f t="shared" si="12"/>
        <v>0.11000000000000121</v>
      </c>
      <c r="F106" s="6">
        <f t="shared" si="13"/>
        <v>9.3776641091220126E-3</v>
      </c>
      <c r="G106" s="10">
        <f>IF( [1]Data!A106&gt;0, [1]Data!A106, G105)</f>
        <v>43983</v>
      </c>
      <c r="H106" s="1">
        <f>IF( [1]Data!E106&gt;0, [1]Data!E106, H105)</f>
        <v>11.73</v>
      </c>
      <c r="L106" s="1"/>
      <c r="M106" s="9" t="e">
        <f t="shared" si="7"/>
        <v>#N/A</v>
      </c>
      <c r="N106" s="7" t="str">
        <f t="shared" si="8"/>
        <v/>
      </c>
      <c r="O106" s="2" t="str">
        <f t="shared" si="9"/>
        <v/>
      </c>
      <c r="P106" s="2" t="str">
        <f t="shared" si="10"/>
        <v/>
      </c>
      <c r="Q106" s="2" t="str">
        <f t="shared" si="11"/>
        <v/>
      </c>
      <c r="R106" s="2"/>
    </row>
    <row r="107" spans="1:18" x14ac:dyDescent="0.55000000000000004">
      <c r="A107" s="9">
        <f>IF( AND([1]Data!A107&gt;0, OR(NOT(D107=""),NOT(C107=""))),[1]Data!A107,"" )</f>
        <v>43984</v>
      </c>
      <c r="B107" s="1">
        <f>IF([1]Data!E107&gt;0,[1]Data!E107,"")</f>
        <v>11.88</v>
      </c>
      <c r="C107" s="1" t="str">
        <f>IF(AND([1]Data!E107&gt;0, $H$400&gt;$H$3),[1]Data!E107,"")</f>
        <v/>
      </c>
      <c r="D107" s="1">
        <f>IF(AND([1]Data!E107&gt;0, $H$400&lt;$H$3),[1]Data!E107,"")</f>
        <v>11.88</v>
      </c>
      <c r="E107" s="5">
        <f t="shared" si="12"/>
        <v>0.15000000000000036</v>
      </c>
      <c r="F107" s="6">
        <f t="shared" si="13"/>
        <v>1.2626262626262656E-2</v>
      </c>
      <c r="G107" s="10">
        <f>IF( [1]Data!A107&gt;0, [1]Data!A107, G106)</f>
        <v>43984</v>
      </c>
      <c r="H107" s="1">
        <f>IF( [1]Data!E107&gt;0, [1]Data!E107, H106)</f>
        <v>11.88</v>
      </c>
      <c r="L107" s="1"/>
      <c r="M107" s="9">
        <f t="shared" si="7"/>
        <v>43984</v>
      </c>
      <c r="N107" s="7">
        <f t="shared" si="8"/>
        <v>43984</v>
      </c>
      <c r="O107" s="2">
        <f t="shared" si="9"/>
        <v>11.88</v>
      </c>
      <c r="P107" s="2">
        <f t="shared" si="10"/>
        <v>11.88</v>
      </c>
      <c r="Q107" s="2" t="str">
        <f t="shared" si="11"/>
        <v/>
      </c>
      <c r="R107" s="2"/>
    </row>
    <row r="108" spans="1:18" x14ac:dyDescent="0.55000000000000004">
      <c r="A108" s="9">
        <f>IF( AND([1]Data!A108&gt;0, OR(NOT(D108=""),NOT(C108=""))),[1]Data!A108,"" )</f>
        <v>43985</v>
      </c>
      <c r="B108" s="1">
        <f>IF([1]Data!E108&gt;0,[1]Data!E108,"")</f>
        <v>12.15</v>
      </c>
      <c r="C108" s="1" t="str">
        <f>IF(AND([1]Data!E108&gt;0, $H$400&gt;$H$3),[1]Data!E108,"")</f>
        <v/>
      </c>
      <c r="D108" s="1">
        <f>IF(AND([1]Data!E108&gt;0, $H$400&lt;$H$3),[1]Data!E108,"")</f>
        <v>12.15</v>
      </c>
      <c r="E108" s="5">
        <f t="shared" si="12"/>
        <v>0.26999999999999957</v>
      </c>
      <c r="F108" s="6">
        <f t="shared" si="13"/>
        <v>2.2222222222222185E-2</v>
      </c>
      <c r="G108" s="10">
        <f>IF( [1]Data!A108&gt;0, [1]Data!A108, G107)</f>
        <v>43985</v>
      </c>
      <c r="H108" s="1">
        <f>IF( [1]Data!E108&gt;0, [1]Data!E108, H107)</f>
        <v>12.15</v>
      </c>
      <c r="L108" s="1"/>
      <c r="M108" s="9">
        <f t="shared" si="7"/>
        <v>43985</v>
      </c>
      <c r="N108" s="7">
        <f t="shared" si="8"/>
        <v>43985</v>
      </c>
      <c r="O108" s="2">
        <f t="shared" si="9"/>
        <v>12.15</v>
      </c>
      <c r="P108" s="2">
        <f t="shared" si="10"/>
        <v>12.15</v>
      </c>
      <c r="Q108" s="2" t="str">
        <f t="shared" si="11"/>
        <v/>
      </c>
      <c r="R108" s="2"/>
    </row>
    <row r="109" spans="1:18" x14ac:dyDescent="0.55000000000000004">
      <c r="A109" s="9">
        <f>IF( AND([1]Data!A109&gt;0, OR(NOT(D109=""),NOT(C109=""))),[1]Data!A109,"" )</f>
        <v>43986</v>
      </c>
      <c r="B109" s="1">
        <f>IF([1]Data!E109&gt;0,[1]Data!E109,"")</f>
        <v>12.16</v>
      </c>
      <c r="C109" s="1" t="str">
        <f>IF(AND([1]Data!E109&gt;0, $H$400&gt;$H$3),[1]Data!E109,"")</f>
        <v/>
      </c>
      <c r="D109" s="1">
        <f>IF(AND([1]Data!E109&gt;0, $H$400&lt;$H$3),[1]Data!E109,"")</f>
        <v>12.16</v>
      </c>
      <c r="E109" s="5">
        <f t="shared" si="12"/>
        <v>9.9999999999997868E-3</v>
      </c>
      <c r="F109" s="6">
        <f t="shared" si="13"/>
        <v>8.2236842105261408E-4</v>
      </c>
      <c r="G109" s="10">
        <f>IF( [1]Data!A109&gt;0, [1]Data!A109, G108)</f>
        <v>43986</v>
      </c>
      <c r="H109" s="1">
        <f>IF( [1]Data!E109&gt;0, [1]Data!E109, H108)</f>
        <v>12.16</v>
      </c>
      <c r="L109" s="1"/>
      <c r="M109" s="9">
        <f t="shared" si="7"/>
        <v>43986</v>
      </c>
      <c r="N109" s="7">
        <f t="shared" si="8"/>
        <v>43986</v>
      </c>
      <c r="O109" s="2">
        <f t="shared" si="9"/>
        <v>12.16</v>
      </c>
      <c r="P109" s="2">
        <f t="shared" si="10"/>
        <v>12.16</v>
      </c>
      <c r="Q109" s="2" t="str">
        <f t="shared" si="11"/>
        <v/>
      </c>
      <c r="R109" s="2"/>
    </row>
    <row r="110" spans="1:18" x14ac:dyDescent="0.55000000000000004">
      <c r="A110" s="9">
        <f>IF( AND([1]Data!A110&gt;0, OR(NOT(D110=""),NOT(C110=""))),[1]Data!A110,"" )</f>
        <v>43987</v>
      </c>
      <c r="B110" s="1">
        <f>IF([1]Data!E110&gt;0,[1]Data!E110,"")</f>
        <v>12.53</v>
      </c>
      <c r="C110" s="1" t="str">
        <f>IF(AND([1]Data!E110&gt;0, $H$400&gt;$H$3),[1]Data!E110,"")</f>
        <v/>
      </c>
      <c r="D110" s="1">
        <f>IF(AND([1]Data!E110&gt;0, $H$400&lt;$H$3),[1]Data!E110,"")</f>
        <v>12.53</v>
      </c>
      <c r="E110" s="5">
        <f t="shared" si="12"/>
        <v>0.36999999999999922</v>
      </c>
      <c r="F110" s="6">
        <f t="shared" si="13"/>
        <v>2.9529130087789245E-2</v>
      </c>
      <c r="G110" s="10">
        <f>IF( [1]Data!A110&gt;0, [1]Data!A110, G109)</f>
        <v>43987</v>
      </c>
      <c r="H110" s="1">
        <f>IF( [1]Data!E110&gt;0, [1]Data!E110, H109)</f>
        <v>12.53</v>
      </c>
      <c r="L110" s="1"/>
      <c r="M110" s="9">
        <f t="shared" si="7"/>
        <v>43987</v>
      </c>
      <c r="N110" s="7">
        <f t="shared" si="8"/>
        <v>43987</v>
      </c>
      <c r="O110" s="2">
        <f t="shared" si="9"/>
        <v>12.53</v>
      </c>
      <c r="P110" s="2">
        <f t="shared" si="10"/>
        <v>12.53</v>
      </c>
      <c r="Q110" s="2" t="str">
        <f t="shared" si="11"/>
        <v/>
      </c>
      <c r="R110" s="2"/>
    </row>
    <row r="111" spans="1:18" x14ac:dyDescent="0.55000000000000004">
      <c r="A111" s="9">
        <f>IF( AND([1]Data!A111&gt;0, OR(NOT(D111=""),NOT(C111=""))),[1]Data!A111,"" )</f>
        <v>43990</v>
      </c>
      <c r="B111" s="1">
        <f>IF([1]Data!E111&gt;0,[1]Data!E111,"")</f>
        <v>12.76</v>
      </c>
      <c r="C111" s="1" t="str">
        <f>IF(AND([1]Data!E111&gt;0, $H$400&gt;$H$3),[1]Data!E111,"")</f>
        <v/>
      </c>
      <c r="D111" s="1">
        <f>IF(AND([1]Data!E111&gt;0, $H$400&lt;$H$3),[1]Data!E111,"")</f>
        <v>12.76</v>
      </c>
      <c r="E111" s="5">
        <f t="shared" si="12"/>
        <v>0.23000000000000043</v>
      </c>
      <c r="F111" s="6">
        <f t="shared" si="13"/>
        <v>1.8025078369905991E-2</v>
      </c>
      <c r="G111" s="10">
        <f>IF( [1]Data!A111&gt;0, [1]Data!A111, G110)</f>
        <v>43990</v>
      </c>
      <c r="H111" s="1">
        <f>IF( [1]Data!E111&gt;0, [1]Data!E111, H110)</f>
        <v>12.76</v>
      </c>
      <c r="L111" s="1"/>
      <c r="M111" s="9">
        <f t="shared" si="7"/>
        <v>43990</v>
      </c>
      <c r="N111" s="7">
        <f t="shared" si="8"/>
        <v>43990</v>
      </c>
      <c r="O111" s="2">
        <f t="shared" si="9"/>
        <v>12.76</v>
      </c>
      <c r="P111" s="2">
        <f t="shared" si="10"/>
        <v>12.76</v>
      </c>
      <c r="Q111" s="2" t="str">
        <f t="shared" si="11"/>
        <v/>
      </c>
      <c r="R111" s="2"/>
    </row>
    <row r="112" spans="1:18" x14ac:dyDescent="0.55000000000000004">
      <c r="A112" s="9">
        <f>IF( AND([1]Data!A112&gt;0, OR(NOT(D112=""),NOT(C112=""))),[1]Data!A112,NA() )</f>
        <v>43991</v>
      </c>
      <c r="B112" s="1">
        <f>IF([1]Data!E112&gt;0,[1]Data!E112,"")</f>
        <v>12.42</v>
      </c>
      <c r="C112" s="1" t="str">
        <f>IF(AND([1]Data!E112&gt;0, $H$400&gt;$H$3),[1]Data!E112,"")</f>
        <v/>
      </c>
      <c r="D112" s="1">
        <f>IF(AND([1]Data!E112&gt;0, $H$400&lt;$H$3),[1]Data!E112,"")</f>
        <v>12.42</v>
      </c>
      <c r="E112" s="5">
        <f t="shared" si="12"/>
        <v>-0.33999999999999986</v>
      </c>
      <c r="F112" s="6">
        <f t="shared" si="13"/>
        <v>-2.7375201288244756E-2</v>
      </c>
      <c r="G112" s="10">
        <f>IF( [1]Data!A112&gt;0, [1]Data!A112, G111)</f>
        <v>43991</v>
      </c>
      <c r="H112" s="1">
        <f>IF( [1]Data!E112&gt;0, [1]Data!E112, H111)</f>
        <v>12.42</v>
      </c>
      <c r="L112" s="1"/>
      <c r="M112" s="9">
        <f t="shared" si="7"/>
        <v>43991</v>
      </c>
      <c r="N112" s="7">
        <f t="shared" si="8"/>
        <v>43991</v>
      </c>
      <c r="O112" s="2">
        <f t="shared" si="9"/>
        <v>12.42</v>
      </c>
      <c r="P112" s="2">
        <f t="shared" si="10"/>
        <v>12.42</v>
      </c>
      <c r="Q112" s="2" t="str">
        <f t="shared" si="11"/>
        <v/>
      </c>
      <c r="R112" s="2"/>
    </row>
    <row r="113" spans="1:18" x14ac:dyDescent="0.55000000000000004">
      <c r="A113" s="9" t="e">
        <f>IF( AND([1]Data!A113&gt;0, OR(NOT(D113=""),NOT(C113=""))),[1]Data!A113,NA() )</f>
        <v>#N/A</v>
      </c>
      <c r="B113" s="1" t="str">
        <f>IF([1]Data!E113&gt;0,[1]Data!E113,"")</f>
        <v/>
      </c>
      <c r="C113" s="1" t="str">
        <f>IF(AND([1]Data!E113&gt;0, $H$400&gt;$H$3),[1]Data!E113,"")</f>
        <v/>
      </c>
      <c r="D113" s="1" t="str">
        <f>IF(AND([1]Data!E113&gt;0, $H$400&lt;$H$3),[1]Data!E113,"")</f>
        <v/>
      </c>
      <c r="E113" s="5">
        <f t="shared" si="12"/>
        <v>-0.33999999999999986</v>
      </c>
      <c r="F113" s="6">
        <f t="shared" si="13"/>
        <v>-2.7375201288244756E-2</v>
      </c>
      <c r="G113" s="10">
        <f>IF( [1]Data!A113&gt;0, [1]Data!A113, G112)</f>
        <v>43992</v>
      </c>
      <c r="H113" s="1">
        <f>IF( [1]Data!E113&gt;0, [1]Data!E113, H112)</f>
        <v>12.42</v>
      </c>
      <c r="L113" s="1"/>
      <c r="M113" s="9" t="e">
        <f t="shared" si="7"/>
        <v>#N/A</v>
      </c>
      <c r="N113" s="7" t="str">
        <f t="shared" si="8"/>
        <v/>
      </c>
      <c r="O113" s="2" t="str">
        <f t="shared" si="9"/>
        <v/>
      </c>
      <c r="P113" s="2" t="str">
        <f t="shared" si="10"/>
        <v/>
      </c>
      <c r="Q113" s="2" t="str">
        <f t="shared" si="11"/>
        <v/>
      </c>
      <c r="R113" s="2"/>
    </row>
    <row r="114" spans="1:18" x14ac:dyDescent="0.55000000000000004">
      <c r="A114" s="9" t="e">
        <f>IF( AND([1]Data!A114&gt;0, OR(NOT(D114=""),NOT(C114=""))),[1]Data!A114,NA() )</f>
        <v>#N/A</v>
      </c>
      <c r="B114" s="1" t="str">
        <f>IF([1]Data!E114&gt;0,[1]Data!E114,"")</f>
        <v/>
      </c>
      <c r="C114" s="1" t="str">
        <f>IF(AND([1]Data!E114&gt;0, $H$400&gt;$H$3),[1]Data!E114,"")</f>
        <v/>
      </c>
      <c r="D114" s="1" t="str">
        <f>IF(AND([1]Data!E114&gt;0, $H$400&lt;$H$3),[1]Data!E114,"")</f>
        <v/>
      </c>
      <c r="E114" s="5">
        <f t="shared" si="12"/>
        <v>-0.33999999999999986</v>
      </c>
      <c r="F114" s="6">
        <f t="shared" si="13"/>
        <v>-2.7375201288244756E-2</v>
      </c>
      <c r="G114" s="10">
        <f>IF( [1]Data!A114&gt;0, [1]Data!A114, G113)</f>
        <v>43992</v>
      </c>
      <c r="H114" s="1">
        <f>IF( [1]Data!E114&gt;0, [1]Data!E114, H113)</f>
        <v>12.42</v>
      </c>
      <c r="L114" s="1"/>
      <c r="M114" s="9" t="e">
        <f t="shared" si="7"/>
        <v>#N/A</v>
      </c>
      <c r="N114" s="7" t="str">
        <f t="shared" si="8"/>
        <v/>
      </c>
      <c r="O114" s="2" t="str">
        <f t="shared" si="9"/>
        <v/>
      </c>
      <c r="P114" s="2" t="str">
        <f t="shared" si="10"/>
        <v/>
      </c>
      <c r="Q114" s="2" t="str">
        <f t="shared" si="11"/>
        <v/>
      </c>
      <c r="R114" s="2"/>
    </row>
    <row r="115" spans="1:18" x14ac:dyDescent="0.55000000000000004">
      <c r="A115" s="9" t="e">
        <f>IF( AND([1]Data!A115&gt;0, OR(NOT(D115=""),NOT(C115=""))),[1]Data!A115,NA() )</f>
        <v>#N/A</v>
      </c>
      <c r="B115" s="1" t="str">
        <f>IF([1]Data!E115&gt;0,[1]Data!E115,"")</f>
        <v/>
      </c>
      <c r="C115" s="1" t="str">
        <f>IF(AND([1]Data!E115&gt;0, $H$400&gt;$H$3),[1]Data!E115,"")</f>
        <v/>
      </c>
      <c r="D115" s="1" t="str">
        <f>IF(AND([1]Data!E115&gt;0, $H$400&lt;$H$3),[1]Data!E115,"")</f>
        <v/>
      </c>
      <c r="E115" s="5">
        <f t="shared" si="12"/>
        <v>-0.33999999999999986</v>
      </c>
      <c r="F115" s="6">
        <f t="shared" si="13"/>
        <v>-2.7375201288244756E-2</v>
      </c>
      <c r="G115" s="10">
        <f>IF( [1]Data!A115&gt;0, [1]Data!A115, G114)</f>
        <v>43992</v>
      </c>
      <c r="H115" s="1">
        <f>IF( [1]Data!E115&gt;0, [1]Data!E115, H114)</f>
        <v>12.42</v>
      </c>
      <c r="L115" s="1"/>
      <c r="M115" s="9" t="e">
        <f t="shared" si="7"/>
        <v>#N/A</v>
      </c>
      <c r="N115" s="7" t="str">
        <f t="shared" si="8"/>
        <v/>
      </c>
      <c r="O115" s="2" t="str">
        <f t="shared" si="9"/>
        <v/>
      </c>
      <c r="P115" s="2" t="str">
        <f t="shared" si="10"/>
        <v/>
      </c>
      <c r="Q115" s="2" t="str">
        <f t="shared" si="11"/>
        <v/>
      </c>
      <c r="R115" s="2"/>
    </row>
    <row r="116" spans="1:18" x14ac:dyDescent="0.55000000000000004">
      <c r="A116" s="9" t="e">
        <f>IF( AND([1]Data!A116&gt;0, OR(NOT(D116=""),NOT(C116=""))),[1]Data!A116,NA() )</f>
        <v>#N/A</v>
      </c>
      <c r="B116" s="1" t="str">
        <f>IF([1]Data!E116&gt;0,[1]Data!E116,"")</f>
        <v/>
      </c>
      <c r="C116" s="1" t="str">
        <f>IF(AND([1]Data!E116&gt;0, $H$400&gt;$H$3),[1]Data!E116,"")</f>
        <v/>
      </c>
      <c r="D116" s="1" t="str">
        <f>IF(AND([1]Data!E116&gt;0, $H$400&lt;$H$3),[1]Data!E116,"")</f>
        <v/>
      </c>
      <c r="E116" s="5">
        <f t="shared" si="12"/>
        <v>-0.33999999999999986</v>
      </c>
      <c r="F116" s="6">
        <f t="shared" si="13"/>
        <v>-2.7375201288244756E-2</v>
      </c>
      <c r="G116" s="10">
        <f>IF( [1]Data!A116&gt;0, [1]Data!A116, G115)</f>
        <v>43992</v>
      </c>
      <c r="H116" s="1">
        <f>IF( [1]Data!E116&gt;0, [1]Data!E116, H115)</f>
        <v>12.42</v>
      </c>
      <c r="L116" s="1"/>
      <c r="M116" s="9" t="e">
        <f t="shared" si="7"/>
        <v>#N/A</v>
      </c>
      <c r="N116" s="7" t="str">
        <f t="shared" si="8"/>
        <v/>
      </c>
      <c r="O116" s="2" t="str">
        <f t="shared" si="9"/>
        <v/>
      </c>
      <c r="P116" s="2" t="str">
        <f t="shared" si="10"/>
        <v/>
      </c>
      <c r="Q116" s="2" t="str">
        <f t="shared" si="11"/>
        <v/>
      </c>
      <c r="R116" s="2"/>
    </row>
    <row r="117" spans="1:18" x14ac:dyDescent="0.55000000000000004">
      <c r="A117" s="9" t="e">
        <f>IF( AND([1]Data!A117&gt;0, OR(NOT(D117=""),NOT(C117=""))),[1]Data!A117,NA() )</f>
        <v>#N/A</v>
      </c>
      <c r="B117" s="1" t="str">
        <f>IF([1]Data!E117&gt;0,[1]Data!E117,"")</f>
        <v/>
      </c>
      <c r="C117" s="1" t="str">
        <f>IF(AND([1]Data!E117&gt;0, $H$400&gt;$H$3),[1]Data!E117,"")</f>
        <v/>
      </c>
      <c r="D117" s="1" t="str">
        <f>IF(AND([1]Data!E117&gt;0, $H$400&lt;$H$3),[1]Data!E117,"")</f>
        <v/>
      </c>
      <c r="E117" s="5">
        <f t="shared" si="12"/>
        <v>-0.33999999999999986</v>
      </c>
      <c r="F117" s="6">
        <f t="shared" si="13"/>
        <v>-2.7375201288244756E-2</v>
      </c>
      <c r="G117" s="10">
        <f>IF( [1]Data!A117&gt;0, [1]Data!A117, G116)</f>
        <v>43992</v>
      </c>
      <c r="H117" s="1">
        <f>IF( [1]Data!E117&gt;0, [1]Data!E117, H116)</f>
        <v>12.42</v>
      </c>
      <c r="L117" s="1"/>
      <c r="M117" s="9" t="e">
        <f t="shared" si="7"/>
        <v>#N/A</v>
      </c>
      <c r="N117" s="7" t="str">
        <f t="shared" si="8"/>
        <v/>
      </c>
      <c r="O117" s="2" t="str">
        <f t="shared" si="9"/>
        <v/>
      </c>
      <c r="P117" s="2" t="str">
        <f t="shared" si="10"/>
        <v/>
      </c>
      <c r="Q117" s="2" t="str">
        <f t="shared" si="11"/>
        <v/>
      </c>
      <c r="R117" s="2"/>
    </row>
    <row r="118" spans="1:18" x14ac:dyDescent="0.55000000000000004">
      <c r="A118" s="9" t="e">
        <f>IF( AND([1]Data!A118&gt;0, OR(NOT(D118=""),NOT(C118=""))),[1]Data!A118,NA() )</f>
        <v>#N/A</v>
      </c>
      <c r="B118" s="1" t="str">
        <f>IF([1]Data!E118&gt;0,[1]Data!E118,"")</f>
        <v/>
      </c>
      <c r="C118" s="1" t="str">
        <f>IF(AND([1]Data!E118&gt;0, $H$400&gt;$H$3),[1]Data!E118,"")</f>
        <v/>
      </c>
      <c r="D118" s="1" t="str">
        <f>IF(AND([1]Data!E118&gt;0, $H$400&lt;$H$3),[1]Data!E118,"")</f>
        <v/>
      </c>
      <c r="E118" s="5">
        <f t="shared" si="12"/>
        <v>-0.33999999999999986</v>
      </c>
      <c r="F118" s="6">
        <f t="shared" si="13"/>
        <v>-2.7375201288244756E-2</v>
      </c>
      <c r="G118" s="10">
        <f>IF( [1]Data!A118&gt;0, [1]Data!A118, G117)</f>
        <v>43992</v>
      </c>
      <c r="H118" s="1">
        <f>IF( [1]Data!E118&gt;0, [1]Data!E118, H117)</f>
        <v>12.42</v>
      </c>
      <c r="L118" s="1"/>
      <c r="M118" s="9" t="e">
        <f t="shared" si="7"/>
        <v>#N/A</v>
      </c>
      <c r="N118" s="7" t="str">
        <f t="shared" si="8"/>
        <v/>
      </c>
      <c r="O118" s="2" t="str">
        <f t="shared" si="9"/>
        <v/>
      </c>
      <c r="P118" s="2" t="str">
        <f t="shared" si="10"/>
        <v/>
      </c>
      <c r="Q118" s="2" t="str">
        <f t="shared" si="11"/>
        <v/>
      </c>
      <c r="R118" s="2"/>
    </row>
    <row r="119" spans="1:18" x14ac:dyDescent="0.55000000000000004">
      <c r="A119" s="9" t="e">
        <f>IF( AND([1]Data!A119&gt;0, OR(NOT(D119=""),NOT(C119=""))),[1]Data!A119,NA() )</f>
        <v>#N/A</v>
      </c>
      <c r="B119" s="1" t="str">
        <f>IF([1]Data!E119&gt;0,[1]Data!E119,"")</f>
        <v/>
      </c>
      <c r="C119" s="1" t="str">
        <f>IF(AND([1]Data!E119&gt;0, $H$400&gt;$H$3),[1]Data!E119,"")</f>
        <v/>
      </c>
      <c r="D119" s="1" t="str">
        <f>IF(AND([1]Data!E119&gt;0, $H$400&lt;$H$3),[1]Data!E119,"")</f>
        <v/>
      </c>
      <c r="E119" s="5">
        <f t="shared" si="12"/>
        <v>-0.33999999999999986</v>
      </c>
      <c r="F119" s="6">
        <f t="shared" si="13"/>
        <v>-2.7375201288244756E-2</v>
      </c>
      <c r="G119" s="10">
        <f>IF( [1]Data!A119&gt;0, [1]Data!A119, G118)</f>
        <v>43992</v>
      </c>
      <c r="H119" s="1">
        <f>IF( [1]Data!E119&gt;0, [1]Data!E119, H118)</f>
        <v>12.42</v>
      </c>
      <c r="L119" s="1"/>
      <c r="M119" s="9" t="e">
        <f t="shared" si="7"/>
        <v>#N/A</v>
      </c>
      <c r="N119" s="7" t="str">
        <f t="shared" si="8"/>
        <v/>
      </c>
      <c r="O119" s="2" t="str">
        <f t="shared" si="9"/>
        <v/>
      </c>
      <c r="P119" s="2" t="str">
        <f t="shared" si="10"/>
        <v/>
      </c>
      <c r="Q119" s="2" t="str">
        <f t="shared" si="11"/>
        <v/>
      </c>
      <c r="R119" s="2"/>
    </row>
    <row r="120" spans="1:18" x14ac:dyDescent="0.55000000000000004">
      <c r="A120" s="9" t="e">
        <f>IF( AND([1]Data!A120&gt;0, OR(NOT(D120=""),NOT(C120=""))),[1]Data!A120,NA() )</f>
        <v>#N/A</v>
      </c>
      <c r="B120" s="1" t="str">
        <f>IF([1]Data!E120&gt;0,[1]Data!E120,"")</f>
        <v/>
      </c>
      <c r="C120" s="1" t="str">
        <f>IF(AND([1]Data!E120&gt;0, $H$400&gt;$H$3),[1]Data!E120,"")</f>
        <v/>
      </c>
      <c r="D120" s="1" t="str">
        <f>IF(AND([1]Data!E120&gt;0, $H$400&lt;$H$3),[1]Data!E120,"")</f>
        <v/>
      </c>
      <c r="E120" s="5">
        <f t="shared" si="12"/>
        <v>-0.33999999999999986</v>
      </c>
      <c r="F120" s="6">
        <f t="shared" si="13"/>
        <v>-2.7375201288244756E-2</v>
      </c>
      <c r="G120" s="10">
        <f>IF( [1]Data!A120&gt;0, [1]Data!A120, G119)</f>
        <v>43992</v>
      </c>
      <c r="H120" s="1">
        <f>IF( [1]Data!E120&gt;0, [1]Data!E120, H119)</f>
        <v>12.42</v>
      </c>
      <c r="L120" s="1"/>
      <c r="M120" s="9" t="e">
        <f t="shared" si="7"/>
        <v>#N/A</v>
      </c>
      <c r="N120" s="7" t="str">
        <f t="shared" si="8"/>
        <v/>
      </c>
      <c r="O120" s="2" t="str">
        <f t="shared" si="9"/>
        <v/>
      </c>
      <c r="P120" s="2" t="str">
        <f t="shared" si="10"/>
        <v/>
      </c>
      <c r="Q120" s="2" t="str">
        <f t="shared" si="11"/>
        <v/>
      </c>
      <c r="R120" s="2"/>
    </row>
    <row r="121" spans="1:18" x14ac:dyDescent="0.55000000000000004">
      <c r="A121" s="9" t="e">
        <f>IF( AND([1]Data!A121&gt;0, OR(NOT(D121=""),NOT(C121=""))),[1]Data!A121,NA() )</f>
        <v>#N/A</v>
      </c>
      <c r="B121" s="1" t="str">
        <f>IF([1]Data!E121&gt;0,[1]Data!E121,"")</f>
        <v/>
      </c>
      <c r="C121" s="1" t="str">
        <f>IF(AND([1]Data!E121&gt;0, $H$400&gt;$H$3),[1]Data!E121,"")</f>
        <v/>
      </c>
      <c r="D121" s="1" t="str">
        <f>IF(AND([1]Data!E121&gt;0, $H$400&lt;$H$3),[1]Data!E121,"")</f>
        <v/>
      </c>
      <c r="E121" s="5">
        <f t="shared" si="12"/>
        <v>-0.33999999999999986</v>
      </c>
      <c r="F121" s="6">
        <f t="shared" si="13"/>
        <v>-2.7375201288244756E-2</v>
      </c>
      <c r="G121" s="10">
        <f>IF( [1]Data!A121&gt;0, [1]Data!A121, G120)</f>
        <v>43992</v>
      </c>
      <c r="H121" s="1">
        <f>IF( [1]Data!E121&gt;0, [1]Data!E121, H120)</f>
        <v>12.42</v>
      </c>
      <c r="L121" s="1"/>
      <c r="M121" s="9" t="e">
        <f t="shared" si="7"/>
        <v>#N/A</v>
      </c>
      <c r="N121" s="7" t="str">
        <f t="shared" si="8"/>
        <v/>
      </c>
      <c r="O121" s="2" t="str">
        <f t="shared" si="9"/>
        <v/>
      </c>
      <c r="P121" s="2" t="str">
        <f t="shared" si="10"/>
        <v/>
      </c>
      <c r="Q121" s="2" t="str">
        <f t="shared" si="11"/>
        <v/>
      </c>
      <c r="R121" s="2"/>
    </row>
    <row r="122" spans="1:18" x14ac:dyDescent="0.55000000000000004">
      <c r="A122" s="9" t="e">
        <f>IF( AND([1]Data!A122&gt;0, OR(NOT(D122=""),NOT(C122=""))),[1]Data!A122,NA() )</f>
        <v>#N/A</v>
      </c>
      <c r="B122" s="1" t="str">
        <f>IF([1]Data!E122&gt;0,[1]Data!E122,"")</f>
        <v/>
      </c>
      <c r="C122" s="1" t="str">
        <f>IF(AND([1]Data!E122&gt;0, $H$400&gt;$H$3),[1]Data!E122,"")</f>
        <v/>
      </c>
      <c r="D122" s="1" t="str">
        <f>IF(AND([1]Data!E122&gt;0, $H$400&lt;$H$3),[1]Data!E122,"")</f>
        <v/>
      </c>
      <c r="E122" s="5">
        <f t="shared" si="12"/>
        <v>-0.33999999999999986</v>
      </c>
      <c r="F122" s="6">
        <f t="shared" si="13"/>
        <v>-2.7375201288244756E-2</v>
      </c>
      <c r="G122" s="10">
        <f>IF( [1]Data!A122&gt;0, [1]Data!A122, G121)</f>
        <v>43992</v>
      </c>
      <c r="H122" s="1">
        <f>IF( [1]Data!E122&gt;0, [1]Data!E122, H121)</f>
        <v>12.42</v>
      </c>
      <c r="L122" s="1"/>
      <c r="M122" s="9" t="e">
        <f t="shared" si="7"/>
        <v>#N/A</v>
      </c>
      <c r="N122" s="7" t="str">
        <f t="shared" si="8"/>
        <v/>
      </c>
      <c r="O122" s="2" t="str">
        <f t="shared" si="9"/>
        <v/>
      </c>
      <c r="P122" s="2" t="str">
        <f t="shared" si="10"/>
        <v/>
      </c>
      <c r="Q122" s="2" t="str">
        <f t="shared" si="11"/>
        <v/>
      </c>
      <c r="R122" s="2"/>
    </row>
    <row r="123" spans="1:18" x14ac:dyDescent="0.55000000000000004">
      <c r="A123" s="9" t="e">
        <f>IF( AND([1]Data!A123&gt;0, OR(NOT(D123=""),NOT(C123=""))),[1]Data!A123,NA() )</f>
        <v>#N/A</v>
      </c>
      <c r="B123" s="1" t="str">
        <f>IF([1]Data!E123&gt;0,[1]Data!E123,"")</f>
        <v/>
      </c>
      <c r="C123" s="1" t="str">
        <f>IF(AND([1]Data!E123&gt;0, $H$400&gt;$H$3),[1]Data!E123,"")</f>
        <v/>
      </c>
      <c r="D123" s="1" t="str">
        <f>IF(AND([1]Data!E123&gt;0, $H$400&lt;$H$3),[1]Data!E123,"")</f>
        <v/>
      </c>
      <c r="E123" s="5">
        <f t="shared" si="12"/>
        <v>-0.33999999999999986</v>
      </c>
      <c r="F123" s="6">
        <f t="shared" si="13"/>
        <v>-2.7375201288244756E-2</v>
      </c>
      <c r="G123" s="10">
        <f>IF( [1]Data!A123&gt;0, [1]Data!A123, G122)</f>
        <v>43992</v>
      </c>
      <c r="H123" s="1">
        <f>IF( [1]Data!E123&gt;0, [1]Data!E123, H122)</f>
        <v>12.42</v>
      </c>
      <c r="L123" s="1"/>
      <c r="M123" s="9" t="e">
        <f t="shared" si="7"/>
        <v>#N/A</v>
      </c>
      <c r="N123" s="7" t="str">
        <f t="shared" si="8"/>
        <v/>
      </c>
      <c r="O123" s="2" t="str">
        <f t="shared" si="9"/>
        <v/>
      </c>
      <c r="P123" s="2" t="str">
        <f t="shared" si="10"/>
        <v/>
      </c>
      <c r="Q123" s="2" t="str">
        <f t="shared" si="11"/>
        <v/>
      </c>
      <c r="R123" s="2"/>
    </row>
    <row r="124" spans="1:18" x14ac:dyDescent="0.55000000000000004">
      <c r="A124" s="9" t="e">
        <f>IF( AND([1]Data!A124&gt;0, OR(NOT(D124=""),NOT(C124=""))),[1]Data!A124,NA() )</f>
        <v>#N/A</v>
      </c>
      <c r="B124" s="1" t="str">
        <f>IF([1]Data!E124&gt;0,[1]Data!E124,"")</f>
        <v/>
      </c>
      <c r="C124" s="1" t="str">
        <f>IF(AND([1]Data!E124&gt;0, $H$400&gt;$H$3),[1]Data!E124,"")</f>
        <v/>
      </c>
      <c r="D124" s="1" t="str">
        <f>IF(AND([1]Data!E124&gt;0, $H$400&lt;$H$3),[1]Data!E124,"")</f>
        <v/>
      </c>
      <c r="E124" s="5">
        <f t="shared" si="12"/>
        <v>-0.33999999999999986</v>
      </c>
      <c r="F124" s="6">
        <f t="shared" si="13"/>
        <v>-2.7375201288244756E-2</v>
      </c>
      <c r="G124" s="10">
        <f>IF( [1]Data!A124&gt;0, [1]Data!A124, G123)</f>
        <v>43992</v>
      </c>
      <c r="H124" s="1">
        <f>IF( [1]Data!E124&gt;0, [1]Data!E124, H123)</f>
        <v>12.42</v>
      </c>
      <c r="L124" s="1"/>
      <c r="M124" s="9" t="e">
        <f t="shared" si="7"/>
        <v>#N/A</v>
      </c>
      <c r="N124" s="7" t="str">
        <f t="shared" si="8"/>
        <v/>
      </c>
      <c r="O124" s="2" t="str">
        <f t="shared" si="9"/>
        <v/>
      </c>
      <c r="P124" s="2" t="str">
        <f t="shared" si="10"/>
        <v/>
      </c>
      <c r="Q124" s="2" t="str">
        <f t="shared" si="11"/>
        <v/>
      </c>
      <c r="R124" s="2"/>
    </row>
    <row r="125" spans="1:18" x14ac:dyDescent="0.55000000000000004">
      <c r="A125" s="9" t="e">
        <f>IF( AND([1]Data!A125&gt;0, OR(NOT(D125=""),NOT(C125=""))),[1]Data!A125,NA() )</f>
        <v>#N/A</v>
      </c>
      <c r="B125" s="1" t="str">
        <f>IF([1]Data!E125&gt;0,[1]Data!E125,"")</f>
        <v/>
      </c>
      <c r="C125" s="1" t="str">
        <f>IF(AND([1]Data!E125&gt;0, $H$400&gt;$H$3),[1]Data!E125,"")</f>
        <v/>
      </c>
      <c r="D125" s="1" t="str">
        <f>IF(AND([1]Data!E125&gt;0, $H$400&lt;$H$3),[1]Data!E125,"")</f>
        <v/>
      </c>
      <c r="E125" s="5">
        <f t="shared" si="12"/>
        <v>-0.33999999999999986</v>
      </c>
      <c r="F125" s="6">
        <f t="shared" si="13"/>
        <v>-2.7375201288244756E-2</v>
      </c>
      <c r="G125" s="10">
        <f>IF( [1]Data!A125&gt;0, [1]Data!A125, G124)</f>
        <v>43992</v>
      </c>
      <c r="H125" s="1">
        <f>IF( [1]Data!E125&gt;0, [1]Data!E125, H124)</f>
        <v>12.42</v>
      </c>
      <c r="L125" s="1"/>
      <c r="M125" s="9" t="e">
        <f t="shared" si="7"/>
        <v>#N/A</v>
      </c>
      <c r="N125" s="7" t="str">
        <f t="shared" si="8"/>
        <v/>
      </c>
      <c r="O125" s="2" t="str">
        <f t="shared" si="9"/>
        <v/>
      </c>
      <c r="P125" s="2" t="str">
        <f t="shared" si="10"/>
        <v/>
      </c>
      <c r="Q125" s="2" t="str">
        <f t="shared" si="11"/>
        <v/>
      </c>
      <c r="R125" s="2"/>
    </row>
    <row r="126" spans="1:18" x14ac:dyDescent="0.55000000000000004">
      <c r="A126" s="9" t="e">
        <f>IF( AND([1]Data!A126&gt;0, OR(NOT(D126=""),NOT(C126=""))),[1]Data!A126,NA() )</f>
        <v>#N/A</v>
      </c>
      <c r="B126" s="1" t="str">
        <f>IF([1]Data!E126&gt;0,[1]Data!E126,"")</f>
        <v/>
      </c>
      <c r="C126" s="1" t="str">
        <f>IF(AND([1]Data!E126&gt;0, $H$400&gt;$H$3),[1]Data!E126,"")</f>
        <v/>
      </c>
      <c r="D126" s="1" t="str">
        <f>IF(AND([1]Data!E126&gt;0, $H$400&lt;$H$3),[1]Data!E126,"")</f>
        <v/>
      </c>
      <c r="E126" s="5">
        <f t="shared" si="12"/>
        <v>-0.33999999999999986</v>
      </c>
      <c r="F126" s="6">
        <f t="shared" si="13"/>
        <v>-2.7375201288244756E-2</v>
      </c>
      <c r="G126" s="10">
        <f>IF( [1]Data!A126&gt;0, [1]Data!A126, G125)</f>
        <v>43992</v>
      </c>
      <c r="H126" s="1">
        <f>IF( [1]Data!E126&gt;0, [1]Data!E126, H125)</f>
        <v>12.42</v>
      </c>
      <c r="L126" s="1"/>
      <c r="M126" s="9" t="e">
        <f t="shared" si="7"/>
        <v>#N/A</v>
      </c>
      <c r="N126" s="7" t="str">
        <f t="shared" si="8"/>
        <v/>
      </c>
      <c r="O126" s="2" t="str">
        <f t="shared" si="9"/>
        <v/>
      </c>
      <c r="P126" s="2" t="str">
        <f t="shared" si="10"/>
        <v/>
      </c>
      <c r="Q126" s="2" t="str">
        <f t="shared" si="11"/>
        <v/>
      </c>
      <c r="R126" s="2"/>
    </row>
    <row r="127" spans="1:18" x14ac:dyDescent="0.55000000000000004">
      <c r="A127" s="9" t="e">
        <f>IF( AND([1]Data!A127&gt;0, OR(NOT(D127=""),NOT(C127=""))),[1]Data!A127,NA() )</f>
        <v>#N/A</v>
      </c>
      <c r="B127" s="1" t="str">
        <f>IF([1]Data!E127&gt;0,[1]Data!E127,"")</f>
        <v/>
      </c>
      <c r="C127" s="1" t="str">
        <f>IF(AND([1]Data!E127&gt;0, $H$400&gt;$H$3),[1]Data!E127,"")</f>
        <v/>
      </c>
      <c r="D127" s="1" t="str">
        <f>IF(AND([1]Data!E127&gt;0, $H$400&lt;$H$3),[1]Data!E127,"")</f>
        <v/>
      </c>
      <c r="E127" s="5">
        <f t="shared" si="12"/>
        <v>-0.33999999999999986</v>
      </c>
      <c r="F127" s="6">
        <f t="shared" si="13"/>
        <v>-2.7375201288244756E-2</v>
      </c>
      <c r="G127" s="10">
        <f>IF( [1]Data!A127&gt;0, [1]Data!A127, G126)</f>
        <v>43992</v>
      </c>
      <c r="H127" s="1">
        <f>IF( [1]Data!E127&gt;0, [1]Data!E127, H126)</f>
        <v>12.42</v>
      </c>
      <c r="L127" s="1"/>
      <c r="M127" s="9" t="e">
        <f t="shared" si="7"/>
        <v>#N/A</v>
      </c>
      <c r="N127" s="7" t="str">
        <f t="shared" si="8"/>
        <v/>
      </c>
      <c r="O127" s="2" t="str">
        <f t="shared" si="9"/>
        <v/>
      </c>
      <c r="P127" s="2" t="str">
        <f t="shared" si="10"/>
        <v/>
      </c>
      <c r="Q127" s="2" t="str">
        <f t="shared" si="11"/>
        <v/>
      </c>
      <c r="R127" s="2"/>
    </row>
    <row r="128" spans="1:18" x14ac:dyDescent="0.55000000000000004">
      <c r="A128" s="9" t="e">
        <f>IF( AND([1]Data!A128&gt;0, OR(NOT(D128=""),NOT(C128=""))),[1]Data!A128,NA() )</f>
        <v>#N/A</v>
      </c>
      <c r="B128" s="1" t="str">
        <f>IF([1]Data!E128&gt;0,[1]Data!E128,"")</f>
        <v/>
      </c>
      <c r="C128" s="1" t="str">
        <f>IF(AND([1]Data!E128&gt;0, $H$400&gt;$H$3),[1]Data!E128,"")</f>
        <v/>
      </c>
      <c r="D128" s="1" t="str">
        <f>IF(AND([1]Data!E128&gt;0, $H$400&lt;$H$3),[1]Data!E128,"")</f>
        <v/>
      </c>
      <c r="E128" s="5">
        <f t="shared" si="12"/>
        <v>-0.33999999999999986</v>
      </c>
      <c r="F128" s="6">
        <f t="shared" si="13"/>
        <v>-2.7375201288244756E-2</v>
      </c>
      <c r="G128" s="10">
        <f>IF( [1]Data!A128&gt;0, [1]Data!A128, G127)</f>
        <v>43992</v>
      </c>
      <c r="H128" s="1">
        <f>IF( [1]Data!E128&gt;0, [1]Data!E128, H127)</f>
        <v>12.42</v>
      </c>
      <c r="L128" s="1"/>
      <c r="M128" s="9" t="e">
        <f t="shared" si="7"/>
        <v>#N/A</v>
      </c>
      <c r="N128" s="7" t="str">
        <f t="shared" si="8"/>
        <v/>
      </c>
      <c r="O128" s="2" t="str">
        <f t="shared" si="9"/>
        <v/>
      </c>
      <c r="P128" s="2" t="str">
        <f t="shared" si="10"/>
        <v/>
      </c>
      <c r="Q128" s="2" t="str">
        <f t="shared" si="11"/>
        <v/>
      </c>
      <c r="R128" s="2"/>
    </row>
    <row r="129" spans="1:18" x14ac:dyDescent="0.55000000000000004">
      <c r="A129" s="9" t="e">
        <f>IF( AND([1]Data!A129&gt;0, OR(NOT(D129=""),NOT(C129=""))),[1]Data!A129,NA() )</f>
        <v>#N/A</v>
      </c>
      <c r="B129" s="1" t="str">
        <f>IF([1]Data!E129&gt;0,[1]Data!E129,"")</f>
        <v/>
      </c>
      <c r="C129" s="1" t="str">
        <f>IF(AND([1]Data!E129&gt;0, $H$400&gt;$H$3),[1]Data!E129,"")</f>
        <v/>
      </c>
      <c r="D129" s="1" t="str">
        <f>IF(AND([1]Data!E129&gt;0, $H$400&lt;$H$3),[1]Data!E129,"")</f>
        <v/>
      </c>
      <c r="E129" s="5">
        <f t="shared" si="12"/>
        <v>-0.33999999999999986</v>
      </c>
      <c r="F129" s="6">
        <f t="shared" si="13"/>
        <v>-2.7375201288244756E-2</v>
      </c>
      <c r="G129" s="10">
        <f>IF( [1]Data!A129&gt;0, [1]Data!A129, G128)</f>
        <v>43992</v>
      </c>
      <c r="H129" s="1">
        <f>IF( [1]Data!E129&gt;0, [1]Data!E129, H128)</f>
        <v>12.42</v>
      </c>
      <c r="L129" s="1"/>
      <c r="M129" s="9" t="e">
        <f t="shared" si="7"/>
        <v>#N/A</v>
      </c>
      <c r="N129" s="7" t="str">
        <f t="shared" si="8"/>
        <v/>
      </c>
      <c r="O129" s="2" t="str">
        <f t="shared" si="9"/>
        <v/>
      </c>
      <c r="P129" s="2" t="str">
        <f t="shared" si="10"/>
        <v/>
      </c>
      <c r="Q129" s="2" t="str">
        <f t="shared" si="11"/>
        <v/>
      </c>
      <c r="R129" s="2"/>
    </row>
    <row r="130" spans="1:18" x14ac:dyDescent="0.55000000000000004">
      <c r="A130" s="9" t="e">
        <f>IF( AND([1]Data!A130&gt;0, OR(NOT(D130=""),NOT(C130=""))),[1]Data!A130,NA() )</f>
        <v>#N/A</v>
      </c>
      <c r="B130" s="1" t="str">
        <f>IF([1]Data!E130&gt;0,[1]Data!E130,"")</f>
        <v/>
      </c>
      <c r="C130" s="1" t="str">
        <f>IF(AND([1]Data!E130&gt;0, $H$400&gt;$H$3),[1]Data!E130,"")</f>
        <v/>
      </c>
      <c r="D130" s="1" t="str">
        <f>IF(AND([1]Data!E130&gt;0, $H$400&lt;$H$3),[1]Data!E130,"")</f>
        <v/>
      </c>
      <c r="E130" s="5">
        <f t="shared" si="12"/>
        <v>-0.33999999999999986</v>
      </c>
      <c r="F130" s="6">
        <f t="shared" si="13"/>
        <v>-2.7375201288244756E-2</v>
      </c>
      <c r="G130" s="10">
        <f>IF( [1]Data!A130&gt;0, [1]Data!A130, G129)</f>
        <v>43992</v>
      </c>
      <c r="H130" s="1">
        <f>IF( [1]Data!E130&gt;0, [1]Data!E130, H129)</f>
        <v>12.42</v>
      </c>
      <c r="L130" s="1"/>
      <c r="M130" s="9" t="e">
        <f t="shared" si="7"/>
        <v>#N/A</v>
      </c>
      <c r="N130" s="7" t="str">
        <f t="shared" si="8"/>
        <v/>
      </c>
      <c r="O130" s="2" t="str">
        <f t="shared" si="9"/>
        <v/>
      </c>
      <c r="P130" s="2" t="str">
        <f t="shared" si="10"/>
        <v/>
      </c>
      <c r="Q130" s="2" t="str">
        <f t="shared" si="11"/>
        <v/>
      </c>
      <c r="R130" s="2"/>
    </row>
    <row r="131" spans="1:18" x14ac:dyDescent="0.55000000000000004">
      <c r="A131" s="9" t="e">
        <f>IF( AND([1]Data!A131&gt;0, OR(NOT(D131=""),NOT(C131=""))),[1]Data!A131,NA() )</f>
        <v>#N/A</v>
      </c>
      <c r="B131" s="1" t="str">
        <f>IF([1]Data!E131&gt;0,[1]Data!E131,"")</f>
        <v/>
      </c>
      <c r="C131" s="1" t="str">
        <f>IF(AND([1]Data!E131&gt;0, $H$400&gt;$H$3),[1]Data!E131,"")</f>
        <v/>
      </c>
      <c r="D131" s="1" t="str">
        <f>IF(AND([1]Data!E131&gt;0, $H$400&lt;$H$3),[1]Data!E131,"")</f>
        <v/>
      </c>
      <c r="E131" s="5">
        <f t="shared" si="12"/>
        <v>-0.33999999999999986</v>
      </c>
      <c r="F131" s="6">
        <f t="shared" si="13"/>
        <v>-2.7375201288244756E-2</v>
      </c>
      <c r="G131" s="10">
        <f>IF( [1]Data!A131&gt;0, [1]Data!A131, G130)</f>
        <v>43992</v>
      </c>
      <c r="H131" s="1">
        <f>IF( [1]Data!E131&gt;0, [1]Data!E131, H130)</f>
        <v>12.42</v>
      </c>
      <c r="L131" s="1"/>
      <c r="M131" s="9" t="e">
        <f t="shared" si="7"/>
        <v>#N/A</v>
      </c>
      <c r="N131" s="7" t="str">
        <f t="shared" si="8"/>
        <v/>
      </c>
      <c r="O131" s="2" t="str">
        <f t="shared" si="9"/>
        <v/>
      </c>
      <c r="P131" s="2" t="str">
        <f t="shared" si="10"/>
        <v/>
      </c>
      <c r="Q131" s="2" t="str">
        <f t="shared" si="11"/>
        <v/>
      </c>
      <c r="R131" s="2"/>
    </row>
    <row r="132" spans="1:18" x14ac:dyDescent="0.55000000000000004">
      <c r="A132" s="9" t="e">
        <f>IF( AND([1]Data!A132&gt;0, OR(NOT(D132=""),NOT(C132=""))),[1]Data!A132,NA() )</f>
        <v>#N/A</v>
      </c>
      <c r="B132" s="1" t="str">
        <f>IF([1]Data!E132&gt;0,[1]Data!E132,"")</f>
        <v/>
      </c>
      <c r="C132" s="1" t="str">
        <f>IF(AND([1]Data!E132&gt;0, $H$400&gt;$H$3),[1]Data!E132,"")</f>
        <v/>
      </c>
      <c r="D132" s="1" t="str">
        <f>IF(AND([1]Data!E132&gt;0, $H$400&lt;$H$3),[1]Data!E132,"")</f>
        <v/>
      </c>
      <c r="E132" s="5">
        <f t="shared" si="12"/>
        <v>-0.33999999999999986</v>
      </c>
      <c r="F132" s="6">
        <f t="shared" si="13"/>
        <v>-2.7375201288244756E-2</v>
      </c>
      <c r="G132" s="10">
        <f>IF( [1]Data!A132&gt;0, [1]Data!A132, G131)</f>
        <v>43992</v>
      </c>
      <c r="H132" s="1">
        <f>IF( [1]Data!E132&gt;0, [1]Data!E132, H131)</f>
        <v>12.42</v>
      </c>
      <c r="L132" s="1"/>
      <c r="M132" s="9" t="e">
        <f t="shared" ref="M132:M195" si="14">IF( OR($G$400-G132&gt;8, $G$400-G132&lt;=0), NA(), G132)</f>
        <v>#N/A</v>
      </c>
      <c r="N132" s="7" t="str">
        <f t="shared" ref="N132:N195" si="15">IFERROR( M132, "")</f>
        <v/>
      </c>
      <c r="O132" s="2" t="str">
        <f t="shared" ref="O132:O195" si="16">IF( N132="", "", H132)</f>
        <v/>
      </c>
      <c r="P132" s="2" t="str">
        <f t="shared" ref="P132:P195" si="17">IF( AND(NOT(N132=""),$K$10&gt;=0), H132, "")</f>
        <v/>
      </c>
      <c r="Q132" s="2" t="str">
        <f t="shared" ref="Q132:Q195" si="18">IF( AND(NOT(N132=""),$K$10&lt;0), H132, "")</f>
        <v/>
      </c>
      <c r="R132" s="2"/>
    </row>
    <row r="133" spans="1:18" x14ac:dyDescent="0.55000000000000004">
      <c r="A133" s="9" t="e">
        <f>IF( AND([1]Data!A133&gt;0, OR(NOT(D133=""),NOT(C133=""))),[1]Data!A133,NA() )</f>
        <v>#N/A</v>
      </c>
      <c r="B133" s="1" t="str">
        <f>IF([1]Data!E133&gt;0,[1]Data!E133,"")</f>
        <v/>
      </c>
      <c r="C133" s="1" t="str">
        <f>IF(AND([1]Data!E133&gt;0, $H$400&gt;$H$3),[1]Data!E133,"")</f>
        <v/>
      </c>
      <c r="D133" s="1" t="str">
        <f>IF(AND([1]Data!E133&gt;0, $H$400&lt;$H$3),[1]Data!E133,"")</f>
        <v/>
      </c>
      <c r="E133" s="5">
        <f t="shared" si="12"/>
        <v>-0.33999999999999986</v>
      </c>
      <c r="F133" s="6">
        <f t="shared" si="13"/>
        <v>-2.7375201288244756E-2</v>
      </c>
      <c r="G133" s="10">
        <f>IF( [1]Data!A133&gt;0, [1]Data!A133, G132)</f>
        <v>43992</v>
      </c>
      <c r="H133" s="1">
        <f>IF( [1]Data!E133&gt;0, [1]Data!E133, H132)</f>
        <v>12.42</v>
      </c>
      <c r="L133" s="1"/>
      <c r="M133" s="9" t="e">
        <f t="shared" si="14"/>
        <v>#N/A</v>
      </c>
      <c r="N133" s="7" t="str">
        <f t="shared" si="15"/>
        <v/>
      </c>
      <c r="O133" s="2" t="str">
        <f t="shared" si="16"/>
        <v/>
      </c>
      <c r="P133" s="2" t="str">
        <f t="shared" si="17"/>
        <v/>
      </c>
      <c r="Q133" s="2" t="str">
        <f t="shared" si="18"/>
        <v/>
      </c>
      <c r="R133" s="2"/>
    </row>
    <row r="134" spans="1:18" x14ac:dyDescent="0.55000000000000004">
      <c r="A134" s="9" t="e">
        <f>IF( AND([1]Data!A134&gt;0, OR(NOT(D134=""),NOT(C134=""))),[1]Data!A134,NA() )</f>
        <v>#N/A</v>
      </c>
      <c r="B134" s="1" t="str">
        <f>IF([1]Data!E134&gt;0,[1]Data!E134,"")</f>
        <v/>
      </c>
      <c r="C134" s="1" t="str">
        <f>IF(AND([1]Data!E134&gt;0, $H$400&gt;$H$3),[1]Data!E134,"")</f>
        <v/>
      </c>
      <c r="D134" s="1" t="str">
        <f>IF(AND([1]Data!E134&gt;0, $H$400&lt;$H$3),[1]Data!E134,"")</f>
        <v/>
      </c>
      <c r="E134" s="5">
        <f t="shared" ref="E134:E197" si="19">IFERROR(B134-B133, E133)</f>
        <v>-0.33999999999999986</v>
      </c>
      <c r="F134" s="6">
        <f t="shared" ref="F134:F197" si="20">IFERROR( E134/B134, F133 )</f>
        <v>-2.7375201288244756E-2</v>
      </c>
      <c r="G134" s="10">
        <f>IF( [1]Data!A134&gt;0, [1]Data!A134, G133)</f>
        <v>43992</v>
      </c>
      <c r="H134" s="1">
        <f>IF( [1]Data!E134&gt;0, [1]Data!E134, H133)</f>
        <v>12.42</v>
      </c>
      <c r="L134" s="1"/>
      <c r="M134" s="9" t="e">
        <f t="shared" si="14"/>
        <v>#N/A</v>
      </c>
      <c r="N134" s="7" t="str">
        <f t="shared" si="15"/>
        <v/>
      </c>
      <c r="O134" s="2" t="str">
        <f t="shared" si="16"/>
        <v/>
      </c>
      <c r="P134" s="2" t="str">
        <f t="shared" si="17"/>
        <v/>
      </c>
      <c r="Q134" s="2" t="str">
        <f t="shared" si="18"/>
        <v/>
      </c>
      <c r="R134" s="2"/>
    </row>
    <row r="135" spans="1:18" x14ac:dyDescent="0.55000000000000004">
      <c r="A135" s="9" t="e">
        <f>IF( AND([1]Data!A135&gt;0, OR(NOT(D135=""),NOT(C135=""))),[1]Data!A135,NA() )</f>
        <v>#N/A</v>
      </c>
      <c r="B135" s="1" t="str">
        <f>IF([1]Data!E135&gt;0,[1]Data!E135,"")</f>
        <v/>
      </c>
      <c r="C135" s="1" t="str">
        <f>IF(AND([1]Data!E135&gt;0, $H$400&gt;$H$3),[1]Data!E135,"")</f>
        <v/>
      </c>
      <c r="D135" s="1" t="str">
        <f>IF(AND([1]Data!E135&gt;0, $H$400&lt;$H$3),[1]Data!E135,"")</f>
        <v/>
      </c>
      <c r="E135" s="5">
        <f t="shared" si="19"/>
        <v>-0.33999999999999986</v>
      </c>
      <c r="F135" s="6">
        <f t="shared" si="20"/>
        <v>-2.7375201288244756E-2</v>
      </c>
      <c r="G135" s="10">
        <f>IF( [1]Data!A135&gt;0, [1]Data!A135, G134)</f>
        <v>43992</v>
      </c>
      <c r="H135" s="1">
        <f>IF( [1]Data!E135&gt;0, [1]Data!E135, H134)</f>
        <v>12.42</v>
      </c>
      <c r="L135" s="1"/>
      <c r="M135" s="9" t="e">
        <f t="shared" si="14"/>
        <v>#N/A</v>
      </c>
      <c r="N135" s="7" t="str">
        <f t="shared" si="15"/>
        <v/>
      </c>
      <c r="O135" s="2" t="str">
        <f t="shared" si="16"/>
        <v/>
      </c>
      <c r="P135" s="2" t="str">
        <f t="shared" si="17"/>
        <v/>
      </c>
      <c r="Q135" s="2" t="str">
        <f t="shared" si="18"/>
        <v/>
      </c>
      <c r="R135" s="2"/>
    </row>
    <row r="136" spans="1:18" x14ac:dyDescent="0.55000000000000004">
      <c r="A136" s="9" t="e">
        <f>IF( AND([1]Data!A136&gt;0, OR(NOT(D136=""),NOT(C136=""))),[1]Data!A136,NA() )</f>
        <v>#N/A</v>
      </c>
      <c r="B136" s="1" t="str">
        <f>IF([1]Data!E136&gt;0,[1]Data!E136,"")</f>
        <v/>
      </c>
      <c r="C136" s="1" t="str">
        <f>IF(AND([1]Data!E136&gt;0, $H$400&gt;$H$3),[1]Data!E136,"")</f>
        <v/>
      </c>
      <c r="D136" s="1" t="str">
        <f>IF(AND([1]Data!E136&gt;0, $H$400&lt;$H$3),[1]Data!E136,"")</f>
        <v/>
      </c>
      <c r="E136" s="5">
        <f t="shared" si="19"/>
        <v>-0.33999999999999986</v>
      </c>
      <c r="F136" s="6">
        <f t="shared" si="20"/>
        <v>-2.7375201288244756E-2</v>
      </c>
      <c r="G136" s="10">
        <f>IF( [1]Data!A136&gt;0, [1]Data!A136, G135)</f>
        <v>43992</v>
      </c>
      <c r="H136" s="1">
        <f>IF( [1]Data!E136&gt;0, [1]Data!E136, H135)</f>
        <v>12.42</v>
      </c>
      <c r="L136" s="1"/>
      <c r="M136" s="9" t="e">
        <f t="shared" si="14"/>
        <v>#N/A</v>
      </c>
      <c r="N136" s="7" t="str">
        <f t="shared" si="15"/>
        <v/>
      </c>
      <c r="O136" s="2" t="str">
        <f t="shared" si="16"/>
        <v/>
      </c>
      <c r="P136" s="2" t="str">
        <f t="shared" si="17"/>
        <v/>
      </c>
      <c r="Q136" s="2" t="str">
        <f t="shared" si="18"/>
        <v/>
      </c>
      <c r="R136" s="2"/>
    </row>
    <row r="137" spans="1:18" x14ac:dyDescent="0.55000000000000004">
      <c r="A137" s="9" t="e">
        <f>IF( AND([1]Data!A137&gt;0, OR(NOT(D137=""),NOT(C137=""))),[1]Data!A137,NA() )</f>
        <v>#N/A</v>
      </c>
      <c r="B137" s="1" t="str">
        <f>IF([1]Data!E137&gt;0,[1]Data!E137,"")</f>
        <v/>
      </c>
      <c r="C137" s="1" t="str">
        <f>IF(AND([1]Data!E137&gt;0, $H$400&gt;$H$3),[1]Data!E137,"")</f>
        <v/>
      </c>
      <c r="D137" s="1" t="str">
        <f>IF(AND([1]Data!E137&gt;0, $H$400&lt;$H$3),[1]Data!E137,"")</f>
        <v/>
      </c>
      <c r="E137" s="5">
        <f t="shared" si="19"/>
        <v>-0.33999999999999986</v>
      </c>
      <c r="F137" s="6">
        <f t="shared" si="20"/>
        <v>-2.7375201288244756E-2</v>
      </c>
      <c r="G137" s="10">
        <f>IF( [1]Data!A137&gt;0, [1]Data!A137, G136)</f>
        <v>43992</v>
      </c>
      <c r="H137" s="1">
        <f>IF( [1]Data!E137&gt;0, [1]Data!E137, H136)</f>
        <v>12.42</v>
      </c>
      <c r="L137" s="1"/>
      <c r="M137" s="9" t="e">
        <f t="shared" si="14"/>
        <v>#N/A</v>
      </c>
      <c r="N137" s="7" t="str">
        <f t="shared" si="15"/>
        <v/>
      </c>
      <c r="O137" s="2" t="str">
        <f t="shared" si="16"/>
        <v/>
      </c>
      <c r="P137" s="2" t="str">
        <f t="shared" si="17"/>
        <v/>
      </c>
      <c r="Q137" s="2" t="str">
        <f t="shared" si="18"/>
        <v/>
      </c>
      <c r="R137" s="2"/>
    </row>
    <row r="138" spans="1:18" x14ac:dyDescent="0.55000000000000004">
      <c r="A138" s="9" t="e">
        <f>IF( AND([1]Data!A138&gt;0, OR(NOT(D138=""),NOT(C138=""))),[1]Data!A138,NA() )</f>
        <v>#N/A</v>
      </c>
      <c r="B138" s="1" t="str">
        <f>IF([1]Data!E138&gt;0,[1]Data!E138,"")</f>
        <v/>
      </c>
      <c r="C138" s="1" t="str">
        <f>IF(AND([1]Data!E138&gt;0, $H$400&gt;$H$3),[1]Data!E138,"")</f>
        <v/>
      </c>
      <c r="D138" s="1" t="str">
        <f>IF(AND([1]Data!E138&gt;0, $H$400&lt;$H$3),[1]Data!E138,"")</f>
        <v/>
      </c>
      <c r="E138" s="5">
        <f t="shared" si="19"/>
        <v>-0.33999999999999986</v>
      </c>
      <c r="F138" s="6">
        <f t="shared" si="20"/>
        <v>-2.7375201288244756E-2</v>
      </c>
      <c r="G138" s="10">
        <f>IF( [1]Data!A138&gt;0, [1]Data!A138, G137)</f>
        <v>43992</v>
      </c>
      <c r="H138" s="1">
        <f>IF( [1]Data!E138&gt;0, [1]Data!E138, H137)</f>
        <v>12.42</v>
      </c>
      <c r="L138" s="1"/>
      <c r="M138" s="9" t="e">
        <f t="shared" si="14"/>
        <v>#N/A</v>
      </c>
      <c r="N138" s="7" t="str">
        <f t="shared" si="15"/>
        <v/>
      </c>
      <c r="O138" s="2" t="str">
        <f t="shared" si="16"/>
        <v/>
      </c>
      <c r="P138" s="2" t="str">
        <f t="shared" si="17"/>
        <v/>
      </c>
      <c r="Q138" s="2" t="str">
        <f t="shared" si="18"/>
        <v/>
      </c>
      <c r="R138" s="2"/>
    </row>
    <row r="139" spans="1:18" x14ac:dyDescent="0.55000000000000004">
      <c r="A139" s="9" t="e">
        <f>IF( AND([1]Data!A139&gt;0, OR(NOT(D139=""),NOT(C139=""))),[1]Data!A139,NA() )</f>
        <v>#N/A</v>
      </c>
      <c r="B139" s="1" t="str">
        <f>IF([1]Data!E139&gt;0,[1]Data!E139,"")</f>
        <v/>
      </c>
      <c r="C139" s="1" t="str">
        <f>IF(AND([1]Data!E139&gt;0, $H$400&gt;$H$3),[1]Data!E139,"")</f>
        <v/>
      </c>
      <c r="D139" s="1" t="str">
        <f>IF(AND([1]Data!E139&gt;0, $H$400&lt;$H$3),[1]Data!E139,"")</f>
        <v/>
      </c>
      <c r="E139" s="5">
        <f t="shared" si="19"/>
        <v>-0.33999999999999986</v>
      </c>
      <c r="F139" s="6">
        <f t="shared" si="20"/>
        <v>-2.7375201288244756E-2</v>
      </c>
      <c r="G139" s="10">
        <f>IF( [1]Data!A139&gt;0, [1]Data!A139, G138)</f>
        <v>43992</v>
      </c>
      <c r="H139" s="1">
        <f>IF( [1]Data!E139&gt;0, [1]Data!E139, H138)</f>
        <v>12.42</v>
      </c>
      <c r="L139" s="1"/>
      <c r="M139" s="9" t="e">
        <f t="shared" si="14"/>
        <v>#N/A</v>
      </c>
      <c r="N139" s="7" t="str">
        <f t="shared" si="15"/>
        <v/>
      </c>
      <c r="O139" s="2" t="str">
        <f t="shared" si="16"/>
        <v/>
      </c>
      <c r="P139" s="2" t="str">
        <f t="shared" si="17"/>
        <v/>
      </c>
      <c r="Q139" s="2" t="str">
        <f t="shared" si="18"/>
        <v/>
      </c>
      <c r="R139" s="2"/>
    </row>
    <row r="140" spans="1:18" x14ac:dyDescent="0.55000000000000004">
      <c r="A140" s="9" t="e">
        <f>IF( AND([1]Data!A140&gt;0, OR(NOT(D140=""),NOT(C140=""))),[1]Data!A140,NA() )</f>
        <v>#N/A</v>
      </c>
      <c r="B140" s="1" t="str">
        <f>IF([1]Data!E140&gt;0,[1]Data!E140,"")</f>
        <v/>
      </c>
      <c r="C140" s="1" t="str">
        <f>IF(AND([1]Data!E140&gt;0, $H$400&gt;$H$3),[1]Data!E140,"")</f>
        <v/>
      </c>
      <c r="D140" s="1" t="str">
        <f>IF(AND([1]Data!E140&gt;0, $H$400&lt;$H$3),[1]Data!E140,"")</f>
        <v/>
      </c>
      <c r="E140" s="5">
        <f t="shared" si="19"/>
        <v>-0.33999999999999986</v>
      </c>
      <c r="F140" s="6">
        <f t="shared" si="20"/>
        <v>-2.7375201288244756E-2</v>
      </c>
      <c r="G140" s="10">
        <f>IF( [1]Data!A140&gt;0, [1]Data!A140, G139)</f>
        <v>43992</v>
      </c>
      <c r="H140" s="1">
        <f>IF( [1]Data!E140&gt;0, [1]Data!E140, H139)</f>
        <v>12.42</v>
      </c>
      <c r="L140" s="1"/>
      <c r="M140" s="9" t="e">
        <f t="shared" si="14"/>
        <v>#N/A</v>
      </c>
      <c r="N140" s="7" t="str">
        <f t="shared" si="15"/>
        <v/>
      </c>
      <c r="O140" s="2" t="str">
        <f t="shared" si="16"/>
        <v/>
      </c>
      <c r="P140" s="2" t="str">
        <f t="shared" si="17"/>
        <v/>
      </c>
      <c r="Q140" s="2" t="str">
        <f t="shared" si="18"/>
        <v/>
      </c>
      <c r="R140" s="2"/>
    </row>
    <row r="141" spans="1:18" x14ac:dyDescent="0.55000000000000004">
      <c r="A141" s="9" t="e">
        <f>IF( AND([1]Data!A141&gt;0, OR(NOT(D141=""),NOT(C141=""))),[1]Data!A141,NA() )</f>
        <v>#N/A</v>
      </c>
      <c r="B141" s="1" t="str">
        <f>IF([1]Data!E141&gt;0,[1]Data!E141,"")</f>
        <v/>
      </c>
      <c r="C141" s="1" t="str">
        <f>IF(AND([1]Data!E141&gt;0, $H$400&gt;$H$3),[1]Data!E141,"")</f>
        <v/>
      </c>
      <c r="D141" s="1" t="str">
        <f>IF(AND([1]Data!E141&gt;0, $H$400&lt;$H$3),[1]Data!E141,"")</f>
        <v/>
      </c>
      <c r="E141" s="5">
        <f t="shared" si="19"/>
        <v>-0.33999999999999986</v>
      </c>
      <c r="F141" s="6">
        <f t="shared" si="20"/>
        <v>-2.7375201288244756E-2</v>
      </c>
      <c r="G141" s="10">
        <f>IF( [1]Data!A141&gt;0, [1]Data!A141, G140)</f>
        <v>43992</v>
      </c>
      <c r="H141" s="1">
        <f>IF( [1]Data!E141&gt;0, [1]Data!E141, H140)</f>
        <v>12.42</v>
      </c>
      <c r="L141" s="1"/>
      <c r="M141" s="9" t="e">
        <f t="shared" si="14"/>
        <v>#N/A</v>
      </c>
      <c r="N141" s="7" t="str">
        <f t="shared" si="15"/>
        <v/>
      </c>
      <c r="O141" s="2" t="str">
        <f t="shared" si="16"/>
        <v/>
      </c>
      <c r="P141" s="2" t="str">
        <f t="shared" si="17"/>
        <v/>
      </c>
      <c r="Q141" s="2" t="str">
        <f t="shared" si="18"/>
        <v/>
      </c>
      <c r="R141" s="2"/>
    </row>
    <row r="142" spans="1:18" x14ac:dyDescent="0.55000000000000004">
      <c r="A142" s="9" t="e">
        <f>IF( AND([1]Data!A142&gt;0, OR(NOT(D142=""),NOT(C142=""))),[1]Data!A142,NA() )</f>
        <v>#N/A</v>
      </c>
      <c r="B142" s="1" t="str">
        <f>IF([1]Data!E142&gt;0,[1]Data!E142,"")</f>
        <v/>
      </c>
      <c r="C142" s="1" t="str">
        <f>IF(AND([1]Data!E142&gt;0, $H$400&gt;$H$3),[1]Data!E142,"")</f>
        <v/>
      </c>
      <c r="D142" s="1" t="str">
        <f>IF(AND([1]Data!E142&gt;0, $H$400&lt;$H$3),[1]Data!E142,"")</f>
        <v/>
      </c>
      <c r="E142" s="5">
        <f t="shared" si="19"/>
        <v>-0.33999999999999986</v>
      </c>
      <c r="F142" s="6">
        <f t="shared" si="20"/>
        <v>-2.7375201288244756E-2</v>
      </c>
      <c r="G142" s="10">
        <f>IF( [1]Data!A142&gt;0, [1]Data!A142, G141)</f>
        <v>43992</v>
      </c>
      <c r="H142" s="1">
        <f>IF( [1]Data!E142&gt;0, [1]Data!E142, H141)</f>
        <v>12.42</v>
      </c>
      <c r="L142" s="1"/>
      <c r="M142" s="9" t="e">
        <f t="shared" si="14"/>
        <v>#N/A</v>
      </c>
      <c r="N142" s="7" t="str">
        <f t="shared" si="15"/>
        <v/>
      </c>
      <c r="O142" s="2" t="str">
        <f t="shared" si="16"/>
        <v/>
      </c>
      <c r="P142" s="2" t="str">
        <f t="shared" si="17"/>
        <v/>
      </c>
      <c r="Q142" s="2" t="str">
        <f t="shared" si="18"/>
        <v/>
      </c>
      <c r="R142" s="2"/>
    </row>
    <row r="143" spans="1:18" x14ac:dyDescent="0.55000000000000004">
      <c r="A143" s="9" t="e">
        <f>IF( AND([1]Data!A143&gt;0, OR(NOT(D143=""),NOT(C143=""))),[1]Data!A143,NA() )</f>
        <v>#N/A</v>
      </c>
      <c r="B143" s="1" t="str">
        <f>IF([1]Data!E143&gt;0,[1]Data!E143,"")</f>
        <v/>
      </c>
      <c r="C143" s="1" t="str">
        <f>IF(AND([1]Data!E143&gt;0, $H$400&gt;$H$3),[1]Data!E143,"")</f>
        <v/>
      </c>
      <c r="D143" s="1" t="str">
        <f>IF(AND([1]Data!E143&gt;0, $H$400&lt;$H$3),[1]Data!E143,"")</f>
        <v/>
      </c>
      <c r="E143" s="5">
        <f t="shared" si="19"/>
        <v>-0.33999999999999986</v>
      </c>
      <c r="F143" s="6">
        <f t="shared" si="20"/>
        <v>-2.7375201288244756E-2</v>
      </c>
      <c r="G143" s="10">
        <f>IF( [1]Data!A143&gt;0, [1]Data!A143, G142)</f>
        <v>43992</v>
      </c>
      <c r="H143" s="1">
        <f>IF( [1]Data!E143&gt;0, [1]Data!E143, H142)</f>
        <v>12.42</v>
      </c>
      <c r="L143" s="1"/>
      <c r="M143" s="9" t="e">
        <f t="shared" si="14"/>
        <v>#N/A</v>
      </c>
      <c r="N143" s="7" t="str">
        <f t="shared" si="15"/>
        <v/>
      </c>
      <c r="O143" s="2" t="str">
        <f t="shared" si="16"/>
        <v/>
      </c>
      <c r="P143" s="2" t="str">
        <f t="shared" si="17"/>
        <v/>
      </c>
      <c r="Q143" s="2" t="str">
        <f t="shared" si="18"/>
        <v/>
      </c>
      <c r="R143" s="2"/>
    </row>
    <row r="144" spans="1:18" x14ac:dyDescent="0.55000000000000004">
      <c r="A144" s="9" t="e">
        <f>IF( AND([1]Data!A144&gt;0, OR(NOT(D144=""),NOT(C144=""))),[1]Data!A144,NA() )</f>
        <v>#N/A</v>
      </c>
      <c r="B144" s="1" t="str">
        <f>IF([1]Data!E144&gt;0,[1]Data!E144,"")</f>
        <v/>
      </c>
      <c r="C144" s="1" t="str">
        <f>IF(AND([1]Data!E144&gt;0, $H$400&gt;$H$3),[1]Data!E144,"")</f>
        <v/>
      </c>
      <c r="D144" s="1" t="str">
        <f>IF(AND([1]Data!E144&gt;0, $H$400&lt;$H$3),[1]Data!E144,"")</f>
        <v/>
      </c>
      <c r="E144" s="5">
        <f t="shared" si="19"/>
        <v>-0.33999999999999986</v>
      </c>
      <c r="F144" s="6">
        <f t="shared" si="20"/>
        <v>-2.7375201288244756E-2</v>
      </c>
      <c r="G144" s="10">
        <f>IF( [1]Data!A144&gt;0, [1]Data!A144, G143)</f>
        <v>43992</v>
      </c>
      <c r="H144" s="1">
        <f>IF( [1]Data!E144&gt;0, [1]Data!E144, H143)</f>
        <v>12.42</v>
      </c>
      <c r="L144" s="1"/>
      <c r="M144" s="9" t="e">
        <f t="shared" si="14"/>
        <v>#N/A</v>
      </c>
      <c r="N144" s="7" t="str">
        <f t="shared" si="15"/>
        <v/>
      </c>
      <c r="O144" s="2" t="str">
        <f t="shared" si="16"/>
        <v/>
      </c>
      <c r="P144" s="2" t="str">
        <f t="shared" si="17"/>
        <v/>
      </c>
      <c r="Q144" s="2" t="str">
        <f t="shared" si="18"/>
        <v/>
      </c>
      <c r="R144" s="2"/>
    </row>
    <row r="145" spans="1:18" x14ac:dyDescent="0.55000000000000004">
      <c r="A145" s="9" t="e">
        <f>IF( AND([1]Data!A145&gt;0, OR(NOT(D145=""),NOT(C145=""))),[1]Data!A145,NA() )</f>
        <v>#N/A</v>
      </c>
      <c r="B145" s="1" t="str">
        <f>IF([1]Data!E145&gt;0,[1]Data!E145,"")</f>
        <v/>
      </c>
      <c r="C145" s="1" t="str">
        <f>IF(AND([1]Data!E145&gt;0, $H$400&gt;$H$3),[1]Data!E145,"")</f>
        <v/>
      </c>
      <c r="D145" s="1" t="str">
        <f>IF(AND([1]Data!E145&gt;0, $H$400&lt;$H$3),[1]Data!E145,"")</f>
        <v/>
      </c>
      <c r="E145" s="5">
        <f t="shared" si="19"/>
        <v>-0.33999999999999986</v>
      </c>
      <c r="F145" s="6">
        <f t="shared" si="20"/>
        <v>-2.7375201288244756E-2</v>
      </c>
      <c r="G145" s="10">
        <f>IF( [1]Data!A145&gt;0, [1]Data!A145, G144)</f>
        <v>43992</v>
      </c>
      <c r="H145" s="1">
        <f>IF( [1]Data!E145&gt;0, [1]Data!E145, H144)</f>
        <v>12.42</v>
      </c>
      <c r="L145" s="1"/>
      <c r="M145" s="9" t="e">
        <f t="shared" si="14"/>
        <v>#N/A</v>
      </c>
      <c r="N145" s="7" t="str">
        <f t="shared" si="15"/>
        <v/>
      </c>
      <c r="O145" s="2" t="str">
        <f t="shared" si="16"/>
        <v/>
      </c>
      <c r="P145" s="2" t="str">
        <f t="shared" si="17"/>
        <v/>
      </c>
      <c r="Q145" s="2" t="str">
        <f t="shared" si="18"/>
        <v/>
      </c>
      <c r="R145" s="2"/>
    </row>
    <row r="146" spans="1:18" x14ac:dyDescent="0.55000000000000004">
      <c r="A146" s="9" t="e">
        <f>IF( AND([1]Data!A146&gt;0, OR(NOT(D146=""),NOT(C146=""))),[1]Data!A146,NA() )</f>
        <v>#N/A</v>
      </c>
      <c r="B146" s="1" t="str">
        <f>IF([1]Data!E146&gt;0,[1]Data!E146,"")</f>
        <v/>
      </c>
      <c r="C146" s="1" t="str">
        <f>IF(AND([1]Data!E146&gt;0, $H$400&gt;$H$3),[1]Data!E146,"")</f>
        <v/>
      </c>
      <c r="D146" s="1" t="str">
        <f>IF(AND([1]Data!E146&gt;0, $H$400&lt;$H$3),[1]Data!E146,"")</f>
        <v/>
      </c>
      <c r="E146" s="5">
        <f t="shared" si="19"/>
        <v>-0.33999999999999986</v>
      </c>
      <c r="F146" s="6">
        <f t="shared" si="20"/>
        <v>-2.7375201288244756E-2</v>
      </c>
      <c r="G146" s="10">
        <f>IF( [1]Data!A146&gt;0, [1]Data!A146, G145)</f>
        <v>43992</v>
      </c>
      <c r="H146" s="1">
        <f>IF( [1]Data!E146&gt;0, [1]Data!E146, H145)</f>
        <v>12.42</v>
      </c>
      <c r="L146" s="1"/>
      <c r="M146" s="9" t="e">
        <f t="shared" si="14"/>
        <v>#N/A</v>
      </c>
      <c r="N146" s="7" t="str">
        <f t="shared" si="15"/>
        <v/>
      </c>
      <c r="O146" s="2" t="str">
        <f t="shared" si="16"/>
        <v/>
      </c>
      <c r="P146" s="2" t="str">
        <f t="shared" si="17"/>
        <v/>
      </c>
      <c r="Q146" s="2" t="str">
        <f t="shared" si="18"/>
        <v/>
      </c>
      <c r="R146" s="2"/>
    </row>
    <row r="147" spans="1:18" x14ac:dyDescent="0.55000000000000004">
      <c r="A147" s="9" t="e">
        <f>IF( AND([1]Data!A147&gt;0, OR(NOT(D147=""),NOT(C147=""))),[1]Data!A147,NA() )</f>
        <v>#N/A</v>
      </c>
      <c r="B147" s="1" t="str">
        <f>IF([1]Data!E147&gt;0,[1]Data!E147,"")</f>
        <v/>
      </c>
      <c r="C147" s="1" t="str">
        <f>IF(AND([1]Data!E147&gt;0, $H$400&gt;$H$3),[1]Data!E147,"")</f>
        <v/>
      </c>
      <c r="D147" s="1" t="str">
        <f>IF(AND([1]Data!E147&gt;0, $H$400&lt;$H$3),[1]Data!E147,"")</f>
        <v/>
      </c>
      <c r="E147" s="5">
        <f t="shared" si="19"/>
        <v>-0.33999999999999986</v>
      </c>
      <c r="F147" s="6">
        <f t="shared" si="20"/>
        <v>-2.7375201288244756E-2</v>
      </c>
      <c r="G147" s="10">
        <f>IF( [1]Data!A147&gt;0, [1]Data!A147, G146)</f>
        <v>43992</v>
      </c>
      <c r="H147" s="1">
        <f>IF( [1]Data!E147&gt;0, [1]Data!E147, H146)</f>
        <v>12.42</v>
      </c>
      <c r="L147" s="1"/>
      <c r="M147" s="9" t="e">
        <f t="shared" si="14"/>
        <v>#N/A</v>
      </c>
      <c r="N147" s="7" t="str">
        <f t="shared" si="15"/>
        <v/>
      </c>
      <c r="O147" s="2" t="str">
        <f t="shared" si="16"/>
        <v/>
      </c>
      <c r="P147" s="2" t="str">
        <f t="shared" si="17"/>
        <v/>
      </c>
      <c r="Q147" s="2" t="str">
        <f t="shared" si="18"/>
        <v/>
      </c>
      <c r="R147" s="2"/>
    </row>
    <row r="148" spans="1:18" x14ac:dyDescent="0.55000000000000004">
      <c r="A148" s="9" t="e">
        <f>IF( AND([1]Data!A148&gt;0, OR(NOT(D148=""),NOT(C148=""))),[1]Data!A148,NA() )</f>
        <v>#N/A</v>
      </c>
      <c r="B148" s="1" t="str">
        <f>IF([1]Data!E148&gt;0,[1]Data!E148,"")</f>
        <v/>
      </c>
      <c r="C148" s="1" t="str">
        <f>IF(AND([1]Data!E148&gt;0, $H$400&gt;$H$3),[1]Data!E148,"")</f>
        <v/>
      </c>
      <c r="D148" s="1" t="str">
        <f>IF(AND([1]Data!E148&gt;0, $H$400&lt;$H$3),[1]Data!E148,"")</f>
        <v/>
      </c>
      <c r="E148" s="5">
        <f t="shared" si="19"/>
        <v>-0.33999999999999986</v>
      </c>
      <c r="F148" s="6">
        <f t="shared" si="20"/>
        <v>-2.7375201288244756E-2</v>
      </c>
      <c r="G148" s="10">
        <f>IF( [1]Data!A148&gt;0, [1]Data!A148, G147)</f>
        <v>43992</v>
      </c>
      <c r="H148" s="1">
        <f>IF( [1]Data!E148&gt;0, [1]Data!E148, H147)</f>
        <v>12.42</v>
      </c>
      <c r="L148" s="1"/>
      <c r="M148" s="9" t="e">
        <f t="shared" si="14"/>
        <v>#N/A</v>
      </c>
      <c r="N148" s="7" t="str">
        <f t="shared" si="15"/>
        <v/>
      </c>
      <c r="O148" s="2" t="str">
        <f t="shared" si="16"/>
        <v/>
      </c>
      <c r="P148" s="2" t="str">
        <f t="shared" si="17"/>
        <v/>
      </c>
      <c r="Q148" s="2" t="str">
        <f t="shared" si="18"/>
        <v/>
      </c>
      <c r="R148" s="2"/>
    </row>
    <row r="149" spans="1:18" x14ac:dyDescent="0.55000000000000004">
      <c r="A149" s="9" t="e">
        <f>IF( AND([1]Data!A149&gt;0, OR(NOT(D149=""),NOT(C149=""))),[1]Data!A149,NA() )</f>
        <v>#N/A</v>
      </c>
      <c r="B149" s="1" t="str">
        <f>IF([1]Data!E149&gt;0,[1]Data!E149,"")</f>
        <v/>
      </c>
      <c r="C149" s="1" t="str">
        <f>IF(AND([1]Data!E149&gt;0, $H$400&gt;$H$3),[1]Data!E149,"")</f>
        <v/>
      </c>
      <c r="D149" s="1" t="str">
        <f>IF(AND([1]Data!E149&gt;0, $H$400&lt;$H$3),[1]Data!E149,"")</f>
        <v/>
      </c>
      <c r="E149" s="5">
        <f t="shared" si="19"/>
        <v>-0.33999999999999986</v>
      </c>
      <c r="F149" s="6">
        <f t="shared" si="20"/>
        <v>-2.7375201288244756E-2</v>
      </c>
      <c r="G149" s="10">
        <f>IF( [1]Data!A149&gt;0, [1]Data!A149, G148)</f>
        <v>43992</v>
      </c>
      <c r="H149" s="1">
        <f>IF( [1]Data!E149&gt;0, [1]Data!E149, H148)</f>
        <v>12.42</v>
      </c>
      <c r="L149" s="1"/>
      <c r="M149" s="9" t="e">
        <f t="shared" si="14"/>
        <v>#N/A</v>
      </c>
      <c r="N149" s="7" t="str">
        <f t="shared" si="15"/>
        <v/>
      </c>
      <c r="O149" s="2" t="str">
        <f t="shared" si="16"/>
        <v/>
      </c>
      <c r="P149" s="2" t="str">
        <f t="shared" si="17"/>
        <v/>
      </c>
      <c r="Q149" s="2" t="str">
        <f t="shared" si="18"/>
        <v/>
      </c>
      <c r="R149" s="2"/>
    </row>
    <row r="150" spans="1:18" x14ac:dyDescent="0.55000000000000004">
      <c r="A150" s="9" t="e">
        <f>IF( AND([1]Data!A150&gt;0, OR(NOT(D150=""),NOT(C150=""))),[1]Data!A150,NA() )</f>
        <v>#N/A</v>
      </c>
      <c r="B150" s="1" t="str">
        <f>IF([1]Data!E150&gt;0,[1]Data!E150,"")</f>
        <v/>
      </c>
      <c r="C150" s="1" t="str">
        <f>IF(AND([1]Data!E150&gt;0, $H$400&gt;$H$3),[1]Data!E150,"")</f>
        <v/>
      </c>
      <c r="D150" s="1" t="str">
        <f>IF(AND([1]Data!E150&gt;0, $H$400&lt;$H$3),[1]Data!E150,"")</f>
        <v/>
      </c>
      <c r="E150" s="5">
        <f t="shared" si="19"/>
        <v>-0.33999999999999986</v>
      </c>
      <c r="F150" s="6">
        <f t="shared" si="20"/>
        <v>-2.7375201288244756E-2</v>
      </c>
      <c r="G150" s="10">
        <f>IF( [1]Data!A150&gt;0, [1]Data!A150, G149)</f>
        <v>43992</v>
      </c>
      <c r="H150" s="1">
        <f>IF( [1]Data!E150&gt;0, [1]Data!E150, H149)</f>
        <v>12.42</v>
      </c>
      <c r="L150" s="1"/>
      <c r="M150" s="9" t="e">
        <f t="shared" si="14"/>
        <v>#N/A</v>
      </c>
      <c r="N150" s="7" t="str">
        <f t="shared" si="15"/>
        <v/>
      </c>
      <c r="O150" s="2" t="str">
        <f t="shared" si="16"/>
        <v/>
      </c>
      <c r="P150" s="2" t="str">
        <f t="shared" si="17"/>
        <v/>
      </c>
      <c r="Q150" s="2" t="str">
        <f t="shared" si="18"/>
        <v/>
      </c>
      <c r="R150" s="2"/>
    </row>
    <row r="151" spans="1:18" x14ac:dyDescent="0.55000000000000004">
      <c r="A151" s="9" t="e">
        <f>IF( AND([1]Data!A151&gt;0, OR(NOT(D151=""),NOT(C151=""))),[1]Data!A151,NA() )</f>
        <v>#N/A</v>
      </c>
      <c r="B151" s="1" t="str">
        <f>IF([1]Data!E151&gt;0,[1]Data!E151,"")</f>
        <v/>
      </c>
      <c r="C151" s="1" t="str">
        <f>IF(AND([1]Data!E151&gt;0, $H$400&gt;$H$3),[1]Data!E151,"")</f>
        <v/>
      </c>
      <c r="D151" s="1" t="str">
        <f>IF(AND([1]Data!E151&gt;0, $H$400&lt;$H$3),[1]Data!E151,"")</f>
        <v/>
      </c>
      <c r="E151" s="5">
        <f t="shared" si="19"/>
        <v>-0.33999999999999986</v>
      </c>
      <c r="F151" s="6">
        <f t="shared" si="20"/>
        <v>-2.7375201288244756E-2</v>
      </c>
      <c r="G151" s="10">
        <f>IF( [1]Data!A151&gt;0, [1]Data!A151, G150)</f>
        <v>43992</v>
      </c>
      <c r="H151" s="1">
        <f>IF( [1]Data!E151&gt;0, [1]Data!E151, H150)</f>
        <v>12.42</v>
      </c>
      <c r="L151" s="1"/>
      <c r="M151" s="9" t="e">
        <f t="shared" si="14"/>
        <v>#N/A</v>
      </c>
      <c r="N151" s="7" t="str">
        <f t="shared" si="15"/>
        <v/>
      </c>
      <c r="O151" s="2" t="str">
        <f t="shared" si="16"/>
        <v/>
      </c>
      <c r="P151" s="2" t="str">
        <f t="shared" si="17"/>
        <v/>
      </c>
      <c r="Q151" s="2" t="str">
        <f t="shared" si="18"/>
        <v/>
      </c>
      <c r="R151" s="2"/>
    </row>
    <row r="152" spans="1:18" x14ac:dyDescent="0.55000000000000004">
      <c r="A152" s="9" t="e">
        <f>IF( AND([1]Data!A152&gt;0, OR(NOT(D152=""),NOT(C152=""))),[1]Data!A152,NA() )</f>
        <v>#N/A</v>
      </c>
      <c r="B152" s="1" t="str">
        <f>IF([1]Data!E152&gt;0,[1]Data!E152,"")</f>
        <v/>
      </c>
      <c r="C152" s="1" t="str">
        <f>IF(AND([1]Data!E152&gt;0, $H$400&gt;$H$3),[1]Data!E152,"")</f>
        <v/>
      </c>
      <c r="D152" s="1" t="str">
        <f>IF(AND([1]Data!E152&gt;0, $H$400&lt;$H$3),[1]Data!E152,"")</f>
        <v/>
      </c>
      <c r="E152" s="5">
        <f t="shared" si="19"/>
        <v>-0.33999999999999986</v>
      </c>
      <c r="F152" s="6">
        <f t="shared" si="20"/>
        <v>-2.7375201288244756E-2</v>
      </c>
      <c r="G152" s="10">
        <f>IF( [1]Data!A152&gt;0, [1]Data!A152, G151)</f>
        <v>43992</v>
      </c>
      <c r="H152" s="1">
        <f>IF( [1]Data!E152&gt;0, [1]Data!E152, H151)</f>
        <v>12.42</v>
      </c>
      <c r="L152" s="1"/>
      <c r="M152" s="9" t="e">
        <f t="shared" si="14"/>
        <v>#N/A</v>
      </c>
      <c r="N152" s="7" t="str">
        <f t="shared" si="15"/>
        <v/>
      </c>
      <c r="O152" s="2" t="str">
        <f t="shared" si="16"/>
        <v/>
      </c>
      <c r="P152" s="2" t="str">
        <f t="shared" si="17"/>
        <v/>
      </c>
      <c r="Q152" s="2" t="str">
        <f t="shared" si="18"/>
        <v/>
      </c>
      <c r="R152" s="2"/>
    </row>
    <row r="153" spans="1:18" x14ac:dyDescent="0.55000000000000004">
      <c r="A153" s="9" t="e">
        <f>IF( AND([1]Data!A153&gt;0, OR(NOT(D153=""),NOT(C153=""))),[1]Data!A153,NA() )</f>
        <v>#N/A</v>
      </c>
      <c r="B153" s="1" t="str">
        <f>IF([1]Data!E153&gt;0,[1]Data!E153,"")</f>
        <v/>
      </c>
      <c r="C153" s="1" t="str">
        <f>IF(AND([1]Data!E153&gt;0, $H$400&gt;$H$3),[1]Data!E153,"")</f>
        <v/>
      </c>
      <c r="D153" s="1" t="str">
        <f>IF(AND([1]Data!E153&gt;0, $H$400&lt;$H$3),[1]Data!E153,"")</f>
        <v/>
      </c>
      <c r="E153" s="5">
        <f t="shared" si="19"/>
        <v>-0.33999999999999986</v>
      </c>
      <c r="F153" s="6">
        <f t="shared" si="20"/>
        <v>-2.7375201288244756E-2</v>
      </c>
      <c r="G153" s="10">
        <f>IF( [1]Data!A153&gt;0, [1]Data!A153, G152)</f>
        <v>43992</v>
      </c>
      <c r="H153" s="1">
        <f>IF( [1]Data!E153&gt;0, [1]Data!E153, H152)</f>
        <v>12.42</v>
      </c>
      <c r="L153" s="1"/>
      <c r="M153" s="9" t="e">
        <f t="shared" si="14"/>
        <v>#N/A</v>
      </c>
      <c r="N153" s="7" t="str">
        <f t="shared" si="15"/>
        <v/>
      </c>
      <c r="O153" s="2" t="str">
        <f t="shared" si="16"/>
        <v/>
      </c>
      <c r="P153" s="2" t="str">
        <f t="shared" si="17"/>
        <v/>
      </c>
      <c r="Q153" s="2" t="str">
        <f t="shared" si="18"/>
        <v/>
      </c>
      <c r="R153" s="2"/>
    </row>
    <row r="154" spans="1:18" x14ac:dyDescent="0.55000000000000004">
      <c r="A154" s="9" t="e">
        <f>IF( AND([1]Data!A154&gt;0, OR(NOT(D154=""),NOT(C154=""))),[1]Data!A154,NA() )</f>
        <v>#N/A</v>
      </c>
      <c r="B154" s="1" t="str">
        <f>IF([1]Data!E154&gt;0,[1]Data!E154,"")</f>
        <v/>
      </c>
      <c r="C154" s="1" t="str">
        <f>IF(AND([1]Data!E154&gt;0, $H$400&gt;$H$3),[1]Data!E154,"")</f>
        <v/>
      </c>
      <c r="D154" s="1" t="str">
        <f>IF(AND([1]Data!E154&gt;0, $H$400&lt;$H$3),[1]Data!E154,"")</f>
        <v/>
      </c>
      <c r="E154" s="5">
        <f t="shared" si="19"/>
        <v>-0.33999999999999986</v>
      </c>
      <c r="F154" s="6">
        <f t="shared" si="20"/>
        <v>-2.7375201288244756E-2</v>
      </c>
      <c r="G154" s="10">
        <f>IF( [1]Data!A154&gt;0, [1]Data!A154, G153)</f>
        <v>43992</v>
      </c>
      <c r="H154" s="1">
        <f>IF( [1]Data!E154&gt;0, [1]Data!E154, H153)</f>
        <v>12.42</v>
      </c>
      <c r="L154" s="1"/>
      <c r="M154" s="9" t="e">
        <f t="shared" si="14"/>
        <v>#N/A</v>
      </c>
      <c r="N154" s="7" t="str">
        <f t="shared" si="15"/>
        <v/>
      </c>
      <c r="O154" s="2" t="str">
        <f t="shared" si="16"/>
        <v/>
      </c>
      <c r="P154" s="2" t="str">
        <f t="shared" si="17"/>
        <v/>
      </c>
      <c r="Q154" s="2" t="str">
        <f t="shared" si="18"/>
        <v/>
      </c>
      <c r="R154" s="2"/>
    </row>
    <row r="155" spans="1:18" x14ac:dyDescent="0.55000000000000004">
      <c r="A155" s="9" t="e">
        <f>IF( AND([1]Data!A155&gt;0, OR(NOT(D155=""),NOT(C155=""))),[1]Data!A155,NA() )</f>
        <v>#N/A</v>
      </c>
      <c r="B155" s="1" t="str">
        <f>IF([1]Data!E155&gt;0,[1]Data!E155,"")</f>
        <v/>
      </c>
      <c r="C155" s="1" t="str">
        <f>IF(AND([1]Data!E155&gt;0, $H$400&gt;$H$3),[1]Data!E155,"")</f>
        <v/>
      </c>
      <c r="D155" s="1" t="str">
        <f>IF(AND([1]Data!E155&gt;0, $H$400&lt;$H$3),[1]Data!E155,"")</f>
        <v/>
      </c>
      <c r="E155" s="5">
        <f t="shared" si="19"/>
        <v>-0.33999999999999986</v>
      </c>
      <c r="F155" s="6">
        <f t="shared" si="20"/>
        <v>-2.7375201288244756E-2</v>
      </c>
      <c r="G155" s="10">
        <f>IF( [1]Data!A155&gt;0, [1]Data!A155, G154)</f>
        <v>43992</v>
      </c>
      <c r="H155" s="1">
        <f>IF( [1]Data!E155&gt;0, [1]Data!E155, H154)</f>
        <v>12.42</v>
      </c>
      <c r="L155" s="1"/>
      <c r="M155" s="9" t="e">
        <f t="shared" si="14"/>
        <v>#N/A</v>
      </c>
      <c r="N155" s="7" t="str">
        <f t="shared" si="15"/>
        <v/>
      </c>
      <c r="O155" s="2" t="str">
        <f t="shared" si="16"/>
        <v/>
      </c>
      <c r="P155" s="2" t="str">
        <f t="shared" si="17"/>
        <v/>
      </c>
      <c r="Q155" s="2" t="str">
        <f t="shared" si="18"/>
        <v/>
      </c>
      <c r="R155" s="2"/>
    </row>
    <row r="156" spans="1:18" x14ac:dyDescent="0.55000000000000004">
      <c r="A156" s="9" t="e">
        <f>IF( AND([1]Data!A156&gt;0, OR(NOT(D156=""),NOT(C156=""))),[1]Data!A156,NA() )</f>
        <v>#N/A</v>
      </c>
      <c r="B156" s="1" t="str">
        <f>IF([1]Data!E156&gt;0,[1]Data!E156,"")</f>
        <v/>
      </c>
      <c r="C156" s="1" t="str">
        <f>IF(AND([1]Data!E156&gt;0, $H$400&gt;$H$3),[1]Data!E156,"")</f>
        <v/>
      </c>
      <c r="D156" s="1" t="str">
        <f>IF(AND([1]Data!E156&gt;0, $H$400&lt;$H$3),[1]Data!E156,"")</f>
        <v/>
      </c>
      <c r="E156" s="5">
        <f t="shared" si="19"/>
        <v>-0.33999999999999986</v>
      </c>
      <c r="F156" s="6">
        <f t="shared" si="20"/>
        <v>-2.7375201288244756E-2</v>
      </c>
      <c r="G156" s="10">
        <f>IF( [1]Data!A156&gt;0, [1]Data!A156, G155)</f>
        <v>43992</v>
      </c>
      <c r="H156" s="1">
        <f>IF( [1]Data!E156&gt;0, [1]Data!E156, H155)</f>
        <v>12.42</v>
      </c>
      <c r="L156" s="1"/>
      <c r="M156" s="9" t="e">
        <f t="shared" si="14"/>
        <v>#N/A</v>
      </c>
      <c r="N156" s="7" t="str">
        <f t="shared" si="15"/>
        <v/>
      </c>
      <c r="O156" s="2" t="str">
        <f t="shared" si="16"/>
        <v/>
      </c>
      <c r="P156" s="2" t="str">
        <f t="shared" si="17"/>
        <v/>
      </c>
      <c r="Q156" s="2" t="str">
        <f t="shared" si="18"/>
        <v/>
      </c>
      <c r="R156" s="2"/>
    </row>
    <row r="157" spans="1:18" x14ac:dyDescent="0.55000000000000004">
      <c r="A157" s="9" t="e">
        <f>IF( AND([1]Data!A157&gt;0, OR(NOT(D157=""),NOT(C157=""))),[1]Data!A157,NA() )</f>
        <v>#N/A</v>
      </c>
      <c r="B157" s="1" t="str">
        <f>IF([1]Data!E157&gt;0,[1]Data!E157,"")</f>
        <v/>
      </c>
      <c r="C157" s="1" t="str">
        <f>IF(AND([1]Data!E157&gt;0, $H$400&gt;$H$3),[1]Data!E157,"")</f>
        <v/>
      </c>
      <c r="D157" s="1" t="str">
        <f>IF(AND([1]Data!E157&gt;0, $H$400&lt;$H$3),[1]Data!E157,"")</f>
        <v/>
      </c>
      <c r="E157" s="5">
        <f t="shared" si="19"/>
        <v>-0.33999999999999986</v>
      </c>
      <c r="F157" s="6">
        <f t="shared" si="20"/>
        <v>-2.7375201288244756E-2</v>
      </c>
      <c r="G157" s="10">
        <f>IF( [1]Data!A157&gt;0, [1]Data!A157, G156)</f>
        <v>43992</v>
      </c>
      <c r="H157" s="1">
        <f>IF( [1]Data!E157&gt;0, [1]Data!E157, H156)</f>
        <v>12.42</v>
      </c>
      <c r="L157" s="1"/>
      <c r="M157" s="9" t="e">
        <f t="shared" si="14"/>
        <v>#N/A</v>
      </c>
      <c r="N157" s="7" t="str">
        <f t="shared" si="15"/>
        <v/>
      </c>
      <c r="O157" s="2" t="str">
        <f t="shared" si="16"/>
        <v/>
      </c>
      <c r="P157" s="2" t="str">
        <f t="shared" si="17"/>
        <v/>
      </c>
      <c r="Q157" s="2" t="str">
        <f t="shared" si="18"/>
        <v/>
      </c>
      <c r="R157" s="2"/>
    </row>
    <row r="158" spans="1:18" x14ac:dyDescent="0.55000000000000004">
      <c r="A158" s="9" t="e">
        <f>IF( AND([1]Data!A158&gt;0, OR(NOT(D158=""),NOT(C158=""))),[1]Data!A158,NA() )</f>
        <v>#N/A</v>
      </c>
      <c r="B158" s="1" t="str">
        <f>IF([1]Data!E158&gt;0,[1]Data!E158,"")</f>
        <v/>
      </c>
      <c r="C158" s="1" t="str">
        <f>IF(AND([1]Data!E158&gt;0, $H$400&gt;$H$3),[1]Data!E158,"")</f>
        <v/>
      </c>
      <c r="D158" s="1" t="str">
        <f>IF(AND([1]Data!E158&gt;0, $H$400&lt;$H$3),[1]Data!E158,"")</f>
        <v/>
      </c>
      <c r="E158" s="5">
        <f t="shared" si="19"/>
        <v>-0.33999999999999986</v>
      </c>
      <c r="F158" s="6">
        <f t="shared" si="20"/>
        <v>-2.7375201288244756E-2</v>
      </c>
      <c r="G158" s="10">
        <f>IF( [1]Data!A158&gt;0, [1]Data!A158, G157)</f>
        <v>43992</v>
      </c>
      <c r="H158" s="1">
        <f>IF( [1]Data!E158&gt;0, [1]Data!E158, H157)</f>
        <v>12.42</v>
      </c>
      <c r="L158" s="1"/>
      <c r="M158" s="9" t="e">
        <f t="shared" si="14"/>
        <v>#N/A</v>
      </c>
      <c r="N158" s="7" t="str">
        <f t="shared" si="15"/>
        <v/>
      </c>
      <c r="O158" s="2" t="str">
        <f t="shared" si="16"/>
        <v/>
      </c>
      <c r="P158" s="2" t="str">
        <f t="shared" si="17"/>
        <v/>
      </c>
      <c r="Q158" s="2" t="str">
        <f t="shared" si="18"/>
        <v/>
      </c>
      <c r="R158" s="2"/>
    </row>
    <row r="159" spans="1:18" x14ac:dyDescent="0.55000000000000004">
      <c r="A159" s="9" t="e">
        <f>IF( AND([1]Data!A159&gt;0, OR(NOT(D159=""),NOT(C159=""))),[1]Data!A159,NA() )</f>
        <v>#N/A</v>
      </c>
      <c r="B159" s="1" t="str">
        <f>IF([1]Data!E159&gt;0,[1]Data!E159,"")</f>
        <v/>
      </c>
      <c r="C159" s="1" t="str">
        <f>IF(AND([1]Data!E159&gt;0, $H$400&gt;$H$3),[1]Data!E159,"")</f>
        <v/>
      </c>
      <c r="D159" s="1" t="str">
        <f>IF(AND([1]Data!E159&gt;0, $H$400&lt;$H$3),[1]Data!E159,"")</f>
        <v/>
      </c>
      <c r="E159" s="5">
        <f t="shared" si="19"/>
        <v>-0.33999999999999986</v>
      </c>
      <c r="F159" s="6">
        <f t="shared" si="20"/>
        <v>-2.7375201288244756E-2</v>
      </c>
      <c r="G159" s="10">
        <f>IF( [1]Data!A159&gt;0, [1]Data!A159, G158)</f>
        <v>43992</v>
      </c>
      <c r="H159" s="1">
        <f>IF( [1]Data!E159&gt;0, [1]Data!E159, H158)</f>
        <v>12.42</v>
      </c>
      <c r="L159" s="1"/>
      <c r="M159" s="9" t="e">
        <f t="shared" si="14"/>
        <v>#N/A</v>
      </c>
      <c r="N159" s="7" t="str">
        <f t="shared" si="15"/>
        <v/>
      </c>
      <c r="O159" s="2" t="str">
        <f t="shared" si="16"/>
        <v/>
      </c>
      <c r="P159" s="2" t="str">
        <f t="shared" si="17"/>
        <v/>
      </c>
      <c r="Q159" s="2" t="str">
        <f t="shared" si="18"/>
        <v/>
      </c>
      <c r="R159" s="2"/>
    </row>
    <row r="160" spans="1:18" x14ac:dyDescent="0.55000000000000004">
      <c r="A160" s="9" t="e">
        <f>IF( AND([1]Data!A160&gt;0, OR(NOT(D160=""),NOT(C160=""))),[1]Data!A160,NA() )</f>
        <v>#N/A</v>
      </c>
      <c r="B160" s="1" t="str">
        <f>IF([1]Data!E160&gt;0,[1]Data!E160,"")</f>
        <v/>
      </c>
      <c r="C160" s="1" t="str">
        <f>IF(AND([1]Data!E160&gt;0, $H$400&gt;$H$3),[1]Data!E160,"")</f>
        <v/>
      </c>
      <c r="D160" s="1" t="str">
        <f>IF(AND([1]Data!E160&gt;0, $H$400&lt;$H$3),[1]Data!E160,"")</f>
        <v/>
      </c>
      <c r="E160" s="5">
        <f t="shared" si="19"/>
        <v>-0.33999999999999986</v>
      </c>
      <c r="F160" s="6">
        <f t="shared" si="20"/>
        <v>-2.7375201288244756E-2</v>
      </c>
      <c r="G160" s="10">
        <f>IF( [1]Data!A160&gt;0, [1]Data!A160, G159)</f>
        <v>43992</v>
      </c>
      <c r="H160" s="1">
        <f>IF( [1]Data!E160&gt;0, [1]Data!E160, H159)</f>
        <v>12.42</v>
      </c>
      <c r="L160" s="1"/>
      <c r="M160" s="9" t="e">
        <f t="shared" si="14"/>
        <v>#N/A</v>
      </c>
      <c r="N160" s="7" t="str">
        <f t="shared" si="15"/>
        <v/>
      </c>
      <c r="O160" s="2" t="str">
        <f t="shared" si="16"/>
        <v/>
      </c>
      <c r="P160" s="2" t="str">
        <f t="shared" si="17"/>
        <v/>
      </c>
      <c r="Q160" s="2" t="str">
        <f t="shared" si="18"/>
        <v/>
      </c>
      <c r="R160" s="2"/>
    </row>
    <row r="161" spans="1:18" x14ac:dyDescent="0.55000000000000004">
      <c r="A161" s="9" t="e">
        <f>IF( AND([1]Data!A161&gt;0, OR(NOT(D161=""),NOT(C161=""))),[1]Data!A161,NA() )</f>
        <v>#N/A</v>
      </c>
      <c r="B161" s="1" t="str">
        <f>IF([1]Data!E161&gt;0,[1]Data!E161,"")</f>
        <v/>
      </c>
      <c r="C161" s="1" t="str">
        <f>IF(AND([1]Data!E161&gt;0, $H$400&gt;$H$3),[1]Data!E161,"")</f>
        <v/>
      </c>
      <c r="D161" s="1" t="str">
        <f>IF(AND([1]Data!E161&gt;0, $H$400&lt;$H$3),[1]Data!E161,"")</f>
        <v/>
      </c>
      <c r="E161" s="5">
        <f t="shared" si="19"/>
        <v>-0.33999999999999986</v>
      </c>
      <c r="F161" s="6">
        <f t="shared" si="20"/>
        <v>-2.7375201288244756E-2</v>
      </c>
      <c r="G161" s="10">
        <f>IF( [1]Data!A161&gt;0, [1]Data!A161, G160)</f>
        <v>43992</v>
      </c>
      <c r="H161" s="1">
        <f>IF( [1]Data!E161&gt;0, [1]Data!E161, H160)</f>
        <v>12.42</v>
      </c>
      <c r="L161" s="1"/>
      <c r="M161" s="9" t="e">
        <f t="shared" si="14"/>
        <v>#N/A</v>
      </c>
      <c r="N161" s="7" t="str">
        <f t="shared" si="15"/>
        <v/>
      </c>
      <c r="O161" s="2" t="str">
        <f t="shared" si="16"/>
        <v/>
      </c>
      <c r="P161" s="2" t="str">
        <f t="shared" si="17"/>
        <v/>
      </c>
      <c r="Q161" s="2" t="str">
        <f t="shared" si="18"/>
        <v/>
      </c>
      <c r="R161" s="2"/>
    </row>
    <row r="162" spans="1:18" x14ac:dyDescent="0.55000000000000004">
      <c r="A162" s="9" t="e">
        <f>IF( AND([1]Data!A162&gt;0, OR(NOT(D162=""),NOT(C162=""))),[1]Data!A162,NA() )</f>
        <v>#N/A</v>
      </c>
      <c r="B162" s="1" t="str">
        <f>IF([1]Data!E162&gt;0,[1]Data!E162,"")</f>
        <v/>
      </c>
      <c r="C162" s="1" t="str">
        <f>IF(AND([1]Data!E162&gt;0, $H$400&gt;$H$3),[1]Data!E162,"")</f>
        <v/>
      </c>
      <c r="D162" s="1" t="str">
        <f>IF(AND([1]Data!E162&gt;0, $H$400&lt;$H$3),[1]Data!E162,"")</f>
        <v/>
      </c>
      <c r="E162" s="5">
        <f t="shared" si="19"/>
        <v>-0.33999999999999986</v>
      </c>
      <c r="F162" s="6">
        <f t="shared" si="20"/>
        <v>-2.7375201288244756E-2</v>
      </c>
      <c r="G162" s="10">
        <f>IF( [1]Data!A162&gt;0, [1]Data!A162, G161)</f>
        <v>43992</v>
      </c>
      <c r="H162" s="1">
        <f>IF( [1]Data!E162&gt;0, [1]Data!E162, H161)</f>
        <v>12.42</v>
      </c>
      <c r="L162" s="1"/>
      <c r="M162" s="9" t="e">
        <f t="shared" si="14"/>
        <v>#N/A</v>
      </c>
      <c r="N162" s="7" t="str">
        <f t="shared" si="15"/>
        <v/>
      </c>
      <c r="O162" s="2" t="str">
        <f t="shared" si="16"/>
        <v/>
      </c>
      <c r="P162" s="2" t="str">
        <f t="shared" si="17"/>
        <v/>
      </c>
      <c r="Q162" s="2" t="str">
        <f t="shared" si="18"/>
        <v/>
      </c>
      <c r="R162" s="2"/>
    </row>
    <row r="163" spans="1:18" x14ac:dyDescent="0.55000000000000004">
      <c r="A163" s="9" t="e">
        <f>IF( AND([1]Data!A163&gt;0, OR(NOT(D163=""),NOT(C163=""))),[1]Data!A163,NA() )</f>
        <v>#N/A</v>
      </c>
      <c r="B163" s="1" t="str">
        <f>IF([1]Data!E163&gt;0,[1]Data!E163,"")</f>
        <v/>
      </c>
      <c r="C163" s="1" t="str">
        <f>IF(AND([1]Data!E163&gt;0, $H$400&gt;$H$3),[1]Data!E163,"")</f>
        <v/>
      </c>
      <c r="D163" s="1" t="str">
        <f>IF(AND([1]Data!E163&gt;0, $H$400&lt;$H$3),[1]Data!E163,"")</f>
        <v/>
      </c>
      <c r="E163" s="5">
        <f t="shared" si="19"/>
        <v>-0.33999999999999986</v>
      </c>
      <c r="F163" s="6">
        <f t="shared" si="20"/>
        <v>-2.7375201288244756E-2</v>
      </c>
      <c r="G163" s="10">
        <f>IF( [1]Data!A163&gt;0, [1]Data!A163, G162)</f>
        <v>43992</v>
      </c>
      <c r="H163" s="1">
        <f>IF( [1]Data!E163&gt;0, [1]Data!E163, H162)</f>
        <v>12.42</v>
      </c>
      <c r="L163" s="1"/>
      <c r="M163" s="9" t="e">
        <f t="shared" si="14"/>
        <v>#N/A</v>
      </c>
      <c r="N163" s="7" t="str">
        <f t="shared" si="15"/>
        <v/>
      </c>
      <c r="O163" s="2" t="str">
        <f t="shared" si="16"/>
        <v/>
      </c>
      <c r="P163" s="2" t="str">
        <f t="shared" si="17"/>
        <v/>
      </c>
      <c r="Q163" s="2" t="str">
        <f t="shared" si="18"/>
        <v/>
      </c>
      <c r="R163" s="2"/>
    </row>
    <row r="164" spans="1:18" x14ac:dyDescent="0.55000000000000004">
      <c r="A164" s="9" t="e">
        <f>IF( AND([1]Data!A164&gt;0, OR(NOT(D164=""),NOT(C164=""))),[1]Data!A164,NA() )</f>
        <v>#N/A</v>
      </c>
      <c r="B164" s="1" t="str">
        <f>IF([1]Data!E164&gt;0,[1]Data!E164,"")</f>
        <v/>
      </c>
      <c r="C164" s="1" t="str">
        <f>IF(AND([1]Data!E164&gt;0, $H$400&gt;$H$3),[1]Data!E164,"")</f>
        <v/>
      </c>
      <c r="D164" s="1" t="str">
        <f>IF(AND([1]Data!E164&gt;0, $H$400&lt;$H$3),[1]Data!E164,"")</f>
        <v/>
      </c>
      <c r="E164" s="5">
        <f t="shared" si="19"/>
        <v>-0.33999999999999986</v>
      </c>
      <c r="F164" s="6">
        <f t="shared" si="20"/>
        <v>-2.7375201288244756E-2</v>
      </c>
      <c r="G164" s="10">
        <f>IF( [1]Data!A164&gt;0, [1]Data!A164, G163)</f>
        <v>43992</v>
      </c>
      <c r="H164" s="1">
        <f>IF( [1]Data!E164&gt;0, [1]Data!E164, H163)</f>
        <v>12.42</v>
      </c>
      <c r="L164" s="1"/>
      <c r="M164" s="9" t="e">
        <f t="shared" si="14"/>
        <v>#N/A</v>
      </c>
      <c r="N164" s="7" t="str">
        <f t="shared" si="15"/>
        <v/>
      </c>
      <c r="O164" s="2" t="str">
        <f t="shared" si="16"/>
        <v/>
      </c>
      <c r="P164" s="2" t="str">
        <f t="shared" si="17"/>
        <v/>
      </c>
      <c r="Q164" s="2" t="str">
        <f t="shared" si="18"/>
        <v/>
      </c>
      <c r="R164" s="2"/>
    </row>
    <row r="165" spans="1:18" x14ac:dyDescent="0.55000000000000004">
      <c r="A165" s="9" t="e">
        <f>IF( AND([1]Data!A165&gt;0, OR(NOT(D165=""),NOT(C165=""))),[1]Data!A165,NA() )</f>
        <v>#N/A</v>
      </c>
      <c r="B165" s="1" t="str">
        <f>IF([1]Data!E165&gt;0,[1]Data!E165,"")</f>
        <v/>
      </c>
      <c r="C165" s="1" t="str">
        <f>IF(AND([1]Data!E165&gt;0, $H$400&gt;$H$3),[1]Data!E165,"")</f>
        <v/>
      </c>
      <c r="D165" s="1" t="str">
        <f>IF(AND([1]Data!E165&gt;0, $H$400&lt;$H$3),[1]Data!E165,"")</f>
        <v/>
      </c>
      <c r="E165" s="5">
        <f t="shared" si="19"/>
        <v>-0.33999999999999986</v>
      </c>
      <c r="F165" s="6">
        <f t="shared" si="20"/>
        <v>-2.7375201288244756E-2</v>
      </c>
      <c r="G165" s="10">
        <f>IF( [1]Data!A165&gt;0, [1]Data!A165, G164)</f>
        <v>43992</v>
      </c>
      <c r="H165" s="1">
        <f>IF( [1]Data!E165&gt;0, [1]Data!E165, H164)</f>
        <v>12.42</v>
      </c>
      <c r="L165" s="1"/>
      <c r="M165" s="9" t="e">
        <f t="shared" si="14"/>
        <v>#N/A</v>
      </c>
      <c r="N165" s="7" t="str">
        <f t="shared" si="15"/>
        <v/>
      </c>
      <c r="O165" s="2" t="str">
        <f t="shared" si="16"/>
        <v/>
      </c>
      <c r="P165" s="2" t="str">
        <f t="shared" si="17"/>
        <v/>
      </c>
      <c r="Q165" s="2" t="str">
        <f t="shared" si="18"/>
        <v/>
      </c>
      <c r="R165" s="2"/>
    </row>
    <row r="166" spans="1:18" x14ac:dyDescent="0.55000000000000004">
      <c r="A166" s="9" t="e">
        <f>IF( AND([1]Data!A166&gt;0, OR(NOT(D166=""),NOT(C166=""))),[1]Data!A166,NA() )</f>
        <v>#N/A</v>
      </c>
      <c r="B166" s="1" t="str">
        <f>IF([1]Data!E166&gt;0,[1]Data!E166,"")</f>
        <v/>
      </c>
      <c r="C166" s="1" t="str">
        <f>IF(AND([1]Data!E166&gt;0, $H$400&gt;$H$3),[1]Data!E166,"")</f>
        <v/>
      </c>
      <c r="D166" s="1" t="str">
        <f>IF(AND([1]Data!E166&gt;0, $H$400&lt;$H$3),[1]Data!E166,"")</f>
        <v/>
      </c>
      <c r="E166" s="5">
        <f t="shared" si="19"/>
        <v>-0.33999999999999986</v>
      </c>
      <c r="F166" s="6">
        <f t="shared" si="20"/>
        <v>-2.7375201288244756E-2</v>
      </c>
      <c r="G166" s="10">
        <f>IF( [1]Data!A166&gt;0, [1]Data!A166, G165)</f>
        <v>43992</v>
      </c>
      <c r="H166" s="1">
        <f>IF( [1]Data!E166&gt;0, [1]Data!E166, H165)</f>
        <v>12.42</v>
      </c>
      <c r="L166" s="1"/>
      <c r="M166" s="9" t="e">
        <f t="shared" si="14"/>
        <v>#N/A</v>
      </c>
      <c r="N166" s="7" t="str">
        <f t="shared" si="15"/>
        <v/>
      </c>
      <c r="O166" s="2" t="str">
        <f t="shared" si="16"/>
        <v/>
      </c>
      <c r="P166" s="2" t="str">
        <f t="shared" si="17"/>
        <v/>
      </c>
      <c r="Q166" s="2" t="str">
        <f t="shared" si="18"/>
        <v/>
      </c>
      <c r="R166" s="2"/>
    </row>
    <row r="167" spans="1:18" x14ac:dyDescent="0.55000000000000004">
      <c r="A167" s="9" t="e">
        <f>IF( AND([1]Data!A167&gt;0, OR(NOT(D167=""),NOT(C167=""))),[1]Data!A167,NA() )</f>
        <v>#N/A</v>
      </c>
      <c r="B167" s="1" t="str">
        <f>IF([1]Data!E167&gt;0,[1]Data!E167,"")</f>
        <v/>
      </c>
      <c r="C167" s="1" t="str">
        <f>IF(AND([1]Data!E167&gt;0, $H$400&gt;$H$3),[1]Data!E167,"")</f>
        <v/>
      </c>
      <c r="D167" s="1" t="str">
        <f>IF(AND([1]Data!E167&gt;0, $H$400&lt;$H$3),[1]Data!E167,"")</f>
        <v/>
      </c>
      <c r="E167" s="5">
        <f t="shared" si="19"/>
        <v>-0.33999999999999986</v>
      </c>
      <c r="F167" s="6">
        <f t="shared" si="20"/>
        <v>-2.7375201288244756E-2</v>
      </c>
      <c r="G167" s="10">
        <f>IF( [1]Data!A167&gt;0, [1]Data!A167, G166)</f>
        <v>43992</v>
      </c>
      <c r="H167" s="1">
        <f>IF( [1]Data!E167&gt;0, [1]Data!E167, H166)</f>
        <v>12.42</v>
      </c>
      <c r="L167" s="1"/>
      <c r="M167" s="9" t="e">
        <f t="shared" si="14"/>
        <v>#N/A</v>
      </c>
      <c r="N167" s="7" t="str">
        <f t="shared" si="15"/>
        <v/>
      </c>
      <c r="O167" s="2" t="str">
        <f t="shared" si="16"/>
        <v/>
      </c>
      <c r="P167" s="2" t="str">
        <f t="shared" si="17"/>
        <v/>
      </c>
      <c r="Q167" s="2" t="str">
        <f t="shared" si="18"/>
        <v/>
      </c>
      <c r="R167" s="2"/>
    </row>
    <row r="168" spans="1:18" x14ac:dyDescent="0.55000000000000004">
      <c r="A168" s="9" t="e">
        <f>IF( AND([1]Data!A168&gt;0, OR(NOT(D168=""),NOT(C168=""))),[1]Data!A168,NA() )</f>
        <v>#N/A</v>
      </c>
      <c r="B168" s="1" t="str">
        <f>IF([1]Data!E168&gt;0,[1]Data!E168,"")</f>
        <v/>
      </c>
      <c r="C168" s="1" t="str">
        <f>IF(AND([1]Data!E168&gt;0, $H$400&gt;$H$3),[1]Data!E168,"")</f>
        <v/>
      </c>
      <c r="D168" s="1" t="str">
        <f>IF(AND([1]Data!E168&gt;0, $H$400&lt;$H$3),[1]Data!E168,"")</f>
        <v/>
      </c>
      <c r="E168" s="5">
        <f t="shared" si="19"/>
        <v>-0.33999999999999986</v>
      </c>
      <c r="F168" s="6">
        <f t="shared" si="20"/>
        <v>-2.7375201288244756E-2</v>
      </c>
      <c r="G168" s="10">
        <f>IF( [1]Data!A168&gt;0, [1]Data!A168, G167)</f>
        <v>43992</v>
      </c>
      <c r="H168" s="1">
        <f>IF( [1]Data!E168&gt;0, [1]Data!E168, H167)</f>
        <v>12.42</v>
      </c>
      <c r="L168" s="1"/>
      <c r="M168" s="9" t="e">
        <f t="shared" si="14"/>
        <v>#N/A</v>
      </c>
      <c r="N168" s="7" t="str">
        <f t="shared" si="15"/>
        <v/>
      </c>
      <c r="O168" s="2" t="str">
        <f t="shared" si="16"/>
        <v/>
      </c>
      <c r="P168" s="2" t="str">
        <f t="shared" si="17"/>
        <v/>
      </c>
      <c r="Q168" s="2" t="str">
        <f t="shared" si="18"/>
        <v/>
      </c>
      <c r="R168" s="2"/>
    </row>
    <row r="169" spans="1:18" x14ac:dyDescent="0.55000000000000004">
      <c r="A169" s="9" t="e">
        <f>IF( AND([1]Data!A169&gt;0, OR(NOT(D169=""),NOT(C169=""))),[1]Data!A169,NA() )</f>
        <v>#N/A</v>
      </c>
      <c r="B169" s="1" t="str">
        <f>IF([1]Data!E169&gt;0,[1]Data!E169,"")</f>
        <v/>
      </c>
      <c r="C169" s="1" t="str">
        <f>IF(AND([1]Data!E169&gt;0, $H$400&gt;$H$3),[1]Data!E169,"")</f>
        <v/>
      </c>
      <c r="D169" s="1" t="str">
        <f>IF(AND([1]Data!E169&gt;0, $H$400&lt;$H$3),[1]Data!E169,"")</f>
        <v/>
      </c>
      <c r="E169" s="5">
        <f t="shared" si="19"/>
        <v>-0.33999999999999986</v>
      </c>
      <c r="F169" s="6">
        <f t="shared" si="20"/>
        <v>-2.7375201288244756E-2</v>
      </c>
      <c r="G169" s="10">
        <f>IF( [1]Data!A169&gt;0, [1]Data!A169, G168)</f>
        <v>43992</v>
      </c>
      <c r="H169" s="1">
        <f>IF( [1]Data!E169&gt;0, [1]Data!E169, H168)</f>
        <v>12.42</v>
      </c>
      <c r="L169" s="1"/>
      <c r="M169" s="9" t="e">
        <f t="shared" si="14"/>
        <v>#N/A</v>
      </c>
      <c r="N169" s="7" t="str">
        <f t="shared" si="15"/>
        <v/>
      </c>
      <c r="O169" s="2" t="str">
        <f t="shared" si="16"/>
        <v/>
      </c>
      <c r="P169" s="2" t="str">
        <f t="shared" si="17"/>
        <v/>
      </c>
      <c r="Q169" s="2" t="str">
        <f t="shared" si="18"/>
        <v/>
      </c>
      <c r="R169" s="2"/>
    </row>
    <row r="170" spans="1:18" x14ac:dyDescent="0.55000000000000004">
      <c r="A170" s="9" t="e">
        <f>IF( AND([1]Data!A170&gt;0, OR(NOT(D170=""),NOT(C170=""))),[1]Data!A170,NA() )</f>
        <v>#N/A</v>
      </c>
      <c r="B170" s="1" t="str">
        <f>IF([1]Data!E170&gt;0,[1]Data!E170,"")</f>
        <v/>
      </c>
      <c r="C170" s="1" t="str">
        <f>IF(AND([1]Data!E170&gt;0, $H$400&gt;$H$3),[1]Data!E170,"")</f>
        <v/>
      </c>
      <c r="D170" s="1" t="str">
        <f>IF(AND([1]Data!E170&gt;0, $H$400&lt;$H$3),[1]Data!E170,"")</f>
        <v/>
      </c>
      <c r="E170" s="5">
        <f t="shared" si="19"/>
        <v>-0.33999999999999986</v>
      </c>
      <c r="F170" s="6">
        <f t="shared" si="20"/>
        <v>-2.7375201288244756E-2</v>
      </c>
      <c r="G170" s="10">
        <f>IF( [1]Data!A170&gt;0, [1]Data!A170, G169)</f>
        <v>43992</v>
      </c>
      <c r="H170" s="1">
        <f>IF( [1]Data!E170&gt;0, [1]Data!E170, H169)</f>
        <v>12.42</v>
      </c>
      <c r="L170" s="1"/>
      <c r="M170" s="9" t="e">
        <f t="shared" si="14"/>
        <v>#N/A</v>
      </c>
      <c r="N170" s="7" t="str">
        <f t="shared" si="15"/>
        <v/>
      </c>
      <c r="O170" s="2" t="str">
        <f t="shared" si="16"/>
        <v/>
      </c>
      <c r="P170" s="2" t="str">
        <f t="shared" si="17"/>
        <v/>
      </c>
      <c r="Q170" s="2" t="str">
        <f t="shared" si="18"/>
        <v/>
      </c>
      <c r="R170" s="2"/>
    </row>
    <row r="171" spans="1:18" x14ac:dyDescent="0.55000000000000004">
      <c r="A171" s="9" t="e">
        <f>IF( AND([1]Data!A171&gt;0, OR(NOT(D171=""),NOT(C171=""))),[1]Data!A171,NA() )</f>
        <v>#N/A</v>
      </c>
      <c r="B171" s="1" t="str">
        <f>IF([1]Data!E171&gt;0,[1]Data!E171,"")</f>
        <v/>
      </c>
      <c r="C171" s="1" t="str">
        <f>IF(AND([1]Data!E171&gt;0, $H$400&gt;$H$3),[1]Data!E171,"")</f>
        <v/>
      </c>
      <c r="D171" s="1" t="str">
        <f>IF(AND([1]Data!E171&gt;0, $H$400&lt;$H$3),[1]Data!E171,"")</f>
        <v/>
      </c>
      <c r="E171" s="5">
        <f t="shared" si="19"/>
        <v>-0.33999999999999986</v>
      </c>
      <c r="F171" s="6">
        <f t="shared" si="20"/>
        <v>-2.7375201288244756E-2</v>
      </c>
      <c r="G171" s="10">
        <f>IF( [1]Data!A171&gt;0, [1]Data!A171, G170)</f>
        <v>43992</v>
      </c>
      <c r="H171" s="1">
        <f>IF( [1]Data!E171&gt;0, [1]Data!E171, H170)</f>
        <v>12.42</v>
      </c>
      <c r="L171" s="1"/>
      <c r="M171" s="9" t="e">
        <f t="shared" si="14"/>
        <v>#N/A</v>
      </c>
      <c r="N171" s="7" t="str">
        <f t="shared" si="15"/>
        <v/>
      </c>
      <c r="O171" s="2" t="str">
        <f t="shared" si="16"/>
        <v/>
      </c>
      <c r="P171" s="2" t="str">
        <f t="shared" si="17"/>
        <v/>
      </c>
      <c r="Q171" s="2" t="str">
        <f t="shared" si="18"/>
        <v/>
      </c>
      <c r="R171" s="2"/>
    </row>
    <row r="172" spans="1:18" x14ac:dyDescent="0.55000000000000004">
      <c r="A172" s="9" t="e">
        <f>IF( AND([1]Data!A172&gt;0, OR(NOT(D172=""),NOT(C172=""))),[1]Data!A172,NA() )</f>
        <v>#N/A</v>
      </c>
      <c r="B172" s="1" t="str">
        <f>IF([1]Data!E172&gt;0,[1]Data!E172,"")</f>
        <v/>
      </c>
      <c r="C172" s="1" t="str">
        <f>IF(AND([1]Data!E172&gt;0, $H$400&gt;$H$3),[1]Data!E172,"")</f>
        <v/>
      </c>
      <c r="D172" s="1" t="str">
        <f>IF(AND([1]Data!E172&gt;0, $H$400&lt;$H$3),[1]Data!E172,"")</f>
        <v/>
      </c>
      <c r="E172" s="5">
        <f t="shared" si="19"/>
        <v>-0.33999999999999986</v>
      </c>
      <c r="F172" s="6">
        <f t="shared" si="20"/>
        <v>-2.7375201288244756E-2</v>
      </c>
      <c r="G172" s="10">
        <f>IF( [1]Data!A172&gt;0, [1]Data!A172, G171)</f>
        <v>43992</v>
      </c>
      <c r="H172" s="1">
        <f>IF( [1]Data!E172&gt;0, [1]Data!E172, H171)</f>
        <v>12.42</v>
      </c>
      <c r="L172" s="1"/>
      <c r="M172" s="9" t="e">
        <f t="shared" si="14"/>
        <v>#N/A</v>
      </c>
      <c r="N172" s="7" t="str">
        <f t="shared" si="15"/>
        <v/>
      </c>
      <c r="O172" s="2" t="str">
        <f t="shared" si="16"/>
        <v/>
      </c>
      <c r="P172" s="2" t="str">
        <f t="shared" si="17"/>
        <v/>
      </c>
      <c r="Q172" s="2" t="str">
        <f t="shared" si="18"/>
        <v/>
      </c>
      <c r="R172" s="2"/>
    </row>
    <row r="173" spans="1:18" x14ac:dyDescent="0.55000000000000004">
      <c r="A173" s="9" t="e">
        <f>IF( AND([1]Data!A173&gt;0, OR(NOT(D173=""),NOT(C173=""))),[1]Data!A173,NA() )</f>
        <v>#N/A</v>
      </c>
      <c r="B173" s="1" t="str">
        <f>IF([1]Data!E173&gt;0,[1]Data!E173,"")</f>
        <v/>
      </c>
      <c r="C173" s="1" t="str">
        <f>IF(AND([1]Data!E173&gt;0, $H$400&gt;$H$3),[1]Data!E173,"")</f>
        <v/>
      </c>
      <c r="D173" s="1" t="str">
        <f>IF(AND([1]Data!E173&gt;0, $H$400&lt;$H$3),[1]Data!E173,"")</f>
        <v/>
      </c>
      <c r="E173" s="5">
        <f t="shared" si="19"/>
        <v>-0.33999999999999986</v>
      </c>
      <c r="F173" s="6">
        <f t="shared" si="20"/>
        <v>-2.7375201288244756E-2</v>
      </c>
      <c r="G173" s="10">
        <f>IF( [1]Data!A173&gt;0, [1]Data!A173, G172)</f>
        <v>43992</v>
      </c>
      <c r="H173" s="1">
        <f>IF( [1]Data!E173&gt;0, [1]Data!E173, H172)</f>
        <v>12.42</v>
      </c>
      <c r="L173" s="1"/>
      <c r="M173" s="9" t="e">
        <f t="shared" si="14"/>
        <v>#N/A</v>
      </c>
      <c r="N173" s="7" t="str">
        <f t="shared" si="15"/>
        <v/>
      </c>
      <c r="O173" s="2" t="str">
        <f t="shared" si="16"/>
        <v/>
      </c>
      <c r="P173" s="2" t="str">
        <f t="shared" si="17"/>
        <v/>
      </c>
      <c r="Q173" s="2" t="str">
        <f t="shared" si="18"/>
        <v/>
      </c>
      <c r="R173" s="2"/>
    </row>
    <row r="174" spans="1:18" x14ac:dyDescent="0.55000000000000004">
      <c r="A174" s="9" t="e">
        <f>IF( AND([1]Data!A174&gt;0, OR(NOT(D174=""),NOT(C174=""))),[1]Data!A174,NA() )</f>
        <v>#N/A</v>
      </c>
      <c r="B174" s="1" t="str">
        <f>IF([1]Data!E174&gt;0,[1]Data!E174,"")</f>
        <v/>
      </c>
      <c r="C174" s="1" t="str">
        <f>IF(AND([1]Data!E174&gt;0, $H$400&gt;$H$3),[1]Data!E174,"")</f>
        <v/>
      </c>
      <c r="D174" s="1" t="str">
        <f>IF(AND([1]Data!E174&gt;0, $H$400&lt;$H$3),[1]Data!E174,"")</f>
        <v/>
      </c>
      <c r="E174" s="5">
        <f t="shared" si="19"/>
        <v>-0.33999999999999986</v>
      </c>
      <c r="F174" s="6">
        <f t="shared" si="20"/>
        <v>-2.7375201288244756E-2</v>
      </c>
      <c r="G174" s="10">
        <f>IF( [1]Data!A174&gt;0, [1]Data!A174, G173)</f>
        <v>43992</v>
      </c>
      <c r="H174" s="1">
        <f>IF( [1]Data!E174&gt;0, [1]Data!E174, H173)</f>
        <v>12.42</v>
      </c>
      <c r="L174" s="1"/>
      <c r="M174" s="9" t="e">
        <f t="shared" si="14"/>
        <v>#N/A</v>
      </c>
      <c r="N174" s="7" t="str">
        <f t="shared" si="15"/>
        <v/>
      </c>
      <c r="O174" s="2" t="str">
        <f t="shared" si="16"/>
        <v/>
      </c>
      <c r="P174" s="2" t="str">
        <f t="shared" si="17"/>
        <v/>
      </c>
      <c r="Q174" s="2" t="str">
        <f t="shared" si="18"/>
        <v/>
      </c>
      <c r="R174" s="2"/>
    </row>
    <row r="175" spans="1:18" x14ac:dyDescent="0.55000000000000004">
      <c r="A175" s="9" t="e">
        <f>IF( AND([1]Data!A175&gt;0, OR(NOT(D175=""),NOT(C175=""))),[1]Data!A175,NA() )</f>
        <v>#N/A</v>
      </c>
      <c r="B175" s="1" t="str">
        <f>IF([1]Data!E175&gt;0,[1]Data!E175,"")</f>
        <v/>
      </c>
      <c r="C175" s="1" t="str">
        <f>IF(AND([1]Data!E175&gt;0, $H$400&gt;$H$3),[1]Data!E175,"")</f>
        <v/>
      </c>
      <c r="D175" s="1" t="str">
        <f>IF(AND([1]Data!E175&gt;0, $H$400&lt;$H$3),[1]Data!E175,"")</f>
        <v/>
      </c>
      <c r="E175" s="5">
        <f t="shared" si="19"/>
        <v>-0.33999999999999986</v>
      </c>
      <c r="F175" s="6">
        <f t="shared" si="20"/>
        <v>-2.7375201288244756E-2</v>
      </c>
      <c r="G175" s="10">
        <f>IF( [1]Data!A175&gt;0, [1]Data!A175, G174)</f>
        <v>43992</v>
      </c>
      <c r="H175" s="1">
        <f>IF( [1]Data!E175&gt;0, [1]Data!E175, H174)</f>
        <v>12.42</v>
      </c>
      <c r="L175" s="1"/>
      <c r="M175" s="9" t="e">
        <f t="shared" si="14"/>
        <v>#N/A</v>
      </c>
      <c r="N175" s="7" t="str">
        <f t="shared" si="15"/>
        <v/>
      </c>
      <c r="O175" s="2" t="str">
        <f t="shared" si="16"/>
        <v/>
      </c>
      <c r="P175" s="2" t="str">
        <f t="shared" si="17"/>
        <v/>
      </c>
      <c r="Q175" s="2" t="str">
        <f t="shared" si="18"/>
        <v/>
      </c>
      <c r="R175" s="2"/>
    </row>
    <row r="176" spans="1:18" x14ac:dyDescent="0.55000000000000004">
      <c r="A176" s="9" t="e">
        <f>IF( AND([1]Data!A176&gt;0, OR(NOT(D176=""),NOT(C176=""))),[1]Data!A176,NA() )</f>
        <v>#N/A</v>
      </c>
      <c r="B176" s="1" t="str">
        <f>IF([1]Data!E176&gt;0,[1]Data!E176,"")</f>
        <v/>
      </c>
      <c r="C176" s="1" t="str">
        <f>IF(AND([1]Data!E176&gt;0, $H$400&gt;$H$3),[1]Data!E176,"")</f>
        <v/>
      </c>
      <c r="D176" s="1" t="str">
        <f>IF(AND([1]Data!E176&gt;0, $H$400&lt;$H$3),[1]Data!E176,"")</f>
        <v/>
      </c>
      <c r="E176" s="5">
        <f t="shared" si="19"/>
        <v>-0.33999999999999986</v>
      </c>
      <c r="F176" s="6">
        <f t="shared" si="20"/>
        <v>-2.7375201288244756E-2</v>
      </c>
      <c r="G176" s="10">
        <f>IF( [1]Data!A176&gt;0, [1]Data!A176, G175)</f>
        <v>43992</v>
      </c>
      <c r="H176" s="1">
        <f>IF( [1]Data!E176&gt;0, [1]Data!E176, H175)</f>
        <v>12.42</v>
      </c>
      <c r="L176" s="1"/>
      <c r="M176" s="9" t="e">
        <f t="shared" si="14"/>
        <v>#N/A</v>
      </c>
      <c r="N176" s="7" t="str">
        <f t="shared" si="15"/>
        <v/>
      </c>
      <c r="O176" s="2" t="str">
        <f t="shared" si="16"/>
        <v/>
      </c>
      <c r="P176" s="2" t="str">
        <f t="shared" si="17"/>
        <v/>
      </c>
      <c r="Q176" s="2" t="str">
        <f t="shared" si="18"/>
        <v/>
      </c>
      <c r="R176" s="2"/>
    </row>
    <row r="177" spans="1:18" x14ac:dyDescent="0.55000000000000004">
      <c r="A177" s="9" t="e">
        <f>IF( AND([1]Data!A177&gt;0, OR(NOT(D177=""),NOT(C177=""))),[1]Data!A177,NA() )</f>
        <v>#N/A</v>
      </c>
      <c r="B177" s="1" t="str">
        <f>IF([1]Data!E177&gt;0,[1]Data!E177,"")</f>
        <v/>
      </c>
      <c r="C177" s="1" t="str">
        <f>IF(AND([1]Data!E177&gt;0, $H$400&gt;$H$3),[1]Data!E177,"")</f>
        <v/>
      </c>
      <c r="D177" s="1" t="str">
        <f>IF(AND([1]Data!E177&gt;0, $H$400&lt;$H$3),[1]Data!E177,"")</f>
        <v/>
      </c>
      <c r="E177" s="5">
        <f t="shared" si="19"/>
        <v>-0.33999999999999986</v>
      </c>
      <c r="F177" s="6">
        <f t="shared" si="20"/>
        <v>-2.7375201288244756E-2</v>
      </c>
      <c r="G177" s="10">
        <f>IF( [1]Data!A177&gt;0, [1]Data!A177, G176)</f>
        <v>43992</v>
      </c>
      <c r="H177" s="1">
        <f>IF( [1]Data!E177&gt;0, [1]Data!E177, H176)</f>
        <v>12.42</v>
      </c>
      <c r="L177" s="1"/>
      <c r="M177" s="9" t="e">
        <f t="shared" si="14"/>
        <v>#N/A</v>
      </c>
      <c r="N177" s="7" t="str">
        <f t="shared" si="15"/>
        <v/>
      </c>
      <c r="O177" s="2" t="str">
        <f t="shared" si="16"/>
        <v/>
      </c>
      <c r="P177" s="2" t="str">
        <f t="shared" si="17"/>
        <v/>
      </c>
      <c r="Q177" s="2" t="str">
        <f t="shared" si="18"/>
        <v/>
      </c>
      <c r="R177" s="2"/>
    </row>
    <row r="178" spans="1:18" x14ac:dyDescent="0.55000000000000004">
      <c r="A178" s="9" t="e">
        <f>IF( AND([1]Data!A178&gt;0, OR(NOT(D178=""),NOT(C178=""))),[1]Data!A178,NA() )</f>
        <v>#N/A</v>
      </c>
      <c r="B178" s="1" t="str">
        <f>IF([1]Data!E178&gt;0,[1]Data!E178,"")</f>
        <v/>
      </c>
      <c r="C178" s="1" t="str">
        <f>IF(AND([1]Data!E178&gt;0, $H$400&gt;$H$3),[1]Data!E178,"")</f>
        <v/>
      </c>
      <c r="D178" s="1" t="str">
        <f>IF(AND([1]Data!E178&gt;0, $H$400&lt;$H$3),[1]Data!E178,"")</f>
        <v/>
      </c>
      <c r="E178" s="5">
        <f t="shared" si="19"/>
        <v>-0.33999999999999986</v>
      </c>
      <c r="F178" s="6">
        <f t="shared" si="20"/>
        <v>-2.7375201288244756E-2</v>
      </c>
      <c r="G178" s="10">
        <f>IF( [1]Data!A178&gt;0, [1]Data!A178, G177)</f>
        <v>43992</v>
      </c>
      <c r="H178" s="1">
        <f>IF( [1]Data!E178&gt;0, [1]Data!E178, H177)</f>
        <v>12.42</v>
      </c>
      <c r="L178" s="1"/>
      <c r="M178" s="9" t="e">
        <f t="shared" si="14"/>
        <v>#N/A</v>
      </c>
      <c r="N178" s="7" t="str">
        <f t="shared" si="15"/>
        <v/>
      </c>
      <c r="O178" s="2" t="str">
        <f t="shared" si="16"/>
        <v/>
      </c>
      <c r="P178" s="2" t="str">
        <f t="shared" si="17"/>
        <v/>
      </c>
      <c r="Q178" s="2" t="str">
        <f t="shared" si="18"/>
        <v/>
      </c>
      <c r="R178" s="2"/>
    </row>
    <row r="179" spans="1:18" x14ac:dyDescent="0.55000000000000004">
      <c r="A179" s="9" t="e">
        <f>IF( AND([1]Data!A179&gt;0, OR(NOT(D179=""),NOT(C179=""))),[1]Data!A179,NA() )</f>
        <v>#N/A</v>
      </c>
      <c r="B179" s="1" t="str">
        <f>IF([1]Data!E179&gt;0,[1]Data!E179,"")</f>
        <v/>
      </c>
      <c r="C179" s="1" t="str">
        <f>IF(AND([1]Data!E179&gt;0, $H$400&gt;$H$3),[1]Data!E179,"")</f>
        <v/>
      </c>
      <c r="D179" s="1" t="str">
        <f>IF(AND([1]Data!E179&gt;0, $H$400&lt;$H$3),[1]Data!E179,"")</f>
        <v/>
      </c>
      <c r="E179" s="5">
        <f t="shared" si="19"/>
        <v>-0.33999999999999986</v>
      </c>
      <c r="F179" s="6">
        <f t="shared" si="20"/>
        <v>-2.7375201288244756E-2</v>
      </c>
      <c r="G179" s="10">
        <f>IF( [1]Data!A179&gt;0, [1]Data!A179, G178)</f>
        <v>43992</v>
      </c>
      <c r="H179" s="1">
        <f>IF( [1]Data!E179&gt;0, [1]Data!E179, H178)</f>
        <v>12.42</v>
      </c>
      <c r="L179" s="1"/>
      <c r="M179" s="9" t="e">
        <f t="shared" si="14"/>
        <v>#N/A</v>
      </c>
      <c r="N179" s="7" t="str">
        <f t="shared" si="15"/>
        <v/>
      </c>
      <c r="O179" s="2" t="str">
        <f t="shared" si="16"/>
        <v/>
      </c>
      <c r="P179" s="2" t="str">
        <f t="shared" si="17"/>
        <v/>
      </c>
      <c r="Q179" s="2" t="str">
        <f t="shared" si="18"/>
        <v/>
      </c>
      <c r="R179" s="2"/>
    </row>
    <row r="180" spans="1:18" x14ac:dyDescent="0.55000000000000004">
      <c r="A180" s="9" t="e">
        <f>IF( AND([1]Data!A180&gt;0, OR(NOT(D180=""),NOT(C180=""))),[1]Data!A180,NA() )</f>
        <v>#N/A</v>
      </c>
      <c r="B180" s="1" t="str">
        <f>IF([1]Data!E180&gt;0,[1]Data!E180,"")</f>
        <v/>
      </c>
      <c r="C180" s="1" t="str">
        <f>IF(AND([1]Data!E180&gt;0, $H$400&gt;$H$3),[1]Data!E180,"")</f>
        <v/>
      </c>
      <c r="D180" s="1" t="str">
        <f>IF(AND([1]Data!E180&gt;0, $H$400&lt;$H$3),[1]Data!E180,"")</f>
        <v/>
      </c>
      <c r="E180" s="5">
        <f t="shared" si="19"/>
        <v>-0.33999999999999986</v>
      </c>
      <c r="F180" s="6">
        <f t="shared" si="20"/>
        <v>-2.7375201288244756E-2</v>
      </c>
      <c r="G180" s="10">
        <f>IF( [1]Data!A180&gt;0, [1]Data!A180, G179)</f>
        <v>43992</v>
      </c>
      <c r="H180" s="1">
        <f>IF( [1]Data!E180&gt;0, [1]Data!E180, H179)</f>
        <v>12.42</v>
      </c>
      <c r="L180" s="1"/>
      <c r="M180" s="9" t="e">
        <f t="shared" si="14"/>
        <v>#N/A</v>
      </c>
      <c r="N180" s="7" t="str">
        <f t="shared" si="15"/>
        <v/>
      </c>
      <c r="O180" s="2" t="str">
        <f t="shared" si="16"/>
        <v/>
      </c>
      <c r="P180" s="2" t="str">
        <f t="shared" si="17"/>
        <v/>
      </c>
      <c r="Q180" s="2" t="str">
        <f t="shared" si="18"/>
        <v/>
      </c>
      <c r="R180" s="2"/>
    </row>
    <row r="181" spans="1:18" x14ac:dyDescent="0.55000000000000004">
      <c r="A181" s="9" t="e">
        <f>IF( AND([1]Data!A181&gt;0, OR(NOT(D181=""),NOT(C181=""))),[1]Data!A181,NA() )</f>
        <v>#N/A</v>
      </c>
      <c r="B181" s="1" t="str">
        <f>IF([1]Data!E181&gt;0,[1]Data!E181,"")</f>
        <v/>
      </c>
      <c r="C181" s="1" t="str">
        <f>IF(AND([1]Data!E181&gt;0, $H$400&gt;$H$3),[1]Data!E181,"")</f>
        <v/>
      </c>
      <c r="D181" s="1" t="str">
        <f>IF(AND([1]Data!E181&gt;0, $H$400&lt;$H$3),[1]Data!E181,"")</f>
        <v/>
      </c>
      <c r="E181" s="5">
        <f t="shared" si="19"/>
        <v>-0.33999999999999986</v>
      </c>
      <c r="F181" s="6">
        <f t="shared" si="20"/>
        <v>-2.7375201288244756E-2</v>
      </c>
      <c r="G181" s="10">
        <f>IF( [1]Data!A181&gt;0, [1]Data!A181, G180)</f>
        <v>43992</v>
      </c>
      <c r="H181" s="1">
        <f>IF( [1]Data!E181&gt;0, [1]Data!E181, H180)</f>
        <v>12.42</v>
      </c>
      <c r="L181" s="1"/>
      <c r="M181" s="9" t="e">
        <f t="shared" si="14"/>
        <v>#N/A</v>
      </c>
      <c r="N181" s="7" t="str">
        <f t="shared" si="15"/>
        <v/>
      </c>
      <c r="O181" s="2" t="str">
        <f t="shared" si="16"/>
        <v/>
      </c>
      <c r="P181" s="2" t="str">
        <f t="shared" si="17"/>
        <v/>
      </c>
      <c r="Q181" s="2" t="str">
        <f t="shared" si="18"/>
        <v/>
      </c>
      <c r="R181" s="2"/>
    </row>
    <row r="182" spans="1:18" x14ac:dyDescent="0.55000000000000004">
      <c r="A182" s="9" t="e">
        <f>IF( AND([1]Data!A182&gt;0, OR(NOT(D182=""),NOT(C182=""))),[1]Data!A182,NA() )</f>
        <v>#N/A</v>
      </c>
      <c r="B182" s="1" t="str">
        <f>IF([1]Data!E182&gt;0,[1]Data!E182,"")</f>
        <v/>
      </c>
      <c r="C182" s="1" t="str">
        <f>IF(AND([1]Data!E182&gt;0, $H$400&gt;$H$3),[1]Data!E182,"")</f>
        <v/>
      </c>
      <c r="D182" s="1" t="str">
        <f>IF(AND([1]Data!E182&gt;0, $H$400&lt;$H$3),[1]Data!E182,"")</f>
        <v/>
      </c>
      <c r="E182" s="5">
        <f t="shared" si="19"/>
        <v>-0.33999999999999986</v>
      </c>
      <c r="F182" s="6">
        <f t="shared" si="20"/>
        <v>-2.7375201288244756E-2</v>
      </c>
      <c r="G182" s="10">
        <f>IF( [1]Data!A182&gt;0, [1]Data!A182, G181)</f>
        <v>43992</v>
      </c>
      <c r="H182" s="1">
        <f>IF( [1]Data!E182&gt;0, [1]Data!E182, H181)</f>
        <v>12.42</v>
      </c>
      <c r="L182" s="1"/>
      <c r="M182" s="9" t="e">
        <f t="shared" si="14"/>
        <v>#N/A</v>
      </c>
      <c r="N182" s="7" t="str">
        <f t="shared" si="15"/>
        <v/>
      </c>
      <c r="O182" s="2" t="str">
        <f t="shared" si="16"/>
        <v/>
      </c>
      <c r="P182" s="2" t="str">
        <f t="shared" si="17"/>
        <v/>
      </c>
      <c r="Q182" s="2" t="str">
        <f t="shared" si="18"/>
        <v/>
      </c>
      <c r="R182" s="2"/>
    </row>
    <row r="183" spans="1:18" x14ac:dyDescent="0.55000000000000004">
      <c r="A183" s="9" t="e">
        <f>IF( AND([1]Data!A183&gt;0, OR(NOT(D183=""),NOT(C183=""))),[1]Data!A183,NA() )</f>
        <v>#N/A</v>
      </c>
      <c r="B183" s="1" t="str">
        <f>IF([1]Data!E183&gt;0,[1]Data!E183,"")</f>
        <v/>
      </c>
      <c r="C183" s="1" t="str">
        <f>IF(AND([1]Data!E183&gt;0, $H$400&gt;$H$3),[1]Data!E183,"")</f>
        <v/>
      </c>
      <c r="D183" s="1" t="str">
        <f>IF(AND([1]Data!E183&gt;0, $H$400&lt;$H$3),[1]Data!E183,"")</f>
        <v/>
      </c>
      <c r="E183" s="5">
        <f t="shared" si="19"/>
        <v>-0.33999999999999986</v>
      </c>
      <c r="F183" s="6">
        <f t="shared" si="20"/>
        <v>-2.7375201288244756E-2</v>
      </c>
      <c r="G183" s="10">
        <f>IF( [1]Data!A183&gt;0, [1]Data!A183, G182)</f>
        <v>43992</v>
      </c>
      <c r="H183" s="1">
        <f>IF( [1]Data!E183&gt;0, [1]Data!E183, H182)</f>
        <v>12.42</v>
      </c>
      <c r="L183" s="1"/>
      <c r="M183" s="9" t="e">
        <f t="shared" si="14"/>
        <v>#N/A</v>
      </c>
      <c r="N183" s="7" t="str">
        <f t="shared" si="15"/>
        <v/>
      </c>
      <c r="O183" s="2" t="str">
        <f t="shared" si="16"/>
        <v/>
      </c>
      <c r="P183" s="2" t="str">
        <f t="shared" si="17"/>
        <v/>
      </c>
      <c r="Q183" s="2" t="str">
        <f t="shared" si="18"/>
        <v/>
      </c>
      <c r="R183" s="2"/>
    </row>
    <row r="184" spans="1:18" x14ac:dyDescent="0.55000000000000004">
      <c r="A184" s="9" t="e">
        <f>IF( AND([1]Data!A184&gt;0, OR(NOT(D184=""),NOT(C184=""))),[1]Data!A184,NA() )</f>
        <v>#N/A</v>
      </c>
      <c r="B184" s="1" t="str">
        <f>IF([1]Data!E184&gt;0,[1]Data!E184,"")</f>
        <v/>
      </c>
      <c r="C184" s="1" t="str">
        <f>IF(AND([1]Data!E184&gt;0, $H$400&gt;$H$3),[1]Data!E184,"")</f>
        <v/>
      </c>
      <c r="D184" s="1" t="str">
        <f>IF(AND([1]Data!E184&gt;0, $H$400&lt;$H$3),[1]Data!E184,"")</f>
        <v/>
      </c>
      <c r="E184" s="5">
        <f t="shared" si="19"/>
        <v>-0.33999999999999986</v>
      </c>
      <c r="F184" s="6">
        <f t="shared" si="20"/>
        <v>-2.7375201288244756E-2</v>
      </c>
      <c r="G184" s="10">
        <f>IF( [1]Data!A184&gt;0, [1]Data!A184, G183)</f>
        <v>43992</v>
      </c>
      <c r="H184" s="1">
        <f>IF( [1]Data!E184&gt;0, [1]Data!E184, H183)</f>
        <v>12.42</v>
      </c>
      <c r="L184" s="1"/>
      <c r="M184" s="9" t="e">
        <f t="shared" si="14"/>
        <v>#N/A</v>
      </c>
      <c r="N184" s="7" t="str">
        <f t="shared" si="15"/>
        <v/>
      </c>
      <c r="O184" s="2" t="str">
        <f t="shared" si="16"/>
        <v/>
      </c>
      <c r="P184" s="2" t="str">
        <f t="shared" si="17"/>
        <v/>
      </c>
      <c r="Q184" s="2" t="str">
        <f t="shared" si="18"/>
        <v/>
      </c>
      <c r="R184" s="2"/>
    </row>
    <row r="185" spans="1:18" x14ac:dyDescent="0.55000000000000004">
      <c r="A185" s="9" t="e">
        <f>IF( AND([1]Data!A185&gt;0, OR(NOT(D185=""),NOT(C185=""))),[1]Data!A185,NA() )</f>
        <v>#N/A</v>
      </c>
      <c r="B185" s="1" t="str">
        <f>IF([1]Data!E185&gt;0,[1]Data!E185,"")</f>
        <v/>
      </c>
      <c r="C185" s="1" t="str">
        <f>IF(AND([1]Data!E185&gt;0, $H$400&gt;$H$3),[1]Data!E185,"")</f>
        <v/>
      </c>
      <c r="D185" s="1" t="str">
        <f>IF(AND([1]Data!E185&gt;0, $H$400&lt;$H$3),[1]Data!E185,"")</f>
        <v/>
      </c>
      <c r="E185" s="5">
        <f t="shared" si="19"/>
        <v>-0.33999999999999986</v>
      </c>
      <c r="F185" s="6">
        <f t="shared" si="20"/>
        <v>-2.7375201288244756E-2</v>
      </c>
      <c r="G185" s="10">
        <f>IF( [1]Data!A185&gt;0, [1]Data!A185, G184)</f>
        <v>43992</v>
      </c>
      <c r="H185" s="1">
        <f>IF( [1]Data!E185&gt;0, [1]Data!E185, H184)</f>
        <v>12.42</v>
      </c>
      <c r="L185" s="1"/>
      <c r="M185" s="9" t="e">
        <f t="shared" si="14"/>
        <v>#N/A</v>
      </c>
      <c r="N185" s="7" t="str">
        <f t="shared" si="15"/>
        <v/>
      </c>
      <c r="O185" s="2" t="str">
        <f t="shared" si="16"/>
        <v/>
      </c>
      <c r="P185" s="2" t="str">
        <f t="shared" si="17"/>
        <v/>
      </c>
      <c r="Q185" s="2" t="str">
        <f t="shared" si="18"/>
        <v/>
      </c>
      <c r="R185" s="2"/>
    </row>
    <row r="186" spans="1:18" x14ac:dyDescent="0.55000000000000004">
      <c r="A186" s="9" t="e">
        <f>IF( AND([1]Data!A186&gt;0, OR(NOT(D186=""),NOT(C186=""))),[1]Data!A186,NA() )</f>
        <v>#N/A</v>
      </c>
      <c r="B186" s="1" t="str">
        <f>IF([1]Data!E186&gt;0,[1]Data!E186,"")</f>
        <v/>
      </c>
      <c r="C186" s="1" t="str">
        <f>IF(AND([1]Data!E186&gt;0, $H$400&gt;$H$3),[1]Data!E186,"")</f>
        <v/>
      </c>
      <c r="D186" s="1" t="str">
        <f>IF(AND([1]Data!E186&gt;0, $H$400&lt;$H$3),[1]Data!E186,"")</f>
        <v/>
      </c>
      <c r="E186" s="5">
        <f t="shared" si="19"/>
        <v>-0.33999999999999986</v>
      </c>
      <c r="F186" s="6">
        <f t="shared" si="20"/>
        <v>-2.7375201288244756E-2</v>
      </c>
      <c r="G186" s="10">
        <f>IF( [1]Data!A186&gt;0, [1]Data!A186, G185)</f>
        <v>43992</v>
      </c>
      <c r="H186" s="1">
        <f>IF( [1]Data!E186&gt;0, [1]Data!E186, H185)</f>
        <v>12.42</v>
      </c>
      <c r="L186" s="1"/>
      <c r="M186" s="9" t="e">
        <f t="shared" si="14"/>
        <v>#N/A</v>
      </c>
      <c r="N186" s="7" t="str">
        <f t="shared" si="15"/>
        <v/>
      </c>
      <c r="O186" s="2" t="str">
        <f t="shared" si="16"/>
        <v/>
      </c>
      <c r="P186" s="2" t="str">
        <f t="shared" si="17"/>
        <v/>
      </c>
      <c r="Q186" s="2" t="str">
        <f t="shared" si="18"/>
        <v/>
      </c>
      <c r="R186" s="2"/>
    </row>
    <row r="187" spans="1:18" x14ac:dyDescent="0.55000000000000004">
      <c r="A187" s="9" t="e">
        <f>IF( AND([1]Data!A187&gt;0, OR(NOT(D187=""),NOT(C187=""))),[1]Data!A187,NA() )</f>
        <v>#N/A</v>
      </c>
      <c r="B187" s="1" t="str">
        <f>IF([1]Data!E187&gt;0,[1]Data!E187,"")</f>
        <v/>
      </c>
      <c r="C187" s="1" t="str">
        <f>IF(AND([1]Data!E187&gt;0, $H$400&gt;$H$3),[1]Data!E187,"")</f>
        <v/>
      </c>
      <c r="D187" s="1" t="str">
        <f>IF(AND([1]Data!E187&gt;0, $H$400&lt;$H$3),[1]Data!E187,"")</f>
        <v/>
      </c>
      <c r="E187" s="5">
        <f t="shared" si="19"/>
        <v>-0.33999999999999986</v>
      </c>
      <c r="F187" s="6">
        <f t="shared" si="20"/>
        <v>-2.7375201288244756E-2</v>
      </c>
      <c r="G187" s="10">
        <f>IF( [1]Data!A187&gt;0, [1]Data!A187, G186)</f>
        <v>43992</v>
      </c>
      <c r="H187" s="1">
        <f>IF( [1]Data!E187&gt;0, [1]Data!E187, H186)</f>
        <v>12.42</v>
      </c>
      <c r="L187" s="1"/>
      <c r="M187" s="9" t="e">
        <f t="shared" si="14"/>
        <v>#N/A</v>
      </c>
      <c r="N187" s="7" t="str">
        <f t="shared" si="15"/>
        <v/>
      </c>
      <c r="O187" s="2" t="str">
        <f t="shared" si="16"/>
        <v/>
      </c>
      <c r="P187" s="2" t="str">
        <f t="shared" si="17"/>
        <v/>
      </c>
      <c r="Q187" s="2" t="str">
        <f t="shared" si="18"/>
        <v/>
      </c>
      <c r="R187" s="2"/>
    </row>
    <row r="188" spans="1:18" x14ac:dyDescent="0.55000000000000004">
      <c r="A188" s="9" t="e">
        <f>IF( AND([1]Data!A188&gt;0, OR(NOT(D188=""),NOT(C188=""))),[1]Data!A188,NA() )</f>
        <v>#N/A</v>
      </c>
      <c r="B188" s="1" t="str">
        <f>IF([1]Data!E188&gt;0,[1]Data!E188,"")</f>
        <v/>
      </c>
      <c r="C188" s="1" t="str">
        <f>IF(AND([1]Data!E188&gt;0, $H$400&gt;$H$3),[1]Data!E188,"")</f>
        <v/>
      </c>
      <c r="D188" s="1" t="str">
        <f>IF(AND([1]Data!E188&gt;0, $H$400&lt;$H$3),[1]Data!E188,"")</f>
        <v/>
      </c>
      <c r="E188" s="5">
        <f t="shared" si="19"/>
        <v>-0.33999999999999986</v>
      </c>
      <c r="F188" s="6">
        <f t="shared" si="20"/>
        <v>-2.7375201288244756E-2</v>
      </c>
      <c r="G188" s="10">
        <f>IF( [1]Data!A188&gt;0, [1]Data!A188, G187)</f>
        <v>43992</v>
      </c>
      <c r="H188" s="1">
        <f>IF( [1]Data!E188&gt;0, [1]Data!E188, H187)</f>
        <v>12.42</v>
      </c>
      <c r="L188" s="1"/>
      <c r="M188" s="9" t="e">
        <f t="shared" si="14"/>
        <v>#N/A</v>
      </c>
      <c r="N188" s="7" t="str">
        <f t="shared" si="15"/>
        <v/>
      </c>
      <c r="O188" s="2" t="str">
        <f t="shared" si="16"/>
        <v/>
      </c>
      <c r="P188" s="2" t="str">
        <f t="shared" si="17"/>
        <v/>
      </c>
      <c r="Q188" s="2" t="str">
        <f t="shared" si="18"/>
        <v/>
      </c>
      <c r="R188" s="2"/>
    </row>
    <row r="189" spans="1:18" x14ac:dyDescent="0.55000000000000004">
      <c r="A189" s="9" t="e">
        <f>IF( AND([1]Data!A189&gt;0, OR(NOT(D189=""),NOT(C189=""))),[1]Data!A189,NA() )</f>
        <v>#N/A</v>
      </c>
      <c r="B189" s="1" t="str">
        <f>IF([1]Data!E189&gt;0,[1]Data!E189,"")</f>
        <v/>
      </c>
      <c r="C189" s="1" t="str">
        <f>IF(AND([1]Data!E189&gt;0, $H$400&gt;$H$3),[1]Data!E189,"")</f>
        <v/>
      </c>
      <c r="D189" s="1" t="str">
        <f>IF(AND([1]Data!E189&gt;0, $H$400&lt;$H$3),[1]Data!E189,"")</f>
        <v/>
      </c>
      <c r="E189" s="5">
        <f t="shared" si="19"/>
        <v>-0.33999999999999986</v>
      </c>
      <c r="F189" s="6">
        <f t="shared" si="20"/>
        <v>-2.7375201288244756E-2</v>
      </c>
      <c r="G189" s="10">
        <f>IF( [1]Data!A189&gt;0, [1]Data!A189, G188)</f>
        <v>43992</v>
      </c>
      <c r="H189" s="1">
        <f>IF( [1]Data!E189&gt;0, [1]Data!E189, H188)</f>
        <v>12.42</v>
      </c>
      <c r="L189" s="1"/>
      <c r="M189" s="9" t="e">
        <f t="shared" si="14"/>
        <v>#N/A</v>
      </c>
      <c r="N189" s="7" t="str">
        <f t="shared" si="15"/>
        <v/>
      </c>
      <c r="O189" s="2" t="str">
        <f t="shared" si="16"/>
        <v/>
      </c>
      <c r="P189" s="2" t="str">
        <f t="shared" si="17"/>
        <v/>
      </c>
      <c r="Q189" s="2" t="str">
        <f t="shared" si="18"/>
        <v/>
      </c>
      <c r="R189" s="2"/>
    </row>
    <row r="190" spans="1:18" x14ac:dyDescent="0.55000000000000004">
      <c r="A190" s="9" t="e">
        <f>IF( AND([1]Data!A190&gt;0, OR(NOT(D190=""),NOT(C190=""))),[1]Data!A190,NA() )</f>
        <v>#N/A</v>
      </c>
      <c r="B190" s="1" t="str">
        <f>IF([1]Data!E190&gt;0,[1]Data!E190,"")</f>
        <v/>
      </c>
      <c r="C190" s="1" t="str">
        <f>IF(AND([1]Data!E190&gt;0, $H$400&gt;$H$3),[1]Data!E190,"")</f>
        <v/>
      </c>
      <c r="D190" s="1" t="str">
        <f>IF(AND([1]Data!E190&gt;0, $H$400&lt;$H$3),[1]Data!E190,"")</f>
        <v/>
      </c>
      <c r="E190" s="5">
        <f t="shared" si="19"/>
        <v>-0.33999999999999986</v>
      </c>
      <c r="F190" s="6">
        <f t="shared" si="20"/>
        <v>-2.7375201288244756E-2</v>
      </c>
      <c r="G190" s="10">
        <f>IF( [1]Data!A190&gt;0, [1]Data!A190, G189)</f>
        <v>43992</v>
      </c>
      <c r="H190" s="1">
        <f>IF( [1]Data!E190&gt;0, [1]Data!E190, H189)</f>
        <v>12.42</v>
      </c>
      <c r="L190" s="1"/>
      <c r="M190" s="9" t="e">
        <f t="shared" si="14"/>
        <v>#N/A</v>
      </c>
      <c r="N190" s="7" t="str">
        <f t="shared" si="15"/>
        <v/>
      </c>
      <c r="O190" s="2" t="str">
        <f t="shared" si="16"/>
        <v/>
      </c>
      <c r="P190" s="2" t="str">
        <f t="shared" si="17"/>
        <v/>
      </c>
      <c r="Q190" s="2" t="str">
        <f t="shared" si="18"/>
        <v/>
      </c>
      <c r="R190" s="2"/>
    </row>
    <row r="191" spans="1:18" x14ac:dyDescent="0.55000000000000004">
      <c r="A191" s="9" t="e">
        <f>IF( AND([1]Data!A191&gt;0, OR(NOT(D191=""),NOT(C191=""))),[1]Data!A191,NA() )</f>
        <v>#N/A</v>
      </c>
      <c r="B191" s="1" t="str">
        <f>IF([1]Data!E191&gt;0,[1]Data!E191,"")</f>
        <v/>
      </c>
      <c r="C191" s="1" t="str">
        <f>IF(AND([1]Data!E191&gt;0, $H$400&gt;$H$3),[1]Data!E191,"")</f>
        <v/>
      </c>
      <c r="D191" s="1" t="str">
        <f>IF(AND([1]Data!E191&gt;0, $H$400&lt;$H$3),[1]Data!E191,"")</f>
        <v/>
      </c>
      <c r="E191" s="5">
        <f t="shared" si="19"/>
        <v>-0.33999999999999986</v>
      </c>
      <c r="F191" s="6">
        <f t="shared" si="20"/>
        <v>-2.7375201288244756E-2</v>
      </c>
      <c r="G191" s="10">
        <f>IF( [1]Data!A191&gt;0, [1]Data!A191, G190)</f>
        <v>43992</v>
      </c>
      <c r="H191" s="1">
        <f>IF( [1]Data!E191&gt;0, [1]Data!E191, H190)</f>
        <v>12.42</v>
      </c>
      <c r="L191" s="1"/>
      <c r="M191" s="9" t="e">
        <f t="shared" si="14"/>
        <v>#N/A</v>
      </c>
      <c r="N191" s="7" t="str">
        <f t="shared" si="15"/>
        <v/>
      </c>
      <c r="O191" s="2" t="str">
        <f t="shared" si="16"/>
        <v/>
      </c>
      <c r="P191" s="2" t="str">
        <f t="shared" si="17"/>
        <v/>
      </c>
      <c r="Q191" s="2" t="str">
        <f t="shared" si="18"/>
        <v/>
      </c>
      <c r="R191" s="2"/>
    </row>
    <row r="192" spans="1:18" x14ac:dyDescent="0.55000000000000004">
      <c r="A192" s="9" t="e">
        <f>IF( AND([1]Data!A192&gt;0, OR(NOT(D192=""),NOT(C192=""))),[1]Data!A192,NA() )</f>
        <v>#N/A</v>
      </c>
      <c r="B192" s="1" t="str">
        <f>IF([1]Data!E192&gt;0,[1]Data!E192,"")</f>
        <v/>
      </c>
      <c r="C192" s="1" t="str">
        <f>IF(AND([1]Data!E192&gt;0, $H$400&gt;$H$3),[1]Data!E192,"")</f>
        <v/>
      </c>
      <c r="D192" s="1" t="str">
        <f>IF(AND([1]Data!E192&gt;0, $H$400&lt;$H$3),[1]Data!E192,"")</f>
        <v/>
      </c>
      <c r="E192" s="5">
        <f t="shared" si="19"/>
        <v>-0.33999999999999986</v>
      </c>
      <c r="F192" s="6">
        <f t="shared" si="20"/>
        <v>-2.7375201288244756E-2</v>
      </c>
      <c r="G192" s="10">
        <f>IF( [1]Data!A192&gt;0, [1]Data!A192, G191)</f>
        <v>43992</v>
      </c>
      <c r="H192" s="1">
        <f>IF( [1]Data!E192&gt;0, [1]Data!E192, H191)</f>
        <v>12.42</v>
      </c>
      <c r="L192" s="1"/>
      <c r="M192" s="9" t="e">
        <f t="shared" si="14"/>
        <v>#N/A</v>
      </c>
      <c r="N192" s="7" t="str">
        <f t="shared" si="15"/>
        <v/>
      </c>
      <c r="O192" s="2" t="str">
        <f t="shared" si="16"/>
        <v/>
      </c>
      <c r="P192" s="2" t="str">
        <f t="shared" si="17"/>
        <v/>
      </c>
      <c r="Q192" s="2" t="str">
        <f t="shared" si="18"/>
        <v/>
      </c>
      <c r="R192" s="2"/>
    </row>
    <row r="193" spans="1:18" x14ac:dyDescent="0.55000000000000004">
      <c r="A193" s="9" t="e">
        <f>IF( AND([1]Data!A193&gt;0, OR(NOT(D193=""),NOT(C193=""))),[1]Data!A193,NA() )</f>
        <v>#N/A</v>
      </c>
      <c r="B193" s="1" t="str">
        <f>IF([1]Data!E193&gt;0,[1]Data!E193,"")</f>
        <v/>
      </c>
      <c r="C193" s="1" t="str">
        <f>IF(AND([1]Data!E193&gt;0, $H$400&gt;$H$3),[1]Data!E193,"")</f>
        <v/>
      </c>
      <c r="D193" s="1" t="str">
        <f>IF(AND([1]Data!E193&gt;0, $H$400&lt;$H$3),[1]Data!E193,"")</f>
        <v/>
      </c>
      <c r="E193" s="5">
        <f t="shared" si="19"/>
        <v>-0.33999999999999986</v>
      </c>
      <c r="F193" s="6">
        <f t="shared" si="20"/>
        <v>-2.7375201288244756E-2</v>
      </c>
      <c r="G193" s="10">
        <f>IF( [1]Data!A193&gt;0, [1]Data!A193, G192)</f>
        <v>43992</v>
      </c>
      <c r="H193" s="1">
        <f>IF( [1]Data!E193&gt;0, [1]Data!E193, H192)</f>
        <v>12.42</v>
      </c>
      <c r="L193" s="1"/>
      <c r="M193" s="9" t="e">
        <f t="shared" si="14"/>
        <v>#N/A</v>
      </c>
      <c r="N193" s="7" t="str">
        <f t="shared" si="15"/>
        <v/>
      </c>
      <c r="O193" s="2" t="str">
        <f t="shared" si="16"/>
        <v/>
      </c>
      <c r="P193" s="2" t="str">
        <f t="shared" si="17"/>
        <v/>
      </c>
      <c r="Q193" s="2" t="str">
        <f t="shared" si="18"/>
        <v/>
      </c>
      <c r="R193" s="2"/>
    </row>
    <row r="194" spans="1:18" x14ac:dyDescent="0.55000000000000004">
      <c r="A194" s="9" t="e">
        <f>IF( AND([1]Data!A194&gt;0, OR(NOT(D194=""),NOT(C194=""))),[1]Data!A194,NA() )</f>
        <v>#N/A</v>
      </c>
      <c r="B194" s="1" t="str">
        <f>IF([1]Data!E194&gt;0,[1]Data!E194,"")</f>
        <v/>
      </c>
      <c r="C194" s="1" t="str">
        <f>IF(AND([1]Data!E194&gt;0, $H$400&gt;$H$3),[1]Data!E194,"")</f>
        <v/>
      </c>
      <c r="D194" s="1" t="str">
        <f>IF(AND([1]Data!E194&gt;0, $H$400&lt;$H$3),[1]Data!E194,"")</f>
        <v/>
      </c>
      <c r="E194" s="5">
        <f t="shared" si="19"/>
        <v>-0.33999999999999986</v>
      </c>
      <c r="F194" s="6">
        <f t="shared" si="20"/>
        <v>-2.7375201288244756E-2</v>
      </c>
      <c r="G194" s="10">
        <f>IF( [1]Data!A194&gt;0, [1]Data!A194, G193)</f>
        <v>43992</v>
      </c>
      <c r="H194" s="1">
        <f>IF( [1]Data!E194&gt;0, [1]Data!E194, H193)</f>
        <v>12.42</v>
      </c>
      <c r="L194" s="1"/>
      <c r="M194" s="9" t="e">
        <f t="shared" si="14"/>
        <v>#N/A</v>
      </c>
      <c r="N194" s="7" t="str">
        <f t="shared" si="15"/>
        <v/>
      </c>
      <c r="O194" s="2" t="str">
        <f t="shared" si="16"/>
        <v/>
      </c>
      <c r="P194" s="2" t="str">
        <f t="shared" si="17"/>
        <v/>
      </c>
      <c r="Q194" s="2" t="str">
        <f t="shared" si="18"/>
        <v/>
      </c>
      <c r="R194" s="2"/>
    </row>
    <row r="195" spans="1:18" x14ac:dyDescent="0.55000000000000004">
      <c r="A195" s="9" t="e">
        <f>IF( AND([1]Data!A195&gt;0, OR(NOT(D195=""),NOT(C195=""))),[1]Data!A195,NA() )</f>
        <v>#N/A</v>
      </c>
      <c r="B195" s="1" t="str">
        <f>IF([1]Data!E195&gt;0,[1]Data!E195,"")</f>
        <v/>
      </c>
      <c r="C195" s="1" t="str">
        <f>IF(AND([1]Data!E195&gt;0, $H$400&gt;$H$3),[1]Data!E195,"")</f>
        <v/>
      </c>
      <c r="D195" s="1" t="str">
        <f>IF(AND([1]Data!E195&gt;0, $H$400&lt;$H$3),[1]Data!E195,"")</f>
        <v/>
      </c>
      <c r="E195" s="5">
        <f t="shared" si="19"/>
        <v>-0.33999999999999986</v>
      </c>
      <c r="F195" s="6">
        <f t="shared" si="20"/>
        <v>-2.7375201288244756E-2</v>
      </c>
      <c r="G195" s="10">
        <f>IF( [1]Data!A195&gt;0, [1]Data!A195, G194)</f>
        <v>43992</v>
      </c>
      <c r="H195" s="1">
        <f>IF( [1]Data!E195&gt;0, [1]Data!E195, H194)</f>
        <v>12.42</v>
      </c>
      <c r="L195" s="1"/>
      <c r="M195" s="9" t="e">
        <f t="shared" si="14"/>
        <v>#N/A</v>
      </c>
      <c r="N195" s="7" t="str">
        <f t="shared" si="15"/>
        <v/>
      </c>
      <c r="O195" s="2" t="str">
        <f t="shared" si="16"/>
        <v/>
      </c>
      <c r="P195" s="2" t="str">
        <f t="shared" si="17"/>
        <v/>
      </c>
      <c r="Q195" s="2" t="str">
        <f t="shared" si="18"/>
        <v/>
      </c>
      <c r="R195" s="2"/>
    </row>
    <row r="196" spans="1:18" x14ac:dyDescent="0.55000000000000004">
      <c r="A196" s="9" t="e">
        <f>IF( AND([1]Data!A196&gt;0, OR(NOT(D196=""),NOT(C196=""))),[1]Data!A196,NA() )</f>
        <v>#N/A</v>
      </c>
      <c r="B196" s="1" t="str">
        <f>IF([1]Data!E196&gt;0,[1]Data!E196,"")</f>
        <v/>
      </c>
      <c r="C196" s="1" t="str">
        <f>IF(AND([1]Data!E196&gt;0, $H$400&gt;$H$3),[1]Data!E196,"")</f>
        <v/>
      </c>
      <c r="D196" s="1" t="str">
        <f>IF(AND([1]Data!E196&gt;0, $H$400&lt;$H$3),[1]Data!E196,"")</f>
        <v/>
      </c>
      <c r="E196" s="5">
        <f t="shared" si="19"/>
        <v>-0.33999999999999986</v>
      </c>
      <c r="F196" s="6">
        <f t="shared" si="20"/>
        <v>-2.7375201288244756E-2</v>
      </c>
      <c r="G196" s="10">
        <f>IF( [1]Data!A196&gt;0, [1]Data!A196, G195)</f>
        <v>43992</v>
      </c>
      <c r="H196" s="1">
        <f>IF( [1]Data!E196&gt;0, [1]Data!E196, H195)</f>
        <v>12.42</v>
      </c>
      <c r="L196" s="1"/>
      <c r="M196" s="9" t="e">
        <f t="shared" ref="M196:M259" si="21">IF( OR($G$400-G196&gt;8, $G$400-G196&lt;=0), NA(), G196)</f>
        <v>#N/A</v>
      </c>
      <c r="N196" s="7" t="str">
        <f t="shared" ref="N196:N259" si="22">IFERROR( M196, "")</f>
        <v/>
      </c>
      <c r="O196" s="2" t="str">
        <f t="shared" ref="O196:O259" si="23">IF( N196="", "", H196)</f>
        <v/>
      </c>
      <c r="P196" s="2" t="str">
        <f t="shared" ref="P196:P259" si="24">IF( AND(NOT(N196=""),$K$10&gt;=0), H196, "")</f>
        <v/>
      </c>
      <c r="Q196" s="2" t="str">
        <f t="shared" ref="Q196:Q259" si="25">IF( AND(NOT(N196=""),$K$10&lt;0), H196, "")</f>
        <v/>
      </c>
      <c r="R196" s="2"/>
    </row>
    <row r="197" spans="1:18" x14ac:dyDescent="0.55000000000000004">
      <c r="A197" s="9" t="e">
        <f>IF( AND([1]Data!A197&gt;0, OR(NOT(D197=""),NOT(C197=""))),[1]Data!A197,NA() )</f>
        <v>#N/A</v>
      </c>
      <c r="B197" s="1" t="str">
        <f>IF([1]Data!E197&gt;0,[1]Data!E197,"")</f>
        <v/>
      </c>
      <c r="C197" s="1" t="str">
        <f>IF(AND([1]Data!E197&gt;0, $H$400&gt;$H$3),[1]Data!E197,"")</f>
        <v/>
      </c>
      <c r="D197" s="1" t="str">
        <f>IF(AND([1]Data!E197&gt;0, $H$400&lt;$H$3),[1]Data!E197,"")</f>
        <v/>
      </c>
      <c r="E197" s="5">
        <f t="shared" si="19"/>
        <v>-0.33999999999999986</v>
      </c>
      <c r="F197" s="6">
        <f t="shared" si="20"/>
        <v>-2.7375201288244756E-2</v>
      </c>
      <c r="G197" s="10">
        <f>IF( [1]Data!A197&gt;0, [1]Data!A197, G196)</f>
        <v>43992</v>
      </c>
      <c r="H197" s="1">
        <f>IF( [1]Data!E197&gt;0, [1]Data!E197, H196)</f>
        <v>12.42</v>
      </c>
      <c r="L197" s="1"/>
      <c r="M197" s="9" t="e">
        <f t="shared" si="21"/>
        <v>#N/A</v>
      </c>
      <c r="N197" s="7" t="str">
        <f t="shared" si="22"/>
        <v/>
      </c>
      <c r="O197" s="2" t="str">
        <f t="shared" si="23"/>
        <v/>
      </c>
      <c r="P197" s="2" t="str">
        <f t="shared" si="24"/>
        <v/>
      </c>
      <c r="Q197" s="2" t="str">
        <f t="shared" si="25"/>
        <v/>
      </c>
      <c r="R197" s="2"/>
    </row>
    <row r="198" spans="1:18" x14ac:dyDescent="0.55000000000000004">
      <c r="A198" s="9" t="e">
        <f>IF( AND([1]Data!A198&gt;0, OR(NOT(D198=""),NOT(C198=""))),[1]Data!A198,NA() )</f>
        <v>#N/A</v>
      </c>
      <c r="B198" s="1" t="str">
        <f>IF([1]Data!E198&gt;0,[1]Data!E198,"")</f>
        <v/>
      </c>
      <c r="C198" s="1" t="str">
        <f>IF(AND([1]Data!E198&gt;0, $H$400&gt;$H$3),[1]Data!E198,"")</f>
        <v/>
      </c>
      <c r="D198" s="1" t="str">
        <f>IF(AND([1]Data!E198&gt;0, $H$400&lt;$H$3),[1]Data!E198,"")</f>
        <v/>
      </c>
      <c r="E198" s="5">
        <f t="shared" ref="E198:E261" si="26">IFERROR(B198-B197, E197)</f>
        <v>-0.33999999999999986</v>
      </c>
      <c r="F198" s="6">
        <f t="shared" ref="F198:F261" si="27">IFERROR( E198/B198, F197 )</f>
        <v>-2.7375201288244756E-2</v>
      </c>
      <c r="G198" s="10">
        <f>IF( [1]Data!A198&gt;0, [1]Data!A198, G197)</f>
        <v>43992</v>
      </c>
      <c r="H198" s="1">
        <f>IF( [1]Data!E198&gt;0, [1]Data!E198, H197)</f>
        <v>12.42</v>
      </c>
      <c r="L198" s="1"/>
      <c r="M198" s="9" t="e">
        <f t="shared" si="21"/>
        <v>#N/A</v>
      </c>
      <c r="N198" s="7" t="str">
        <f t="shared" si="22"/>
        <v/>
      </c>
      <c r="O198" s="2" t="str">
        <f t="shared" si="23"/>
        <v/>
      </c>
      <c r="P198" s="2" t="str">
        <f t="shared" si="24"/>
        <v/>
      </c>
      <c r="Q198" s="2" t="str">
        <f t="shared" si="25"/>
        <v/>
      </c>
      <c r="R198" s="2"/>
    </row>
    <row r="199" spans="1:18" x14ac:dyDescent="0.55000000000000004">
      <c r="A199" s="9" t="e">
        <f>IF( AND([1]Data!A199&gt;0, OR(NOT(D199=""),NOT(C199=""))),[1]Data!A199,NA() )</f>
        <v>#N/A</v>
      </c>
      <c r="B199" s="1" t="str">
        <f>IF([1]Data!E199&gt;0,[1]Data!E199,"")</f>
        <v/>
      </c>
      <c r="C199" s="1" t="str">
        <f>IF(AND([1]Data!E199&gt;0, $H$400&gt;$H$3),[1]Data!E199,"")</f>
        <v/>
      </c>
      <c r="D199" s="1" t="str">
        <f>IF(AND([1]Data!E199&gt;0, $H$400&lt;$H$3),[1]Data!E199,"")</f>
        <v/>
      </c>
      <c r="E199" s="5">
        <f t="shared" si="26"/>
        <v>-0.33999999999999986</v>
      </c>
      <c r="F199" s="6">
        <f t="shared" si="27"/>
        <v>-2.7375201288244756E-2</v>
      </c>
      <c r="G199" s="10">
        <f>IF( [1]Data!A199&gt;0, [1]Data!A199, G198)</f>
        <v>43992</v>
      </c>
      <c r="H199" s="1">
        <f>IF( [1]Data!E199&gt;0, [1]Data!E199, H198)</f>
        <v>12.42</v>
      </c>
      <c r="L199" s="1"/>
      <c r="M199" s="9" t="e">
        <f t="shared" si="21"/>
        <v>#N/A</v>
      </c>
      <c r="N199" s="7" t="str">
        <f t="shared" si="22"/>
        <v/>
      </c>
      <c r="O199" s="2" t="str">
        <f t="shared" si="23"/>
        <v/>
      </c>
      <c r="P199" s="2" t="str">
        <f t="shared" si="24"/>
        <v/>
      </c>
      <c r="Q199" s="2" t="str">
        <f t="shared" si="25"/>
        <v/>
      </c>
      <c r="R199" s="2"/>
    </row>
    <row r="200" spans="1:18" x14ac:dyDescent="0.55000000000000004">
      <c r="A200" s="9" t="e">
        <f>IF( AND([1]Data!A200&gt;0, OR(NOT(D200=""),NOT(C200=""))),[1]Data!A200,NA() )</f>
        <v>#N/A</v>
      </c>
      <c r="B200" s="1" t="str">
        <f>IF([1]Data!E200&gt;0,[1]Data!E200,"")</f>
        <v/>
      </c>
      <c r="C200" s="1" t="str">
        <f>IF(AND([1]Data!E200&gt;0, $H$400&gt;$H$3),[1]Data!E200,"")</f>
        <v/>
      </c>
      <c r="D200" s="1" t="str">
        <f>IF(AND([1]Data!E200&gt;0, $H$400&lt;$H$3),[1]Data!E200,"")</f>
        <v/>
      </c>
      <c r="E200" s="5">
        <f t="shared" si="26"/>
        <v>-0.33999999999999986</v>
      </c>
      <c r="F200" s="6">
        <f t="shared" si="27"/>
        <v>-2.7375201288244756E-2</v>
      </c>
      <c r="G200" s="10">
        <f>IF( [1]Data!A200&gt;0, [1]Data!A200, G199)</f>
        <v>43992</v>
      </c>
      <c r="H200" s="1">
        <f>IF( [1]Data!E200&gt;0, [1]Data!E200, H199)</f>
        <v>12.42</v>
      </c>
      <c r="L200" s="1"/>
      <c r="M200" s="9" t="e">
        <f t="shared" si="21"/>
        <v>#N/A</v>
      </c>
      <c r="N200" s="7" t="str">
        <f t="shared" si="22"/>
        <v/>
      </c>
      <c r="O200" s="2" t="str">
        <f t="shared" si="23"/>
        <v/>
      </c>
      <c r="P200" s="2" t="str">
        <f t="shared" si="24"/>
        <v/>
      </c>
      <c r="Q200" s="2" t="str">
        <f t="shared" si="25"/>
        <v/>
      </c>
      <c r="R200" s="2"/>
    </row>
    <row r="201" spans="1:18" x14ac:dyDescent="0.55000000000000004">
      <c r="A201" s="9" t="e">
        <f>IF( AND([1]Data!A201&gt;0, OR(NOT(D201=""),NOT(C201=""))),[1]Data!A201,NA() )</f>
        <v>#N/A</v>
      </c>
      <c r="B201" s="1" t="str">
        <f>IF([1]Data!E201&gt;0,[1]Data!E201,"")</f>
        <v/>
      </c>
      <c r="C201" s="1" t="str">
        <f>IF(AND([1]Data!E201&gt;0, $H$400&gt;$H$3),[1]Data!E201,"")</f>
        <v/>
      </c>
      <c r="D201" s="1" t="str">
        <f>IF(AND([1]Data!E201&gt;0, $H$400&lt;$H$3),[1]Data!E201,"")</f>
        <v/>
      </c>
      <c r="E201" s="5">
        <f t="shared" si="26"/>
        <v>-0.33999999999999986</v>
      </c>
      <c r="F201" s="6">
        <f t="shared" si="27"/>
        <v>-2.7375201288244756E-2</v>
      </c>
      <c r="G201" s="10">
        <f>IF( [1]Data!A201&gt;0, [1]Data!A201, G200)</f>
        <v>43992</v>
      </c>
      <c r="H201" s="1">
        <f>IF( [1]Data!E201&gt;0, [1]Data!E201, H200)</f>
        <v>12.42</v>
      </c>
      <c r="L201" s="1"/>
      <c r="M201" s="9" t="e">
        <f t="shared" si="21"/>
        <v>#N/A</v>
      </c>
      <c r="N201" s="7" t="str">
        <f t="shared" si="22"/>
        <v/>
      </c>
      <c r="O201" s="2" t="str">
        <f t="shared" si="23"/>
        <v/>
      </c>
      <c r="P201" s="2" t="str">
        <f t="shared" si="24"/>
        <v/>
      </c>
      <c r="Q201" s="2" t="str">
        <f t="shared" si="25"/>
        <v/>
      </c>
      <c r="R201" s="2"/>
    </row>
    <row r="202" spans="1:18" x14ac:dyDescent="0.55000000000000004">
      <c r="A202" s="9" t="e">
        <f>IF( AND([1]Data!A202&gt;0, OR(NOT(D202=""),NOT(C202=""))),[1]Data!A202,NA() )</f>
        <v>#N/A</v>
      </c>
      <c r="B202" s="1" t="str">
        <f>IF([1]Data!E202&gt;0,[1]Data!E202,"")</f>
        <v/>
      </c>
      <c r="C202" s="1" t="str">
        <f>IF(AND([1]Data!E202&gt;0, $H$400&gt;$H$3),[1]Data!E202,"")</f>
        <v/>
      </c>
      <c r="D202" s="1" t="str">
        <f>IF(AND([1]Data!E202&gt;0, $H$400&lt;$H$3),[1]Data!E202,"")</f>
        <v/>
      </c>
      <c r="E202" s="5">
        <f t="shared" si="26"/>
        <v>-0.33999999999999986</v>
      </c>
      <c r="F202" s="6">
        <f t="shared" si="27"/>
        <v>-2.7375201288244756E-2</v>
      </c>
      <c r="G202" s="10">
        <f>IF( [1]Data!A202&gt;0, [1]Data!A202, G201)</f>
        <v>43992</v>
      </c>
      <c r="H202" s="1">
        <f>IF( [1]Data!E202&gt;0, [1]Data!E202, H201)</f>
        <v>12.42</v>
      </c>
      <c r="L202" s="1"/>
      <c r="M202" s="9" t="e">
        <f t="shared" si="21"/>
        <v>#N/A</v>
      </c>
      <c r="N202" s="7" t="str">
        <f t="shared" si="22"/>
        <v/>
      </c>
      <c r="O202" s="2" t="str">
        <f t="shared" si="23"/>
        <v/>
      </c>
      <c r="P202" s="2" t="str">
        <f t="shared" si="24"/>
        <v/>
      </c>
      <c r="Q202" s="2" t="str">
        <f t="shared" si="25"/>
        <v/>
      </c>
      <c r="R202" s="2"/>
    </row>
    <row r="203" spans="1:18" x14ac:dyDescent="0.55000000000000004">
      <c r="A203" s="9" t="e">
        <f>IF( AND([1]Data!A203&gt;0, OR(NOT(D203=""),NOT(C203=""))),[1]Data!A203,NA() )</f>
        <v>#N/A</v>
      </c>
      <c r="B203" s="1" t="str">
        <f>IF([1]Data!E203&gt;0,[1]Data!E203,"")</f>
        <v/>
      </c>
      <c r="C203" s="1" t="str">
        <f>IF(AND([1]Data!E203&gt;0, $H$400&gt;$H$3),[1]Data!E203,"")</f>
        <v/>
      </c>
      <c r="D203" s="1" t="str">
        <f>IF(AND([1]Data!E203&gt;0, $H$400&lt;$H$3),[1]Data!E203,"")</f>
        <v/>
      </c>
      <c r="E203" s="5">
        <f t="shared" si="26"/>
        <v>-0.33999999999999986</v>
      </c>
      <c r="F203" s="6">
        <f t="shared" si="27"/>
        <v>-2.7375201288244756E-2</v>
      </c>
      <c r="G203" s="10">
        <f>IF( [1]Data!A203&gt;0, [1]Data!A203, G202)</f>
        <v>43992</v>
      </c>
      <c r="H203" s="1">
        <f>IF( [1]Data!E203&gt;0, [1]Data!E203, H202)</f>
        <v>12.42</v>
      </c>
      <c r="L203" s="1"/>
      <c r="M203" s="9" t="e">
        <f t="shared" si="21"/>
        <v>#N/A</v>
      </c>
      <c r="N203" s="7" t="str">
        <f t="shared" si="22"/>
        <v/>
      </c>
      <c r="O203" s="2" t="str">
        <f t="shared" si="23"/>
        <v/>
      </c>
      <c r="P203" s="2" t="str">
        <f t="shared" si="24"/>
        <v/>
      </c>
      <c r="Q203" s="2" t="str">
        <f t="shared" si="25"/>
        <v/>
      </c>
      <c r="R203" s="2"/>
    </row>
    <row r="204" spans="1:18" x14ac:dyDescent="0.55000000000000004">
      <c r="A204" s="9" t="e">
        <f>IF( AND([1]Data!A204&gt;0, OR(NOT(D204=""),NOT(C204=""))),[1]Data!A204,NA() )</f>
        <v>#N/A</v>
      </c>
      <c r="B204" s="1" t="str">
        <f>IF([1]Data!E204&gt;0,[1]Data!E204,"")</f>
        <v/>
      </c>
      <c r="C204" s="1" t="str">
        <f>IF(AND([1]Data!E204&gt;0, $H$400&gt;$H$3),[1]Data!E204,"")</f>
        <v/>
      </c>
      <c r="D204" s="1" t="str">
        <f>IF(AND([1]Data!E204&gt;0, $H$400&lt;$H$3),[1]Data!E204,"")</f>
        <v/>
      </c>
      <c r="E204" s="5">
        <f t="shared" si="26"/>
        <v>-0.33999999999999986</v>
      </c>
      <c r="F204" s="6">
        <f t="shared" si="27"/>
        <v>-2.7375201288244756E-2</v>
      </c>
      <c r="G204" s="10">
        <f>IF( [1]Data!A204&gt;0, [1]Data!A204, G203)</f>
        <v>43992</v>
      </c>
      <c r="H204" s="1">
        <f>IF( [1]Data!E204&gt;0, [1]Data!E204, H203)</f>
        <v>12.42</v>
      </c>
      <c r="L204" s="1"/>
      <c r="M204" s="9" t="e">
        <f t="shared" si="21"/>
        <v>#N/A</v>
      </c>
      <c r="N204" s="7" t="str">
        <f t="shared" si="22"/>
        <v/>
      </c>
      <c r="O204" s="2" t="str">
        <f t="shared" si="23"/>
        <v/>
      </c>
      <c r="P204" s="2" t="str">
        <f t="shared" si="24"/>
        <v/>
      </c>
      <c r="Q204" s="2" t="str">
        <f t="shared" si="25"/>
        <v/>
      </c>
      <c r="R204" s="2"/>
    </row>
    <row r="205" spans="1:18" x14ac:dyDescent="0.55000000000000004">
      <c r="A205" s="9" t="e">
        <f>IF( AND([1]Data!A205&gt;0, OR(NOT(D205=""),NOT(C205=""))),[1]Data!A205,NA() )</f>
        <v>#N/A</v>
      </c>
      <c r="B205" s="1" t="str">
        <f>IF([1]Data!E205&gt;0,[1]Data!E205,"")</f>
        <v/>
      </c>
      <c r="C205" s="1" t="str">
        <f>IF(AND([1]Data!E205&gt;0, $H$400&gt;$H$3),[1]Data!E205,"")</f>
        <v/>
      </c>
      <c r="D205" s="1" t="str">
        <f>IF(AND([1]Data!E205&gt;0, $H$400&lt;$H$3),[1]Data!E205,"")</f>
        <v/>
      </c>
      <c r="E205" s="5">
        <f t="shared" si="26"/>
        <v>-0.33999999999999986</v>
      </c>
      <c r="F205" s="6">
        <f t="shared" si="27"/>
        <v>-2.7375201288244756E-2</v>
      </c>
      <c r="G205" s="10">
        <f>IF( [1]Data!A205&gt;0, [1]Data!A205, G204)</f>
        <v>43992</v>
      </c>
      <c r="H205" s="1">
        <f>IF( [1]Data!E205&gt;0, [1]Data!E205, H204)</f>
        <v>12.42</v>
      </c>
      <c r="L205" s="1"/>
      <c r="M205" s="9" t="e">
        <f t="shared" si="21"/>
        <v>#N/A</v>
      </c>
      <c r="N205" s="7" t="str">
        <f t="shared" si="22"/>
        <v/>
      </c>
      <c r="O205" s="2" t="str">
        <f t="shared" si="23"/>
        <v/>
      </c>
      <c r="P205" s="2" t="str">
        <f t="shared" si="24"/>
        <v/>
      </c>
      <c r="Q205" s="2" t="str">
        <f t="shared" si="25"/>
        <v/>
      </c>
      <c r="R205" s="2"/>
    </row>
    <row r="206" spans="1:18" x14ac:dyDescent="0.55000000000000004">
      <c r="A206" s="9" t="e">
        <f>IF( AND([1]Data!A206&gt;0, OR(NOT(D206=""),NOT(C206=""))),[1]Data!A206,NA() )</f>
        <v>#N/A</v>
      </c>
      <c r="B206" s="1" t="str">
        <f>IF([1]Data!E206&gt;0,[1]Data!E206,"")</f>
        <v/>
      </c>
      <c r="C206" s="1" t="str">
        <f>IF(AND([1]Data!E206&gt;0, $H$400&gt;$H$3),[1]Data!E206,"")</f>
        <v/>
      </c>
      <c r="D206" s="1" t="str">
        <f>IF(AND([1]Data!E206&gt;0, $H$400&lt;$H$3),[1]Data!E206,"")</f>
        <v/>
      </c>
      <c r="E206" s="5">
        <f t="shared" si="26"/>
        <v>-0.33999999999999986</v>
      </c>
      <c r="F206" s="6">
        <f t="shared" si="27"/>
        <v>-2.7375201288244756E-2</v>
      </c>
      <c r="G206" s="10">
        <f>IF( [1]Data!A206&gt;0, [1]Data!A206, G205)</f>
        <v>43992</v>
      </c>
      <c r="H206" s="1">
        <f>IF( [1]Data!E206&gt;0, [1]Data!E206, H205)</f>
        <v>12.42</v>
      </c>
      <c r="L206" s="1"/>
      <c r="M206" s="9" t="e">
        <f t="shared" si="21"/>
        <v>#N/A</v>
      </c>
      <c r="N206" s="7" t="str">
        <f t="shared" si="22"/>
        <v/>
      </c>
      <c r="O206" s="2" t="str">
        <f t="shared" si="23"/>
        <v/>
      </c>
      <c r="P206" s="2" t="str">
        <f t="shared" si="24"/>
        <v/>
      </c>
      <c r="Q206" s="2" t="str">
        <f t="shared" si="25"/>
        <v/>
      </c>
      <c r="R206" s="2"/>
    </row>
    <row r="207" spans="1:18" x14ac:dyDescent="0.55000000000000004">
      <c r="A207" s="9" t="e">
        <f>IF( AND([1]Data!A207&gt;0, OR(NOT(D207=""),NOT(C207=""))),[1]Data!A207,NA() )</f>
        <v>#N/A</v>
      </c>
      <c r="B207" s="1" t="str">
        <f>IF([1]Data!E207&gt;0,[1]Data!E207,"")</f>
        <v/>
      </c>
      <c r="C207" s="1" t="str">
        <f>IF(AND([1]Data!E207&gt;0, $H$400&gt;$H$3),[1]Data!E207,"")</f>
        <v/>
      </c>
      <c r="D207" s="1" t="str">
        <f>IF(AND([1]Data!E207&gt;0, $H$400&lt;$H$3),[1]Data!E207,"")</f>
        <v/>
      </c>
      <c r="E207" s="5">
        <f t="shared" si="26"/>
        <v>-0.33999999999999986</v>
      </c>
      <c r="F207" s="6">
        <f t="shared" si="27"/>
        <v>-2.7375201288244756E-2</v>
      </c>
      <c r="G207" s="10">
        <f>IF( [1]Data!A207&gt;0, [1]Data!A207, G206)</f>
        <v>43992</v>
      </c>
      <c r="H207" s="1">
        <f>IF( [1]Data!E207&gt;0, [1]Data!E207, H206)</f>
        <v>12.42</v>
      </c>
      <c r="L207" s="1"/>
      <c r="M207" s="9" t="e">
        <f t="shared" si="21"/>
        <v>#N/A</v>
      </c>
      <c r="N207" s="7" t="str">
        <f t="shared" si="22"/>
        <v/>
      </c>
      <c r="O207" s="2" t="str">
        <f t="shared" si="23"/>
        <v/>
      </c>
      <c r="P207" s="2" t="str">
        <f t="shared" si="24"/>
        <v/>
      </c>
      <c r="Q207" s="2" t="str">
        <f t="shared" si="25"/>
        <v/>
      </c>
      <c r="R207" s="2"/>
    </row>
    <row r="208" spans="1:18" x14ac:dyDescent="0.55000000000000004">
      <c r="A208" s="9" t="e">
        <f>IF( AND([1]Data!A208&gt;0, OR(NOT(D208=""),NOT(C208=""))),[1]Data!A208,NA() )</f>
        <v>#N/A</v>
      </c>
      <c r="B208" s="1" t="str">
        <f>IF([1]Data!E208&gt;0,[1]Data!E208,"")</f>
        <v/>
      </c>
      <c r="C208" s="1" t="str">
        <f>IF(AND([1]Data!E208&gt;0, $H$400&gt;$H$3),[1]Data!E208,"")</f>
        <v/>
      </c>
      <c r="D208" s="1" t="str">
        <f>IF(AND([1]Data!E208&gt;0, $H$400&lt;$H$3),[1]Data!E208,"")</f>
        <v/>
      </c>
      <c r="E208" s="5">
        <f t="shared" si="26"/>
        <v>-0.33999999999999986</v>
      </c>
      <c r="F208" s="6">
        <f t="shared" si="27"/>
        <v>-2.7375201288244756E-2</v>
      </c>
      <c r="G208" s="10">
        <f>IF( [1]Data!A208&gt;0, [1]Data!A208, G207)</f>
        <v>43992</v>
      </c>
      <c r="H208" s="1">
        <f>IF( [1]Data!E208&gt;0, [1]Data!E208, H207)</f>
        <v>12.42</v>
      </c>
      <c r="L208" s="1"/>
      <c r="M208" s="9" t="e">
        <f t="shared" si="21"/>
        <v>#N/A</v>
      </c>
      <c r="N208" s="7" t="str">
        <f t="shared" si="22"/>
        <v/>
      </c>
      <c r="O208" s="2" t="str">
        <f t="shared" si="23"/>
        <v/>
      </c>
      <c r="P208" s="2" t="str">
        <f t="shared" si="24"/>
        <v/>
      </c>
      <c r="Q208" s="2" t="str">
        <f t="shared" si="25"/>
        <v/>
      </c>
      <c r="R208" s="2"/>
    </row>
    <row r="209" spans="1:18" x14ac:dyDescent="0.55000000000000004">
      <c r="A209" s="9" t="e">
        <f>IF( AND([1]Data!A209&gt;0, OR(NOT(D209=""),NOT(C209=""))),[1]Data!A209,NA() )</f>
        <v>#N/A</v>
      </c>
      <c r="B209" s="1" t="str">
        <f>IF([1]Data!E209&gt;0,[1]Data!E209,"")</f>
        <v/>
      </c>
      <c r="C209" s="1" t="str">
        <f>IF(AND([1]Data!E209&gt;0, $H$400&gt;$H$3),[1]Data!E209,"")</f>
        <v/>
      </c>
      <c r="D209" s="1" t="str">
        <f>IF(AND([1]Data!E209&gt;0, $H$400&lt;$H$3),[1]Data!E209,"")</f>
        <v/>
      </c>
      <c r="E209" s="5">
        <f t="shared" si="26"/>
        <v>-0.33999999999999986</v>
      </c>
      <c r="F209" s="6">
        <f t="shared" si="27"/>
        <v>-2.7375201288244756E-2</v>
      </c>
      <c r="G209" s="10">
        <f>IF( [1]Data!A209&gt;0, [1]Data!A209, G208)</f>
        <v>43992</v>
      </c>
      <c r="H209" s="1">
        <f>IF( [1]Data!E209&gt;0, [1]Data!E209, H208)</f>
        <v>12.42</v>
      </c>
      <c r="L209" s="1"/>
      <c r="M209" s="9" t="e">
        <f t="shared" si="21"/>
        <v>#N/A</v>
      </c>
      <c r="N209" s="7" t="str">
        <f t="shared" si="22"/>
        <v/>
      </c>
      <c r="O209" s="2" t="str">
        <f t="shared" si="23"/>
        <v/>
      </c>
      <c r="P209" s="2" t="str">
        <f t="shared" si="24"/>
        <v/>
      </c>
      <c r="Q209" s="2" t="str">
        <f t="shared" si="25"/>
        <v/>
      </c>
      <c r="R209" s="2"/>
    </row>
    <row r="210" spans="1:18" x14ac:dyDescent="0.55000000000000004">
      <c r="A210" s="9" t="e">
        <f>IF( AND([1]Data!A210&gt;0, OR(NOT(D210=""),NOT(C210=""))),[1]Data!A210,NA() )</f>
        <v>#N/A</v>
      </c>
      <c r="B210" s="1" t="str">
        <f>IF([1]Data!E210&gt;0,[1]Data!E210,"")</f>
        <v/>
      </c>
      <c r="C210" s="1" t="str">
        <f>IF(AND([1]Data!E210&gt;0, $H$400&gt;$H$3),[1]Data!E210,"")</f>
        <v/>
      </c>
      <c r="D210" s="1" t="str">
        <f>IF(AND([1]Data!E210&gt;0, $H$400&lt;$H$3),[1]Data!E210,"")</f>
        <v/>
      </c>
      <c r="E210" s="5">
        <f t="shared" si="26"/>
        <v>-0.33999999999999986</v>
      </c>
      <c r="F210" s="6">
        <f t="shared" si="27"/>
        <v>-2.7375201288244756E-2</v>
      </c>
      <c r="G210" s="10">
        <f>IF( [1]Data!A210&gt;0, [1]Data!A210, G209)</f>
        <v>43992</v>
      </c>
      <c r="H210" s="1">
        <f>IF( [1]Data!E210&gt;0, [1]Data!E210, H209)</f>
        <v>12.42</v>
      </c>
      <c r="L210" s="1"/>
      <c r="M210" s="9" t="e">
        <f t="shared" si="21"/>
        <v>#N/A</v>
      </c>
      <c r="N210" s="7" t="str">
        <f t="shared" si="22"/>
        <v/>
      </c>
      <c r="O210" s="2" t="str">
        <f t="shared" si="23"/>
        <v/>
      </c>
      <c r="P210" s="2" t="str">
        <f t="shared" si="24"/>
        <v/>
      </c>
      <c r="Q210" s="2" t="str">
        <f t="shared" si="25"/>
        <v/>
      </c>
      <c r="R210" s="2"/>
    </row>
    <row r="211" spans="1:18" x14ac:dyDescent="0.55000000000000004">
      <c r="A211" s="9" t="e">
        <f>IF( AND([1]Data!A211&gt;0, OR(NOT(D211=""),NOT(C211=""))),[1]Data!A211,NA() )</f>
        <v>#N/A</v>
      </c>
      <c r="B211" s="1" t="str">
        <f>IF([1]Data!E211&gt;0,[1]Data!E211,"")</f>
        <v/>
      </c>
      <c r="C211" s="1" t="str">
        <f>IF(AND([1]Data!E211&gt;0, $H$400&gt;$H$3),[1]Data!E211,"")</f>
        <v/>
      </c>
      <c r="D211" s="1" t="str">
        <f>IF(AND([1]Data!E211&gt;0, $H$400&lt;$H$3),[1]Data!E211,"")</f>
        <v/>
      </c>
      <c r="E211" s="5">
        <f t="shared" si="26"/>
        <v>-0.33999999999999986</v>
      </c>
      <c r="F211" s="6">
        <f t="shared" si="27"/>
        <v>-2.7375201288244756E-2</v>
      </c>
      <c r="G211" s="10">
        <f>IF( [1]Data!A211&gt;0, [1]Data!A211, G210)</f>
        <v>43992</v>
      </c>
      <c r="H211" s="1">
        <f>IF( [1]Data!E211&gt;0, [1]Data!E211, H210)</f>
        <v>12.42</v>
      </c>
      <c r="L211" s="1"/>
      <c r="M211" s="9" t="e">
        <f t="shared" si="21"/>
        <v>#N/A</v>
      </c>
      <c r="N211" s="7" t="str">
        <f t="shared" si="22"/>
        <v/>
      </c>
      <c r="O211" s="2" t="str">
        <f t="shared" si="23"/>
        <v/>
      </c>
      <c r="P211" s="2" t="str">
        <f t="shared" si="24"/>
        <v/>
      </c>
      <c r="Q211" s="2" t="str">
        <f t="shared" si="25"/>
        <v/>
      </c>
      <c r="R211" s="2"/>
    </row>
    <row r="212" spans="1:18" x14ac:dyDescent="0.55000000000000004">
      <c r="A212" s="9" t="e">
        <f>IF( AND([1]Data!A212&gt;0, OR(NOT(D212=""),NOT(C212=""))),[1]Data!A212,NA() )</f>
        <v>#N/A</v>
      </c>
      <c r="B212" s="1" t="str">
        <f>IF([1]Data!E212&gt;0,[1]Data!E212,"")</f>
        <v/>
      </c>
      <c r="C212" s="1" t="str">
        <f>IF(AND([1]Data!E212&gt;0, $H$400&gt;$H$3),[1]Data!E212,"")</f>
        <v/>
      </c>
      <c r="D212" s="1" t="str">
        <f>IF(AND([1]Data!E212&gt;0, $H$400&lt;$H$3),[1]Data!E212,"")</f>
        <v/>
      </c>
      <c r="E212" s="5">
        <f t="shared" si="26"/>
        <v>-0.33999999999999986</v>
      </c>
      <c r="F212" s="6">
        <f t="shared" si="27"/>
        <v>-2.7375201288244756E-2</v>
      </c>
      <c r="G212" s="10">
        <f>IF( [1]Data!A212&gt;0, [1]Data!A212, G211)</f>
        <v>43992</v>
      </c>
      <c r="H212" s="1">
        <f>IF( [1]Data!E212&gt;0, [1]Data!E212, H211)</f>
        <v>12.42</v>
      </c>
      <c r="L212" s="1"/>
      <c r="M212" s="9" t="e">
        <f t="shared" si="21"/>
        <v>#N/A</v>
      </c>
      <c r="N212" s="7" t="str">
        <f t="shared" si="22"/>
        <v/>
      </c>
      <c r="O212" s="2" t="str">
        <f t="shared" si="23"/>
        <v/>
      </c>
      <c r="P212" s="2" t="str">
        <f t="shared" si="24"/>
        <v/>
      </c>
      <c r="Q212" s="2" t="str">
        <f t="shared" si="25"/>
        <v/>
      </c>
      <c r="R212" s="2"/>
    </row>
    <row r="213" spans="1:18" x14ac:dyDescent="0.55000000000000004">
      <c r="A213" s="9" t="e">
        <f>IF( AND([1]Data!A213&gt;0, OR(NOT(D213=""),NOT(C213=""))),[1]Data!A213,NA() )</f>
        <v>#N/A</v>
      </c>
      <c r="B213" s="1" t="str">
        <f>IF([1]Data!E213&gt;0,[1]Data!E213,"")</f>
        <v/>
      </c>
      <c r="C213" s="1" t="str">
        <f>IF(AND([1]Data!E213&gt;0, $H$400&gt;$H$3),[1]Data!E213,"")</f>
        <v/>
      </c>
      <c r="D213" s="1" t="str">
        <f>IF(AND([1]Data!E213&gt;0, $H$400&lt;$H$3),[1]Data!E213,"")</f>
        <v/>
      </c>
      <c r="E213" s="5">
        <f t="shared" si="26"/>
        <v>-0.33999999999999986</v>
      </c>
      <c r="F213" s="6">
        <f t="shared" si="27"/>
        <v>-2.7375201288244756E-2</v>
      </c>
      <c r="G213" s="10">
        <f>IF( [1]Data!A213&gt;0, [1]Data!A213, G212)</f>
        <v>43992</v>
      </c>
      <c r="H213" s="1">
        <f>IF( [1]Data!E213&gt;0, [1]Data!E213, H212)</f>
        <v>12.42</v>
      </c>
      <c r="L213" s="1"/>
      <c r="M213" s="9" t="e">
        <f t="shared" si="21"/>
        <v>#N/A</v>
      </c>
      <c r="N213" s="7" t="str">
        <f t="shared" si="22"/>
        <v/>
      </c>
      <c r="O213" s="2" t="str">
        <f t="shared" si="23"/>
        <v/>
      </c>
      <c r="P213" s="2" t="str">
        <f t="shared" si="24"/>
        <v/>
      </c>
      <c r="Q213" s="2" t="str">
        <f t="shared" si="25"/>
        <v/>
      </c>
      <c r="R213" s="2"/>
    </row>
    <row r="214" spans="1:18" x14ac:dyDescent="0.55000000000000004">
      <c r="A214" s="9" t="e">
        <f>IF( AND([1]Data!A214&gt;0, OR(NOT(D214=""),NOT(C214=""))),[1]Data!A214,NA() )</f>
        <v>#N/A</v>
      </c>
      <c r="B214" s="1" t="str">
        <f>IF([1]Data!E214&gt;0,[1]Data!E214,"")</f>
        <v/>
      </c>
      <c r="C214" s="1" t="str">
        <f>IF(AND([1]Data!E214&gt;0, $H$400&gt;$H$3),[1]Data!E214,"")</f>
        <v/>
      </c>
      <c r="D214" s="1" t="str">
        <f>IF(AND([1]Data!E214&gt;0, $H$400&lt;$H$3),[1]Data!E214,"")</f>
        <v/>
      </c>
      <c r="E214" s="5">
        <f t="shared" si="26"/>
        <v>-0.33999999999999986</v>
      </c>
      <c r="F214" s="6">
        <f t="shared" si="27"/>
        <v>-2.7375201288244756E-2</v>
      </c>
      <c r="G214" s="10">
        <f>IF( [1]Data!A214&gt;0, [1]Data!A214, G213)</f>
        <v>43992</v>
      </c>
      <c r="H214" s="1">
        <f>IF( [1]Data!E214&gt;0, [1]Data!E214, H213)</f>
        <v>12.42</v>
      </c>
      <c r="L214" s="1"/>
      <c r="M214" s="9" t="e">
        <f t="shared" si="21"/>
        <v>#N/A</v>
      </c>
      <c r="N214" s="7" t="str">
        <f t="shared" si="22"/>
        <v/>
      </c>
      <c r="O214" s="2" t="str">
        <f t="shared" si="23"/>
        <v/>
      </c>
      <c r="P214" s="2" t="str">
        <f t="shared" si="24"/>
        <v/>
      </c>
      <c r="Q214" s="2" t="str">
        <f t="shared" si="25"/>
        <v/>
      </c>
      <c r="R214" s="2"/>
    </row>
    <row r="215" spans="1:18" x14ac:dyDescent="0.55000000000000004">
      <c r="A215" s="9" t="e">
        <f>IF( AND([1]Data!A215&gt;0, OR(NOT(D215=""),NOT(C215=""))),[1]Data!A215,NA() )</f>
        <v>#N/A</v>
      </c>
      <c r="B215" s="1" t="str">
        <f>IF([1]Data!E215&gt;0,[1]Data!E215,"")</f>
        <v/>
      </c>
      <c r="C215" s="1" t="str">
        <f>IF(AND([1]Data!E215&gt;0, $H$400&gt;$H$3),[1]Data!E215,"")</f>
        <v/>
      </c>
      <c r="D215" s="1" t="str">
        <f>IF(AND([1]Data!E215&gt;0, $H$400&lt;$H$3),[1]Data!E215,"")</f>
        <v/>
      </c>
      <c r="E215" s="5">
        <f t="shared" si="26"/>
        <v>-0.33999999999999986</v>
      </c>
      <c r="F215" s="6">
        <f t="shared" si="27"/>
        <v>-2.7375201288244756E-2</v>
      </c>
      <c r="G215" s="10">
        <f>IF( [1]Data!A215&gt;0, [1]Data!A215, G214)</f>
        <v>43992</v>
      </c>
      <c r="H215" s="1">
        <f>IF( [1]Data!E215&gt;0, [1]Data!E215, H214)</f>
        <v>12.42</v>
      </c>
      <c r="L215" s="1"/>
      <c r="M215" s="9" t="e">
        <f t="shared" si="21"/>
        <v>#N/A</v>
      </c>
      <c r="N215" s="7" t="str">
        <f t="shared" si="22"/>
        <v/>
      </c>
      <c r="O215" s="2" t="str">
        <f t="shared" si="23"/>
        <v/>
      </c>
      <c r="P215" s="2" t="str">
        <f t="shared" si="24"/>
        <v/>
      </c>
      <c r="Q215" s="2" t="str">
        <f t="shared" si="25"/>
        <v/>
      </c>
      <c r="R215" s="2"/>
    </row>
    <row r="216" spans="1:18" x14ac:dyDescent="0.55000000000000004">
      <c r="A216" s="9" t="e">
        <f>IF( AND([1]Data!A216&gt;0, OR(NOT(D216=""),NOT(C216=""))),[1]Data!A216,NA() )</f>
        <v>#N/A</v>
      </c>
      <c r="B216" s="1" t="str">
        <f>IF([1]Data!E216&gt;0,[1]Data!E216,"")</f>
        <v/>
      </c>
      <c r="C216" s="1" t="str">
        <f>IF(AND([1]Data!E216&gt;0, $H$400&gt;$H$3),[1]Data!E216,"")</f>
        <v/>
      </c>
      <c r="D216" s="1" t="str">
        <f>IF(AND([1]Data!E216&gt;0, $H$400&lt;$H$3),[1]Data!E216,"")</f>
        <v/>
      </c>
      <c r="E216" s="5">
        <f t="shared" si="26"/>
        <v>-0.33999999999999986</v>
      </c>
      <c r="F216" s="6">
        <f t="shared" si="27"/>
        <v>-2.7375201288244756E-2</v>
      </c>
      <c r="G216" s="10">
        <f>IF( [1]Data!A216&gt;0, [1]Data!A216, G215)</f>
        <v>43992</v>
      </c>
      <c r="H216" s="1">
        <f>IF( [1]Data!E216&gt;0, [1]Data!E216, H215)</f>
        <v>12.42</v>
      </c>
      <c r="L216" s="1"/>
      <c r="M216" s="9" t="e">
        <f t="shared" si="21"/>
        <v>#N/A</v>
      </c>
      <c r="N216" s="7" t="str">
        <f t="shared" si="22"/>
        <v/>
      </c>
      <c r="O216" s="2" t="str">
        <f t="shared" si="23"/>
        <v/>
      </c>
      <c r="P216" s="2" t="str">
        <f t="shared" si="24"/>
        <v/>
      </c>
      <c r="Q216" s="2" t="str">
        <f t="shared" si="25"/>
        <v/>
      </c>
      <c r="R216" s="2"/>
    </row>
    <row r="217" spans="1:18" x14ac:dyDescent="0.55000000000000004">
      <c r="A217" s="9" t="e">
        <f>IF( AND([1]Data!A217&gt;0, OR(NOT(D217=""),NOT(C217=""))),[1]Data!A217,NA() )</f>
        <v>#N/A</v>
      </c>
      <c r="B217" s="1" t="str">
        <f>IF([1]Data!E217&gt;0,[1]Data!E217,"")</f>
        <v/>
      </c>
      <c r="C217" s="1" t="str">
        <f>IF(AND([1]Data!E217&gt;0, $H$400&gt;$H$3),[1]Data!E217,"")</f>
        <v/>
      </c>
      <c r="D217" s="1" t="str">
        <f>IF(AND([1]Data!E217&gt;0, $H$400&lt;$H$3),[1]Data!E217,"")</f>
        <v/>
      </c>
      <c r="E217" s="5">
        <f t="shared" si="26"/>
        <v>-0.33999999999999986</v>
      </c>
      <c r="F217" s="6">
        <f t="shared" si="27"/>
        <v>-2.7375201288244756E-2</v>
      </c>
      <c r="G217" s="10">
        <f>IF( [1]Data!A217&gt;0, [1]Data!A217, G216)</f>
        <v>43992</v>
      </c>
      <c r="H217" s="1">
        <f>IF( [1]Data!E217&gt;0, [1]Data!E217, H216)</f>
        <v>12.42</v>
      </c>
      <c r="L217" s="1"/>
      <c r="M217" s="9" t="e">
        <f t="shared" si="21"/>
        <v>#N/A</v>
      </c>
      <c r="N217" s="7" t="str">
        <f t="shared" si="22"/>
        <v/>
      </c>
      <c r="O217" s="2" t="str">
        <f t="shared" si="23"/>
        <v/>
      </c>
      <c r="P217" s="2" t="str">
        <f t="shared" si="24"/>
        <v/>
      </c>
      <c r="Q217" s="2" t="str">
        <f t="shared" si="25"/>
        <v/>
      </c>
      <c r="R217" s="2"/>
    </row>
    <row r="218" spans="1:18" x14ac:dyDescent="0.55000000000000004">
      <c r="A218" s="9" t="e">
        <f>IF( AND([1]Data!A218&gt;0, OR(NOT(D218=""),NOT(C218=""))),[1]Data!A218,NA() )</f>
        <v>#N/A</v>
      </c>
      <c r="B218" s="1" t="str">
        <f>IF([1]Data!E218&gt;0,[1]Data!E218,"")</f>
        <v/>
      </c>
      <c r="C218" s="1" t="str">
        <f>IF(AND([1]Data!E218&gt;0, $H$400&gt;$H$3),[1]Data!E218,"")</f>
        <v/>
      </c>
      <c r="D218" s="1" t="str">
        <f>IF(AND([1]Data!E218&gt;0, $H$400&lt;$H$3),[1]Data!E218,"")</f>
        <v/>
      </c>
      <c r="E218" s="5">
        <f t="shared" si="26"/>
        <v>-0.33999999999999986</v>
      </c>
      <c r="F218" s="6">
        <f t="shared" si="27"/>
        <v>-2.7375201288244756E-2</v>
      </c>
      <c r="G218" s="10">
        <f>IF( [1]Data!A218&gt;0, [1]Data!A218, G217)</f>
        <v>43992</v>
      </c>
      <c r="H218" s="1">
        <f>IF( [1]Data!E218&gt;0, [1]Data!E218, H217)</f>
        <v>12.42</v>
      </c>
      <c r="L218" s="1"/>
      <c r="M218" s="9" t="e">
        <f t="shared" si="21"/>
        <v>#N/A</v>
      </c>
      <c r="N218" s="7" t="str">
        <f t="shared" si="22"/>
        <v/>
      </c>
      <c r="O218" s="2" t="str">
        <f t="shared" si="23"/>
        <v/>
      </c>
      <c r="P218" s="2" t="str">
        <f t="shared" si="24"/>
        <v/>
      </c>
      <c r="Q218" s="2" t="str">
        <f t="shared" si="25"/>
        <v/>
      </c>
      <c r="R218" s="2"/>
    </row>
    <row r="219" spans="1:18" x14ac:dyDescent="0.55000000000000004">
      <c r="A219" s="9" t="e">
        <f>IF( AND([1]Data!A219&gt;0, OR(NOT(D219=""),NOT(C219=""))),[1]Data!A219,NA() )</f>
        <v>#N/A</v>
      </c>
      <c r="B219" s="1" t="str">
        <f>IF([1]Data!E219&gt;0,[1]Data!E219,"")</f>
        <v/>
      </c>
      <c r="C219" s="1" t="str">
        <f>IF(AND([1]Data!E219&gt;0, $H$400&gt;$H$3),[1]Data!E219,"")</f>
        <v/>
      </c>
      <c r="D219" s="1" t="str">
        <f>IF(AND([1]Data!E219&gt;0, $H$400&lt;$H$3),[1]Data!E219,"")</f>
        <v/>
      </c>
      <c r="E219" s="5">
        <f t="shared" si="26"/>
        <v>-0.33999999999999986</v>
      </c>
      <c r="F219" s="6">
        <f t="shared" si="27"/>
        <v>-2.7375201288244756E-2</v>
      </c>
      <c r="G219" s="10">
        <f>IF( [1]Data!A219&gt;0, [1]Data!A219, G218)</f>
        <v>43992</v>
      </c>
      <c r="H219" s="1">
        <f>IF( [1]Data!E219&gt;0, [1]Data!E219, H218)</f>
        <v>12.42</v>
      </c>
      <c r="L219" s="1"/>
      <c r="M219" s="9" t="e">
        <f t="shared" si="21"/>
        <v>#N/A</v>
      </c>
      <c r="N219" s="7" t="str">
        <f t="shared" si="22"/>
        <v/>
      </c>
      <c r="O219" s="2" t="str">
        <f t="shared" si="23"/>
        <v/>
      </c>
      <c r="P219" s="2" t="str">
        <f t="shared" si="24"/>
        <v/>
      </c>
      <c r="Q219" s="2" t="str">
        <f t="shared" si="25"/>
        <v/>
      </c>
      <c r="R219" s="2"/>
    </row>
    <row r="220" spans="1:18" x14ac:dyDescent="0.55000000000000004">
      <c r="A220" s="9" t="e">
        <f>IF( AND([1]Data!A220&gt;0, OR(NOT(D220=""),NOT(C220=""))),[1]Data!A220,NA() )</f>
        <v>#N/A</v>
      </c>
      <c r="B220" s="1" t="str">
        <f>IF([1]Data!E220&gt;0,[1]Data!E220,"")</f>
        <v/>
      </c>
      <c r="C220" s="1" t="str">
        <f>IF(AND([1]Data!E220&gt;0, $H$400&gt;$H$3),[1]Data!E220,"")</f>
        <v/>
      </c>
      <c r="D220" s="1" t="str">
        <f>IF(AND([1]Data!E220&gt;0, $H$400&lt;$H$3),[1]Data!E220,"")</f>
        <v/>
      </c>
      <c r="E220" s="5">
        <f t="shared" si="26"/>
        <v>-0.33999999999999986</v>
      </c>
      <c r="F220" s="6">
        <f t="shared" si="27"/>
        <v>-2.7375201288244756E-2</v>
      </c>
      <c r="G220" s="10">
        <f>IF( [1]Data!A220&gt;0, [1]Data!A220, G219)</f>
        <v>43992</v>
      </c>
      <c r="H220" s="1">
        <f>IF( [1]Data!E220&gt;0, [1]Data!E220, H219)</f>
        <v>12.42</v>
      </c>
      <c r="L220" s="1"/>
      <c r="M220" s="9" t="e">
        <f t="shared" si="21"/>
        <v>#N/A</v>
      </c>
      <c r="N220" s="7" t="str">
        <f t="shared" si="22"/>
        <v/>
      </c>
      <c r="O220" s="2" t="str">
        <f t="shared" si="23"/>
        <v/>
      </c>
      <c r="P220" s="2" t="str">
        <f t="shared" si="24"/>
        <v/>
      </c>
      <c r="Q220" s="2" t="str">
        <f t="shared" si="25"/>
        <v/>
      </c>
      <c r="R220" s="2"/>
    </row>
    <row r="221" spans="1:18" x14ac:dyDescent="0.55000000000000004">
      <c r="A221" s="9" t="e">
        <f>IF( AND([1]Data!A221&gt;0, OR(NOT(D221=""),NOT(C221=""))),[1]Data!A221,NA() )</f>
        <v>#N/A</v>
      </c>
      <c r="B221" s="1" t="str">
        <f>IF([1]Data!E221&gt;0,[1]Data!E221,"")</f>
        <v/>
      </c>
      <c r="C221" s="1" t="str">
        <f>IF(AND([1]Data!E221&gt;0, $H$400&gt;$H$3),[1]Data!E221,"")</f>
        <v/>
      </c>
      <c r="D221" s="1" t="str">
        <f>IF(AND([1]Data!E221&gt;0, $H$400&lt;$H$3),[1]Data!E221,"")</f>
        <v/>
      </c>
      <c r="E221" s="5">
        <f t="shared" si="26"/>
        <v>-0.33999999999999986</v>
      </c>
      <c r="F221" s="6">
        <f t="shared" si="27"/>
        <v>-2.7375201288244756E-2</v>
      </c>
      <c r="G221" s="10">
        <f>IF( [1]Data!A221&gt;0, [1]Data!A221, G220)</f>
        <v>43992</v>
      </c>
      <c r="H221" s="1">
        <f>IF( [1]Data!E221&gt;0, [1]Data!E221, H220)</f>
        <v>12.42</v>
      </c>
      <c r="L221" s="1"/>
      <c r="M221" s="9" t="e">
        <f t="shared" si="21"/>
        <v>#N/A</v>
      </c>
      <c r="N221" s="7" t="str">
        <f t="shared" si="22"/>
        <v/>
      </c>
      <c r="O221" s="2" t="str">
        <f t="shared" si="23"/>
        <v/>
      </c>
      <c r="P221" s="2" t="str">
        <f t="shared" si="24"/>
        <v/>
      </c>
      <c r="Q221" s="2" t="str">
        <f t="shared" si="25"/>
        <v/>
      </c>
      <c r="R221" s="2"/>
    </row>
    <row r="222" spans="1:18" x14ac:dyDescent="0.55000000000000004">
      <c r="A222" s="9" t="e">
        <f>IF( AND([1]Data!A222&gt;0, OR(NOT(D222=""),NOT(C222=""))),[1]Data!A222,NA() )</f>
        <v>#N/A</v>
      </c>
      <c r="B222" s="1" t="str">
        <f>IF([1]Data!E222&gt;0,[1]Data!E222,"")</f>
        <v/>
      </c>
      <c r="C222" s="1" t="str">
        <f>IF(AND([1]Data!E222&gt;0, $H$400&gt;$H$3),[1]Data!E222,"")</f>
        <v/>
      </c>
      <c r="D222" s="1" t="str">
        <f>IF(AND([1]Data!E222&gt;0, $H$400&lt;$H$3),[1]Data!E222,"")</f>
        <v/>
      </c>
      <c r="E222" s="5">
        <f t="shared" si="26"/>
        <v>-0.33999999999999986</v>
      </c>
      <c r="F222" s="6">
        <f t="shared" si="27"/>
        <v>-2.7375201288244756E-2</v>
      </c>
      <c r="G222" s="10">
        <f>IF( [1]Data!A222&gt;0, [1]Data!A222, G221)</f>
        <v>43992</v>
      </c>
      <c r="H222" s="1">
        <f>IF( [1]Data!E222&gt;0, [1]Data!E222, H221)</f>
        <v>12.42</v>
      </c>
      <c r="L222" s="1"/>
      <c r="M222" s="9" t="e">
        <f t="shared" si="21"/>
        <v>#N/A</v>
      </c>
      <c r="N222" s="7" t="str">
        <f t="shared" si="22"/>
        <v/>
      </c>
      <c r="O222" s="2" t="str">
        <f t="shared" si="23"/>
        <v/>
      </c>
      <c r="P222" s="2" t="str">
        <f t="shared" si="24"/>
        <v/>
      </c>
      <c r="Q222" s="2" t="str">
        <f t="shared" si="25"/>
        <v/>
      </c>
      <c r="R222" s="2"/>
    </row>
    <row r="223" spans="1:18" x14ac:dyDescent="0.55000000000000004">
      <c r="A223" s="9" t="e">
        <f>IF( AND([1]Data!A223&gt;0, OR(NOT(D223=""),NOT(C223=""))),[1]Data!A223,NA() )</f>
        <v>#N/A</v>
      </c>
      <c r="B223" s="1" t="str">
        <f>IF([1]Data!E223&gt;0,[1]Data!E223,"")</f>
        <v/>
      </c>
      <c r="C223" s="1" t="str">
        <f>IF(AND([1]Data!E223&gt;0, $H$400&gt;$H$3),[1]Data!E223,"")</f>
        <v/>
      </c>
      <c r="D223" s="1" t="str">
        <f>IF(AND([1]Data!E223&gt;0, $H$400&lt;$H$3),[1]Data!E223,"")</f>
        <v/>
      </c>
      <c r="E223" s="5">
        <f t="shared" si="26"/>
        <v>-0.33999999999999986</v>
      </c>
      <c r="F223" s="6">
        <f t="shared" si="27"/>
        <v>-2.7375201288244756E-2</v>
      </c>
      <c r="G223" s="10">
        <f>IF( [1]Data!A223&gt;0, [1]Data!A223, G222)</f>
        <v>43992</v>
      </c>
      <c r="H223" s="1">
        <f>IF( [1]Data!E223&gt;0, [1]Data!E223, H222)</f>
        <v>12.42</v>
      </c>
      <c r="L223" s="1"/>
      <c r="M223" s="9" t="e">
        <f t="shared" si="21"/>
        <v>#N/A</v>
      </c>
      <c r="N223" s="7" t="str">
        <f t="shared" si="22"/>
        <v/>
      </c>
      <c r="O223" s="2" t="str">
        <f t="shared" si="23"/>
        <v/>
      </c>
      <c r="P223" s="2" t="str">
        <f t="shared" si="24"/>
        <v/>
      </c>
      <c r="Q223" s="2" t="str">
        <f t="shared" si="25"/>
        <v/>
      </c>
      <c r="R223" s="2"/>
    </row>
    <row r="224" spans="1:18" x14ac:dyDescent="0.55000000000000004">
      <c r="A224" s="9" t="e">
        <f>IF( AND([1]Data!A224&gt;0, OR(NOT(D224=""),NOT(C224=""))),[1]Data!A224,NA() )</f>
        <v>#N/A</v>
      </c>
      <c r="B224" s="1" t="str">
        <f>IF([1]Data!E224&gt;0,[1]Data!E224,"")</f>
        <v/>
      </c>
      <c r="C224" s="1" t="str">
        <f>IF(AND([1]Data!E224&gt;0, $H$400&gt;$H$3),[1]Data!E224,"")</f>
        <v/>
      </c>
      <c r="D224" s="1" t="str">
        <f>IF(AND([1]Data!E224&gt;0, $H$400&lt;$H$3),[1]Data!E224,"")</f>
        <v/>
      </c>
      <c r="E224" s="5">
        <f t="shared" si="26"/>
        <v>-0.33999999999999986</v>
      </c>
      <c r="F224" s="6">
        <f t="shared" si="27"/>
        <v>-2.7375201288244756E-2</v>
      </c>
      <c r="G224" s="10">
        <f>IF( [1]Data!A224&gt;0, [1]Data!A224, G223)</f>
        <v>43992</v>
      </c>
      <c r="H224" s="1">
        <f>IF( [1]Data!E224&gt;0, [1]Data!E224, H223)</f>
        <v>12.42</v>
      </c>
      <c r="L224" s="1"/>
      <c r="M224" s="9" t="e">
        <f t="shared" si="21"/>
        <v>#N/A</v>
      </c>
      <c r="N224" s="7" t="str">
        <f t="shared" si="22"/>
        <v/>
      </c>
      <c r="O224" s="2" t="str">
        <f t="shared" si="23"/>
        <v/>
      </c>
      <c r="P224" s="2" t="str">
        <f t="shared" si="24"/>
        <v/>
      </c>
      <c r="Q224" s="2" t="str">
        <f t="shared" si="25"/>
        <v/>
      </c>
      <c r="R224" s="2"/>
    </row>
    <row r="225" spans="1:18" x14ac:dyDescent="0.55000000000000004">
      <c r="A225" s="9" t="e">
        <f>IF( AND([1]Data!A225&gt;0, OR(NOT(D225=""),NOT(C225=""))),[1]Data!A225,NA() )</f>
        <v>#N/A</v>
      </c>
      <c r="B225" s="1" t="str">
        <f>IF([1]Data!E225&gt;0,[1]Data!E225,"")</f>
        <v/>
      </c>
      <c r="C225" s="1" t="str">
        <f>IF(AND([1]Data!E225&gt;0, $H$400&gt;$H$3),[1]Data!E225,"")</f>
        <v/>
      </c>
      <c r="D225" s="1" t="str">
        <f>IF(AND([1]Data!E225&gt;0, $H$400&lt;$H$3),[1]Data!E225,"")</f>
        <v/>
      </c>
      <c r="E225" s="5">
        <f t="shared" si="26"/>
        <v>-0.33999999999999986</v>
      </c>
      <c r="F225" s="6">
        <f t="shared" si="27"/>
        <v>-2.7375201288244756E-2</v>
      </c>
      <c r="G225" s="10">
        <f>IF( [1]Data!A225&gt;0, [1]Data!A225, G224)</f>
        <v>43992</v>
      </c>
      <c r="H225" s="1">
        <f>IF( [1]Data!E225&gt;0, [1]Data!E225, H224)</f>
        <v>12.42</v>
      </c>
      <c r="L225" s="1"/>
      <c r="M225" s="9" t="e">
        <f t="shared" si="21"/>
        <v>#N/A</v>
      </c>
      <c r="N225" s="7" t="str">
        <f t="shared" si="22"/>
        <v/>
      </c>
      <c r="O225" s="2" t="str">
        <f t="shared" si="23"/>
        <v/>
      </c>
      <c r="P225" s="2" t="str">
        <f t="shared" si="24"/>
        <v/>
      </c>
      <c r="Q225" s="2" t="str">
        <f t="shared" si="25"/>
        <v/>
      </c>
      <c r="R225" s="2"/>
    </row>
    <row r="226" spans="1:18" x14ac:dyDescent="0.55000000000000004">
      <c r="A226" s="9" t="e">
        <f>IF( AND([1]Data!A226&gt;0, OR(NOT(D226=""),NOT(C226=""))),[1]Data!A226,NA() )</f>
        <v>#N/A</v>
      </c>
      <c r="B226" s="1" t="str">
        <f>IF([1]Data!E226&gt;0,[1]Data!E226,"")</f>
        <v/>
      </c>
      <c r="C226" s="1" t="str">
        <f>IF(AND([1]Data!E226&gt;0, $H$400&gt;$H$3),[1]Data!E226,"")</f>
        <v/>
      </c>
      <c r="D226" s="1" t="str">
        <f>IF(AND([1]Data!E226&gt;0, $H$400&lt;$H$3),[1]Data!E226,"")</f>
        <v/>
      </c>
      <c r="E226" s="5">
        <f t="shared" si="26"/>
        <v>-0.33999999999999986</v>
      </c>
      <c r="F226" s="6">
        <f t="shared" si="27"/>
        <v>-2.7375201288244756E-2</v>
      </c>
      <c r="G226" s="10">
        <f>IF( [1]Data!A226&gt;0, [1]Data!A226, G225)</f>
        <v>43992</v>
      </c>
      <c r="H226" s="1">
        <f>IF( [1]Data!E226&gt;0, [1]Data!E226, H225)</f>
        <v>12.42</v>
      </c>
      <c r="L226" s="1"/>
      <c r="M226" s="9" t="e">
        <f t="shared" si="21"/>
        <v>#N/A</v>
      </c>
      <c r="N226" s="7" t="str">
        <f t="shared" si="22"/>
        <v/>
      </c>
      <c r="O226" s="2" t="str">
        <f t="shared" si="23"/>
        <v/>
      </c>
      <c r="P226" s="2" t="str">
        <f t="shared" si="24"/>
        <v/>
      </c>
      <c r="Q226" s="2" t="str">
        <f t="shared" si="25"/>
        <v/>
      </c>
      <c r="R226" s="2"/>
    </row>
    <row r="227" spans="1:18" x14ac:dyDescent="0.55000000000000004">
      <c r="A227" s="9" t="e">
        <f>IF( AND([1]Data!A227&gt;0, OR(NOT(D227=""),NOT(C227=""))),[1]Data!A227,NA() )</f>
        <v>#N/A</v>
      </c>
      <c r="B227" s="1" t="str">
        <f>IF([1]Data!E227&gt;0,[1]Data!E227,"")</f>
        <v/>
      </c>
      <c r="C227" s="1" t="str">
        <f>IF(AND([1]Data!E227&gt;0, $H$400&gt;$H$3),[1]Data!E227,"")</f>
        <v/>
      </c>
      <c r="D227" s="1" t="str">
        <f>IF(AND([1]Data!E227&gt;0, $H$400&lt;$H$3),[1]Data!E227,"")</f>
        <v/>
      </c>
      <c r="E227" s="5">
        <f t="shared" si="26"/>
        <v>-0.33999999999999986</v>
      </c>
      <c r="F227" s="6">
        <f t="shared" si="27"/>
        <v>-2.7375201288244756E-2</v>
      </c>
      <c r="G227" s="10">
        <f>IF( [1]Data!A227&gt;0, [1]Data!A227, G226)</f>
        <v>43992</v>
      </c>
      <c r="H227" s="1">
        <f>IF( [1]Data!E227&gt;0, [1]Data!E227, H226)</f>
        <v>12.42</v>
      </c>
      <c r="L227" s="1"/>
      <c r="M227" s="9" t="e">
        <f t="shared" si="21"/>
        <v>#N/A</v>
      </c>
      <c r="N227" s="7" t="str">
        <f t="shared" si="22"/>
        <v/>
      </c>
      <c r="O227" s="2" t="str">
        <f t="shared" si="23"/>
        <v/>
      </c>
      <c r="P227" s="2" t="str">
        <f t="shared" si="24"/>
        <v/>
      </c>
      <c r="Q227" s="2" t="str">
        <f t="shared" si="25"/>
        <v/>
      </c>
      <c r="R227" s="2"/>
    </row>
    <row r="228" spans="1:18" x14ac:dyDescent="0.55000000000000004">
      <c r="A228" s="9" t="e">
        <f>IF( AND([1]Data!A228&gt;0, OR(NOT(D228=""),NOT(C228=""))),[1]Data!A228,NA() )</f>
        <v>#N/A</v>
      </c>
      <c r="B228" s="1" t="str">
        <f>IF([1]Data!E228&gt;0,[1]Data!E228,"")</f>
        <v/>
      </c>
      <c r="C228" s="1" t="str">
        <f>IF(AND([1]Data!E228&gt;0, $H$400&gt;$H$3),[1]Data!E228,"")</f>
        <v/>
      </c>
      <c r="D228" s="1" t="str">
        <f>IF(AND([1]Data!E228&gt;0, $H$400&lt;$H$3),[1]Data!E228,"")</f>
        <v/>
      </c>
      <c r="E228" s="5">
        <f t="shared" si="26"/>
        <v>-0.33999999999999986</v>
      </c>
      <c r="F228" s="6">
        <f t="shared" si="27"/>
        <v>-2.7375201288244756E-2</v>
      </c>
      <c r="G228" s="10">
        <f>IF( [1]Data!A228&gt;0, [1]Data!A228, G227)</f>
        <v>43992</v>
      </c>
      <c r="H228" s="1">
        <f>IF( [1]Data!E228&gt;0, [1]Data!E228, H227)</f>
        <v>12.42</v>
      </c>
      <c r="L228" s="1"/>
      <c r="M228" s="9" t="e">
        <f t="shared" si="21"/>
        <v>#N/A</v>
      </c>
      <c r="N228" s="7" t="str">
        <f t="shared" si="22"/>
        <v/>
      </c>
      <c r="O228" s="2" t="str">
        <f t="shared" si="23"/>
        <v/>
      </c>
      <c r="P228" s="2" t="str">
        <f t="shared" si="24"/>
        <v/>
      </c>
      <c r="Q228" s="2" t="str">
        <f t="shared" si="25"/>
        <v/>
      </c>
      <c r="R228" s="2"/>
    </row>
    <row r="229" spans="1:18" x14ac:dyDescent="0.55000000000000004">
      <c r="A229" s="9" t="e">
        <f>IF( AND([1]Data!A229&gt;0, OR(NOT(D229=""),NOT(C229=""))),[1]Data!A229,NA() )</f>
        <v>#N/A</v>
      </c>
      <c r="B229" s="1" t="str">
        <f>IF([1]Data!E229&gt;0,[1]Data!E229,"")</f>
        <v/>
      </c>
      <c r="C229" s="1" t="str">
        <f>IF(AND([1]Data!E229&gt;0, $H$400&gt;$H$3),[1]Data!E229,"")</f>
        <v/>
      </c>
      <c r="D229" s="1" t="str">
        <f>IF(AND([1]Data!E229&gt;0, $H$400&lt;$H$3),[1]Data!E229,"")</f>
        <v/>
      </c>
      <c r="E229" s="5">
        <f t="shared" si="26"/>
        <v>-0.33999999999999986</v>
      </c>
      <c r="F229" s="6">
        <f t="shared" si="27"/>
        <v>-2.7375201288244756E-2</v>
      </c>
      <c r="G229" s="10">
        <f>IF( [1]Data!A229&gt;0, [1]Data!A229, G228)</f>
        <v>43992</v>
      </c>
      <c r="H229" s="1">
        <f>IF( [1]Data!E229&gt;0, [1]Data!E229, H228)</f>
        <v>12.42</v>
      </c>
      <c r="L229" s="1"/>
      <c r="M229" s="9" t="e">
        <f t="shared" si="21"/>
        <v>#N/A</v>
      </c>
      <c r="N229" s="7" t="str">
        <f t="shared" si="22"/>
        <v/>
      </c>
      <c r="O229" s="2" t="str">
        <f t="shared" si="23"/>
        <v/>
      </c>
      <c r="P229" s="2" t="str">
        <f t="shared" si="24"/>
        <v/>
      </c>
      <c r="Q229" s="2" t="str">
        <f t="shared" si="25"/>
        <v/>
      </c>
      <c r="R229" s="2"/>
    </row>
    <row r="230" spans="1:18" x14ac:dyDescent="0.55000000000000004">
      <c r="A230" s="9" t="e">
        <f>IF( AND([1]Data!A230&gt;0, OR(NOT(D230=""),NOT(C230=""))),[1]Data!A230,NA() )</f>
        <v>#N/A</v>
      </c>
      <c r="B230" s="1" t="str">
        <f>IF([1]Data!E230&gt;0,[1]Data!E230,"")</f>
        <v/>
      </c>
      <c r="C230" s="1" t="str">
        <f>IF(AND([1]Data!E230&gt;0, $H$400&gt;$H$3),[1]Data!E230,"")</f>
        <v/>
      </c>
      <c r="D230" s="1" t="str">
        <f>IF(AND([1]Data!E230&gt;0, $H$400&lt;$H$3),[1]Data!E230,"")</f>
        <v/>
      </c>
      <c r="E230" s="5">
        <f t="shared" si="26"/>
        <v>-0.33999999999999986</v>
      </c>
      <c r="F230" s="6">
        <f t="shared" si="27"/>
        <v>-2.7375201288244756E-2</v>
      </c>
      <c r="G230" s="10">
        <f>IF( [1]Data!A230&gt;0, [1]Data!A230, G229)</f>
        <v>43992</v>
      </c>
      <c r="H230" s="1">
        <f>IF( [1]Data!E230&gt;0, [1]Data!E230, H229)</f>
        <v>12.42</v>
      </c>
      <c r="L230" s="1"/>
      <c r="M230" s="9" t="e">
        <f t="shared" si="21"/>
        <v>#N/A</v>
      </c>
      <c r="N230" s="7" t="str">
        <f t="shared" si="22"/>
        <v/>
      </c>
      <c r="O230" s="2" t="str">
        <f t="shared" si="23"/>
        <v/>
      </c>
      <c r="P230" s="2" t="str">
        <f t="shared" si="24"/>
        <v/>
      </c>
      <c r="Q230" s="2" t="str">
        <f t="shared" si="25"/>
        <v/>
      </c>
      <c r="R230" s="2"/>
    </row>
    <row r="231" spans="1:18" x14ac:dyDescent="0.55000000000000004">
      <c r="A231" s="9" t="e">
        <f>IF( AND([1]Data!A231&gt;0, OR(NOT(D231=""),NOT(C231=""))),[1]Data!A231,NA() )</f>
        <v>#N/A</v>
      </c>
      <c r="B231" s="1" t="str">
        <f>IF([1]Data!E231&gt;0,[1]Data!E231,"")</f>
        <v/>
      </c>
      <c r="C231" s="1" t="str">
        <f>IF(AND([1]Data!E231&gt;0, $H$400&gt;$H$3),[1]Data!E231,"")</f>
        <v/>
      </c>
      <c r="D231" s="1" t="str">
        <f>IF(AND([1]Data!E231&gt;0, $H$400&lt;$H$3),[1]Data!E231,"")</f>
        <v/>
      </c>
      <c r="E231" s="5">
        <f t="shared" si="26"/>
        <v>-0.33999999999999986</v>
      </c>
      <c r="F231" s="6">
        <f t="shared" si="27"/>
        <v>-2.7375201288244756E-2</v>
      </c>
      <c r="G231" s="10">
        <f>IF( [1]Data!A231&gt;0, [1]Data!A231, G230)</f>
        <v>43992</v>
      </c>
      <c r="H231" s="1">
        <f>IF( [1]Data!E231&gt;0, [1]Data!E231, H230)</f>
        <v>12.42</v>
      </c>
      <c r="L231" s="1"/>
      <c r="M231" s="9" t="e">
        <f t="shared" si="21"/>
        <v>#N/A</v>
      </c>
      <c r="N231" s="7" t="str">
        <f t="shared" si="22"/>
        <v/>
      </c>
      <c r="O231" s="2" t="str">
        <f t="shared" si="23"/>
        <v/>
      </c>
      <c r="P231" s="2" t="str">
        <f t="shared" si="24"/>
        <v/>
      </c>
      <c r="Q231" s="2" t="str">
        <f t="shared" si="25"/>
        <v/>
      </c>
      <c r="R231" s="2"/>
    </row>
    <row r="232" spans="1:18" x14ac:dyDescent="0.55000000000000004">
      <c r="A232" s="9" t="e">
        <f>IF( AND([1]Data!A232&gt;0, OR(NOT(D232=""),NOT(C232=""))),[1]Data!A232,NA() )</f>
        <v>#N/A</v>
      </c>
      <c r="B232" s="1" t="str">
        <f>IF([1]Data!E232&gt;0,[1]Data!E232,"")</f>
        <v/>
      </c>
      <c r="C232" s="1" t="str">
        <f>IF(AND([1]Data!E232&gt;0, $H$400&gt;$H$3),[1]Data!E232,"")</f>
        <v/>
      </c>
      <c r="D232" s="1" t="str">
        <f>IF(AND([1]Data!E232&gt;0, $H$400&lt;$H$3),[1]Data!E232,"")</f>
        <v/>
      </c>
      <c r="E232" s="5">
        <f t="shared" si="26"/>
        <v>-0.33999999999999986</v>
      </c>
      <c r="F232" s="6">
        <f t="shared" si="27"/>
        <v>-2.7375201288244756E-2</v>
      </c>
      <c r="G232" s="10">
        <f>IF( [1]Data!A232&gt;0, [1]Data!A232, G231)</f>
        <v>43992</v>
      </c>
      <c r="H232" s="1">
        <f>IF( [1]Data!E232&gt;0, [1]Data!E232, H231)</f>
        <v>12.42</v>
      </c>
      <c r="L232" s="1"/>
      <c r="M232" s="9" t="e">
        <f t="shared" si="21"/>
        <v>#N/A</v>
      </c>
      <c r="N232" s="7" t="str">
        <f t="shared" si="22"/>
        <v/>
      </c>
      <c r="O232" s="2" t="str">
        <f t="shared" si="23"/>
        <v/>
      </c>
      <c r="P232" s="2" t="str">
        <f t="shared" si="24"/>
        <v/>
      </c>
      <c r="Q232" s="2" t="str">
        <f t="shared" si="25"/>
        <v/>
      </c>
      <c r="R232" s="2"/>
    </row>
    <row r="233" spans="1:18" x14ac:dyDescent="0.55000000000000004">
      <c r="A233" s="9" t="e">
        <f>IF( AND([1]Data!A233&gt;0, OR(NOT(D233=""),NOT(C233=""))),[1]Data!A233,NA() )</f>
        <v>#N/A</v>
      </c>
      <c r="B233" s="1" t="str">
        <f>IF([1]Data!E233&gt;0,[1]Data!E233,"")</f>
        <v/>
      </c>
      <c r="C233" s="1" t="str">
        <f>IF(AND([1]Data!E233&gt;0, $H$400&gt;$H$3),[1]Data!E233,"")</f>
        <v/>
      </c>
      <c r="D233" s="1" t="str">
        <f>IF(AND([1]Data!E233&gt;0, $H$400&lt;$H$3),[1]Data!E233,"")</f>
        <v/>
      </c>
      <c r="E233" s="5">
        <f t="shared" si="26"/>
        <v>-0.33999999999999986</v>
      </c>
      <c r="F233" s="6">
        <f t="shared" si="27"/>
        <v>-2.7375201288244756E-2</v>
      </c>
      <c r="G233" s="10">
        <f>IF( [1]Data!A233&gt;0, [1]Data!A233, G232)</f>
        <v>43992</v>
      </c>
      <c r="H233" s="1">
        <f>IF( [1]Data!E233&gt;0, [1]Data!E233, H232)</f>
        <v>12.42</v>
      </c>
      <c r="L233" s="1"/>
      <c r="M233" s="9" t="e">
        <f t="shared" si="21"/>
        <v>#N/A</v>
      </c>
      <c r="N233" s="7" t="str">
        <f t="shared" si="22"/>
        <v/>
      </c>
      <c r="O233" s="2" t="str">
        <f t="shared" si="23"/>
        <v/>
      </c>
      <c r="P233" s="2" t="str">
        <f t="shared" si="24"/>
        <v/>
      </c>
      <c r="Q233" s="2" t="str">
        <f t="shared" si="25"/>
        <v/>
      </c>
      <c r="R233" s="2"/>
    </row>
    <row r="234" spans="1:18" x14ac:dyDescent="0.55000000000000004">
      <c r="A234" s="9" t="e">
        <f>IF( AND([1]Data!A234&gt;0, OR(NOT(D234=""),NOT(C234=""))),[1]Data!A234,NA() )</f>
        <v>#N/A</v>
      </c>
      <c r="B234" s="1" t="str">
        <f>IF([1]Data!E234&gt;0,[1]Data!E234,"")</f>
        <v/>
      </c>
      <c r="C234" s="1" t="str">
        <f>IF(AND([1]Data!E234&gt;0, $H$400&gt;$H$3),[1]Data!E234,"")</f>
        <v/>
      </c>
      <c r="D234" s="1" t="str">
        <f>IF(AND([1]Data!E234&gt;0, $H$400&lt;$H$3),[1]Data!E234,"")</f>
        <v/>
      </c>
      <c r="E234" s="5">
        <f t="shared" si="26"/>
        <v>-0.33999999999999986</v>
      </c>
      <c r="F234" s="6">
        <f t="shared" si="27"/>
        <v>-2.7375201288244756E-2</v>
      </c>
      <c r="G234" s="10">
        <f>IF( [1]Data!A234&gt;0, [1]Data!A234, G233)</f>
        <v>43992</v>
      </c>
      <c r="H234" s="1">
        <f>IF( [1]Data!E234&gt;0, [1]Data!E234, H233)</f>
        <v>12.42</v>
      </c>
      <c r="L234" s="1"/>
      <c r="M234" s="9" t="e">
        <f t="shared" si="21"/>
        <v>#N/A</v>
      </c>
      <c r="N234" s="7" t="str">
        <f t="shared" si="22"/>
        <v/>
      </c>
      <c r="O234" s="2" t="str">
        <f t="shared" si="23"/>
        <v/>
      </c>
      <c r="P234" s="2" t="str">
        <f t="shared" si="24"/>
        <v/>
      </c>
      <c r="Q234" s="2" t="str">
        <f t="shared" si="25"/>
        <v/>
      </c>
      <c r="R234" s="2"/>
    </row>
    <row r="235" spans="1:18" x14ac:dyDescent="0.55000000000000004">
      <c r="A235" s="9" t="e">
        <f>IF( AND([1]Data!A235&gt;0, OR(NOT(D235=""),NOT(C235=""))),[1]Data!A235,NA() )</f>
        <v>#N/A</v>
      </c>
      <c r="B235" s="1" t="str">
        <f>IF([1]Data!E235&gt;0,[1]Data!E235,"")</f>
        <v/>
      </c>
      <c r="C235" s="1" t="str">
        <f>IF(AND([1]Data!E235&gt;0, $H$400&gt;$H$3),[1]Data!E235,"")</f>
        <v/>
      </c>
      <c r="D235" s="1" t="str">
        <f>IF(AND([1]Data!E235&gt;0, $H$400&lt;$H$3),[1]Data!E235,"")</f>
        <v/>
      </c>
      <c r="E235" s="5">
        <f t="shared" si="26"/>
        <v>-0.33999999999999986</v>
      </c>
      <c r="F235" s="6">
        <f t="shared" si="27"/>
        <v>-2.7375201288244756E-2</v>
      </c>
      <c r="G235" s="10">
        <f>IF( [1]Data!A235&gt;0, [1]Data!A235, G234)</f>
        <v>43992</v>
      </c>
      <c r="H235" s="1">
        <f>IF( [1]Data!E235&gt;0, [1]Data!E235, H234)</f>
        <v>12.42</v>
      </c>
      <c r="L235" s="1"/>
      <c r="M235" s="9" t="e">
        <f t="shared" si="21"/>
        <v>#N/A</v>
      </c>
      <c r="N235" s="7" t="str">
        <f t="shared" si="22"/>
        <v/>
      </c>
      <c r="O235" s="2" t="str">
        <f t="shared" si="23"/>
        <v/>
      </c>
      <c r="P235" s="2" t="str">
        <f t="shared" si="24"/>
        <v/>
      </c>
      <c r="Q235" s="2" t="str">
        <f t="shared" si="25"/>
        <v/>
      </c>
      <c r="R235" s="2"/>
    </row>
    <row r="236" spans="1:18" x14ac:dyDescent="0.55000000000000004">
      <c r="A236" s="9" t="e">
        <f>IF( AND([1]Data!A236&gt;0, OR(NOT(D236=""),NOT(C236=""))),[1]Data!A236,NA() )</f>
        <v>#N/A</v>
      </c>
      <c r="B236" s="1" t="str">
        <f>IF([1]Data!E236&gt;0,[1]Data!E236,"")</f>
        <v/>
      </c>
      <c r="C236" s="1" t="str">
        <f>IF(AND([1]Data!E236&gt;0, $H$400&gt;$H$3),[1]Data!E236,"")</f>
        <v/>
      </c>
      <c r="D236" s="1" t="str">
        <f>IF(AND([1]Data!E236&gt;0, $H$400&lt;$H$3),[1]Data!E236,"")</f>
        <v/>
      </c>
      <c r="E236" s="5">
        <f t="shared" si="26"/>
        <v>-0.33999999999999986</v>
      </c>
      <c r="F236" s="6">
        <f t="shared" si="27"/>
        <v>-2.7375201288244756E-2</v>
      </c>
      <c r="G236" s="10">
        <f>IF( [1]Data!A236&gt;0, [1]Data!A236, G235)</f>
        <v>43992</v>
      </c>
      <c r="H236" s="1">
        <f>IF( [1]Data!E236&gt;0, [1]Data!E236, H235)</f>
        <v>12.42</v>
      </c>
      <c r="L236" s="1"/>
      <c r="M236" s="9" t="e">
        <f t="shared" si="21"/>
        <v>#N/A</v>
      </c>
      <c r="N236" s="7" t="str">
        <f t="shared" si="22"/>
        <v/>
      </c>
      <c r="O236" s="2" t="str">
        <f t="shared" si="23"/>
        <v/>
      </c>
      <c r="P236" s="2" t="str">
        <f t="shared" si="24"/>
        <v/>
      </c>
      <c r="Q236" s="2" t="str">
        <f t="shared" si="25"/>
        <v/>
      </c>
      <c r="R236" s="2"/>
    </row>
    <row r="237" spans="1:18" x14ac:dyDescent="0.55000000000000004">
      <c r="A237" s="9" t="e">
        <f>IF( AND([1]Data!A237&gt;0, OR(NOT(D237=""),NOT(C237=""))),[1]Data!A237,NA() )</f>
        <v>#N/A</v>
      </c>
      <c r="B237" s="1" t="str">
        <f>IF([1]Data!E237&gt;0,[1]Data!E237,"")</f>
        <v/>
      </c>
      <c r="C237" s="1" t="str">
        <f>IF(AND([1]Data!E237&gt;0, $H$400&gt;$H$3),[1]Data!E237,"")</f>
        <v/>
      </c>
      <c r="D237" s="1" t="str">
        <f>IF(AND([1]Data!E237&gt;0, $H$400&lt;$H$3),[1]Data!E237,"")</f>
        <v/>
      </c>
      <c r="E237" s="5">
        <f t="shared" si="26"/>
        <v>-0.33999999999999986</v>
      </c>
      <c r="F237" s="6">
        <f t="shared" si="27"/>
        <v>-2.7375201288244756E-2</v>
      </c>
      <c r="G237" s="10">
        <f>IF( [1]Data!A237&gt;0, [1]Data!A237, G236)</f>
        <v>43992</v>
      </c>
      <c r="H237" s="1">
        <f>IF( [1]Data!E237&gt;0, [1]Data!E237, H236)</f>
        <v>12.42</v>
      </c>
      <c r="L237" s="1"/>
      <c r="M237" s="9" t="e">
        <f t="shared" si="21"/>
        <v>#N/A</v>
      </c>
      <c r="N237" s="7" t="str">
        <f t="shared" si="22"/>
        <v/>
      </c>
      <c r="O237" s="2" t="str">
        <f t="shared" si="23"/>
        <v/>
      </c>
      <c r="P237" s="2" t="str">
        <f t="shared" si="24"/>
        <v/>
      </c>
      <c r="Q237" s="2" t="str">
        <f t="shared" si="25"/>
        <v/>
      </c>
      <c r="R237" s="2"/>
    </row>
    <row r="238" spans="1:18" x14ac:dyDescent="0.55000000000000004">
      <c r="A238" s="9" t="e">
        <f>IF( AND([1]Data!A238&gt;0, OR(NOT(D238=""),NOT(C238=""))),[1]Data!A238,NA() )</f>
        <v>#N/A</v>
      </c>
      <c r="B238" s="1" t="str">
        <f>IF([1]Data!E238&gt;0,[1]Data!E238,"")</f>
        <v/>
      </c>
      <c r="C238" s="1" t="str">
        <f>IF(AND([1]Data!E238&gt;0, $H$400&gt;$H$3),[1]Data!E238,"")</f>
        <v/>
      </c>
      <c r="D238" s="1" t="str">
        <f>IF(AND([1]Data!E238&gt;0, $H$400&lt;$H$3),[1]Data!E238,"")</f>
        <v/>
      </c>
      <c r="E238" s="5">
        <f t="shared" si="26"/>
        <v>-0.33999999999999986</v>
      </c>
      <c r="F238" s="6">
        <f t="shared" si="27"/>
        <v>-2.7375201288244756E-2</v>
      </c>
      <c r="G238" s="10">
        <f>IF( [1]Data!A238&gt;0, [1]Data!A238, G237)</f>
        <v>43992</v>
      </c>
      <c r="H238" s="1">
        <f>IF( [1]Data!E238&gt;0, [1]Data!E238, H237)</f>
        <v>12.42</v>
      </c>
      <c r="L238" s="1"/>
      <c r="M238" s="9" t="e">
        <f t="shared" si="21"/>
        <v>#N/A</v>
      </c>
      <c r="N238" s="7" t="str">
        <f t="shared" si="22"/>
        <v/>
      </c>
      <c r="O238" s="2" t="str">
        <f t="shared" si="23"/>
        <v/>
      </c>
      <c r="P238" s="2" t="str">
        <f t="shared" si="24"/>
        <v/>
      </c>
      <c r="Q238" s="2" t="str">
        <f t="shared" si="25"/>
        <v/>
      </c>
      <c r="R238" s="2"/>
    </row>
    <row r="239" spans="1:18" x14ac:dyDescent="0.55000000000000004">
      <c r="A239" s="9" t="e">
        <f>IF( AND([1]Data!A239&gt;0, OR(NOT(D239=""),NOT(C239=""))),[1]Data!A239,NA() )</f>
        <v>#N/A</v>
      </c>
      <c r="B239" s="1" t="str">
        <f>IF([1]Data!E239&gt;0,[1]Data!E239,"")</f>
        <v/>
      </c>
      <c r="C239" s="1" t="str">
        <f>IF(AND([1]Data!E239&gt;0, $H$400&gt;$H$3),[1]Data!E239,"")</f>
        <v/>
      </c>
      <c r="D239" s="1" t="str">
        <f>IF(AND([1]Data!E239&gt;0, $H$400&lt;$H$3),[1]Data!E239,"")</f>
        <v/>
      </c>
      <c r="E239" s="5">
        <f t="shared" si="26"/>
        <v>-0.33999999999999986</v>
      </c>
      <c r="F239" s="6">
        <f t="shared" si="27"/>
        <v>-2.7375201288244756E-2</v>
      </c>
      <c r="G239" s="10">
        <f>IF( [1]Data!A239&gt;0, [1]Data!A239, G238)</f>
        <v>43992</v>
      </c>
      <c r="H239" s="1">
        <f>IF( [1]Data!E239&gt;0, [1]Data!E239, H238)</f>
        <v>12.42</v>
      </c>
      <c r="L239" s="1"/>
      <c r="M239" s="9" t="e">
        <f t="shared" si="21"/>
        <v>#N/A</v>
      </c>
      <c r="N239" s="7" t="str">
        <f t="shared" si="22"/>
        <v/>
      </c>
      <c r="O239" s="2" t="str">
        <f t="shared" si="23"/>
        <v/>
      </c>
      <c r="P239" s="2" t="str">
        <f t="shared" si="24"/>
        <v/>
      </c>
      <c r="Q239" s="2" t="str">
        <f t="shared" si="25"/>
        <v/>
      </c>
      <c r="R239" s="2"/>
    </row>
    <row r="240" spans="1:18" x14ac:dyDescent="0.55000000000000004">
      <c r="A240" s="9" t="e">
        <f>IF( AND([1]Data!A240&gt;0, OR(NOT(D240=""),NOT(C240=""))),[1]Data!A240,NA() )</f>
        <v>#N/A</v>
      </c>
      <c r="B240" s="1" t="str">
        <f>IF([1]Data!E240&gt;0,[1]Data!E240,"")</f>
        <v/>
      </c>
      <c r="C240" s="1" t="str">
        <f>IF(AND([1]Data!E240&gt;0, $H$400&gt;$H$3),[1]Data!E240,"")</f>
        <v/>
      </c>
      <c r="D240" s="1" t="str">
        <f>IF(AND([1]Data!E240&gt;0, $H$400&lt;$H$3),[1]Data!E240,"")</f>
        <v/>
      </c>
      <c r="E240" s="5">
        <f t="shared" si="26"/>
        <v>-0.33999999999999986</v>
      </c>
      <c r="F240" s="6">
        <f t="shared" si="27"/>
        <v>-2.7375201288244756E-2</v>
      </c>
      <c r="G240" s="10">
        <f>IF( [1]Data!A240&gt;0, [1]Data!A240, G239)</f>
        <v>43992</v>
      </c>
      <c r="H240" s="1">
        <f>IF( [1]Data!E240&gt;0, [1]Data!E240, H239)</f>
        <v>12.42</v>
      </c>
      <c r="L240" s="1"/>
      <c r="M240" s="9" t="e">
        <f t="shared" si="21"/>
        <v>#N/A</v>
      </c>
      <c r="N240" s="7" t="str">
        <f t="shared" si="22"/>
        <v/>
      </c>
      <c r="O240" s="2" t="str">
        <f t="shared" si="23"/>
        <v/>
      </c>
      <c r="P240" s="2" t="str">
        <f t="shared" si="24"/>
        <v/>
      </c>
      <c r="Q240" s="2" t="str">
        <f t="shared" si="25"/>
        <v/>
      </c>
      <c r="R240" s="2"/>
    </row>
    <row r="241" spans="1:18" x14ac:dyDescent="0.55000000000000004">
      <c r="A241" s="9" t="e">
        <f>IF( AND([1]Data!A241&gt;0, OR(NOT(D241=""),NOT(C241=""))),[1]Data!A241,NA() )</f>
        <v>#N/A</v>
      </c>
      <c r="B241" s="1" t="str">
        <f>IF([1]Data!E241&gt;0,[1]Data!E241,"")</f>
        <v/>
      </c>
      <c r="C241" s="1" t="str">
        <f>IF(AND([1]Data!E241&gt;0, $H$400&gt;$H$3),[1]Data!E241,"")</f>
        <v/>
      </c>
      <c r="D241" s="1" t="str">
        <f>IF(AND([1]Data!E241&gt;0, $H$400&lt;$H$3),[1]Data!E241,"")</f>
        <v/>
      </c>
      <c r="E241" s="5">
        <f t="shared" si="26"/>
        <v>-0.33999999999999986</v>
      </c>
      <c r="F241" s="6">
        <f t="shared" si="27"/>
        <v>-2.7375201288244756E-2</v>
      </c>
      <c r="G241" s="10">
        <f>IF( [1]Data!A241&gt;0, [1]Data!A241, G240)</f>
        <v>43992</v>
      </c>
      <c r="H241" s="1">
        <f>IF( [1]Data!E241&gt;0, [1]Data!E241, H240)</f>
        <v>12.42</v>
      </c>
      <c r="L241" s="1"/>
      <c r="M241" s="9" t="e">
        <f t="shared" si="21"/>
        <v>#N/A</v>
      </c>
      <c r="N241" s="7" t="str">
        <f t="shared" si="22"/>
        <v/>
      </c>
      <c r="O241" s="2" t="str">
        <f t="shared" si="23"/>
        <v/>
      </c>
      <c r="P241" s="2" t="str">
        <f t="shared" si="24"/>
        <v/>
      </c>
      <c r="Q241" s="2" t="str">
        <f t="shared" si="25"/>
        <v/>
      </c>
      <c r="R241" s="2"/>
    </row>
    <row r="242" spans="1:18" x14ac:dyDescent="0.55000000000000004">
      <c r="A242" s="9" t="e">
        <f>IF( AND([1]Data!A242&gt;0, OR(NOT(D242=""),NOT(C242=""))),[1]Data!A242,NA() )</f>
        <v>#N/A</v>
      </c>
      <c r="B242" s="1" t="str">
        <f>IF([1]Data!E242&gt;0,[1]Data!E242,"")</f>
        <v/>
      </c>
      <c r="C242" s="1" t="str">
        <f>IF(AND([1]Data!E242&gt;0, $H$400&gt;$H$3),[1]Data!E242,"")</f>
        <v/>
      </c>
      <c r="D242" s="1" t="str">
        <f>IF(AND([1]Data!E242&gt;0, $H$400&lt;$H$3),[1]Data!E242,"")</f>
        <v/>
      </c>
      <c r="E242" s="5">
        <f t="shared" si="26"/>
        <v>-0.33999999999999986</v>
      </c>
      <c r="F242" s="6">
        <f t="shared" si="27"/>
        <v>-2.7375201288244756E-2</v>
      </c>
      <c r="G242" s="10">
        <f>IF( [1]Data!A242&gt;0, [1]Data!A242, G241)</f>
        <v>43992</v>
      </c>
      <c r="H242" s="1">
        <f>IF( [1]Data!E242&gt;0, [1]Data!E242, H241)</f>
        <v>12.42</v>
      </c>
      <c r="L242" s="1"/>
      <c r="M242" s="9" t="e">
        <f t="shared" si="21"/>
        <v>#N/A</v>
      </c>
      <c r="N242" s="7" t="str">
        <f t="shared" si="22"/>
        <v/>
      </c>
      <c r="O242" s="2" t="str">
        <f t="shared" si="23"/>
        <v/>
      </c>
      <c r="P242" s="2" t="str">
        <f t="shared" si="24"/>
        <v/>
      </c>
      <c r="Q242" s="2" t="str">
        <f t="shared" si="25"/>
        <v/>
      </c>
      <c r="R242" s="2"/>
    </row>
    <row r="243" spans="1:18" x14ac:dyDescent="0.55000000000000004">
      <c r="A243" s="9" t="e">
        <f>IF( AND([1]Data!A243&gt;0, OR(NOT(D243=""),NOT(C243=""))),[1]Data!A243,NA() )</f>
        <v>#N/A</v>
      </c>
      <c r="B243" s="1" t="str">
        <f>IF([1]Data!E243&gt;0,[1]Data!E243,"")</f>
        <v/>
      </c>
      <c r="C243" s="1" t="str">
        <f>IF(AND([1]Data!E243&gt;0, $H$400&gt;$H$3),[1]Data!E243,"")</f>
        <v/>
      </c>
      <c r="D243" s="1" t="str">
        <f>IF(AND([1]Data!E243&gt;0, $H$400&lt;$H$3),[1]Data!E243,"")</f>
        <v/>
      </c>
      <c r="E243" s="5">
        <f t="shared" si="26"/>
        <v>-0.33999999999999986</v>
      </c>
      <c r="F243" s="6">
        <f t="shared" si="27"/>
        <v>-2.7375201288244756E-2</v>
      </c>
      <c r="G243" s="10">
        <f>IF( [1]Data!A243&gt;0, [1]Data!A243, G242)</f>
        <v>43992</v>
      </c>
      <c r="H243" s="1">
        <f>IF( [1]Data!E243&gt;0, [1]Data!E243, H242)</f>
        <v>12.42</v>
      </c>
      <c r="L243" s="1"/>
      <c r="M243" s="9" t="e">
        <f t="shared" si="21"/>
        <v>#N/A</v>
      </c>
      <c r="N243" s="7" t="str">
        <f t="shared" si="22"/>
        <v/>
      </c>
      <c r="O243" s="2" t="str">
        <f t="shared" si="23"/>
        <v/>
      </c>
      <c r="P243" s="2" t="str">
        <f t="shared" si="24"/>
        <v/>
      </c>
      <c r="Q243" s="2" t="str">
        <f t="shared" si="25"/>
        <v/>
      </c>
      <c r="R243" s="2"/>
    </row>
    <row r="244" spans="1:18" x14ac:dyDescent="0.55000000000000004">
      <c r="A244" s="9" t="e">
        <f>IF( AND([1]Data!A244&gt;0, OR(NOT(D244=""),NOT(C244=""))),[1]Data!A244,NA() )</f>
        <v>#N/A</v>
      </c>
      <c r="B244" s="1" t="str">
        <f>IF([1]Data!E244&gt;0,[1]Data!E244,"")</f>
        <v/>
      </c>
      <c r="C244" s="1" t="str">
        <f>IF(AND([1]Data!E244&gt;0, $H$400&gt;$H$3),[1]Data!E244,"")</f>
        <v/>
      </c>
      <c r="D244" s="1" t="str">
        <f>IF(AND([1]Data!E244&gt;0, $H$400&lt;$H$3),[1]Data!E244,"")</f>
        <v/>
      </c>
      <c r="E244" s="5">
        <f t="shared" si="26"/>
        <v>-0.33999999999999986</v>
      </c>
      <c r="F244" s="6">
        <f t="shared" si="27"/>
        <v>-2.7375201288244756E-2</v>
      </c>
      <c r="G244" s="10">
        <f>IF( [1]Data!A244&gt;0, [1]Data!A244, G243)</f>
        <v>43992</v>
      </c>
      <c r="H244" s="1">
        <f>IF( [1]Data!E244&gt;0, [1]Data!E244, H243)</f>
        <v>12.42</v>
      </c>
      <c r="L244" s="1"/>
      <c r="M244" s="9" t="e">
        <f t="shared" si="21"/>
        <v>#N/A</v>
      </c>
      <c r="N244" s="7" t="str">
        <f t="shared" si="22"/>
        <v/>
      </c>
      <c r="O244" s="2" t="str">
        <f t="shared" si="23"/>
        <v/>
      </c>
      <c r="P244" s="2" t="str">
        <f t="shared" si="24"/>
        <v/>
      </c>
      <c r="Q244" s="2" t="str">
        <f t="shared" si="25"/>
        <v/>
      </c>
      <c r="R244" s="2"/>
    </row>
    <row r="245" spans="1:18" x14ac:dyDescent="0.55000000000000004">
      <c r="A245" s="9" t="e">
        <f>IF( AND([1]Data!A245&gt;0, OR(NOT(D245=""),NOT(C245=""))),[1]Data!A245,NA() )</f>
        <v>#N/A</v>
      </c>
      <c r="B245" s="1" t="str">
        <f>IF([1]Data!E245&gt;0,[1]Data!E245,"")</f>
        <v/>
      </c>
      <c r="C245" s="1" t="str">
        <f>IF(AND([1]Data!E245&gt;0, $H$400&gt;$H$3),[1]Data!E245,"")</f>
        <v/>
      </c>
      <c r="D245" s="1" t="str">
        <f>IF(AND([1]Data!E245&gt;0, $H$400&lt;$H$3),[1]Data!E245,"")</f>
        <v/>
      </c>
      <c r="E245" s="5">
        <f t="shared" si="26"/>
        <v>-0.33999999999999986</v>
      </c>
      <c r="F245" s="6">
        <f t="shared" si="27"/>
        <v>-2.7375201288244756E-2</v>
      </c>
      <c r="G245" s="10">
        <f>IF( [1]Data!A245&gt;0, [1]Data!A245, G244)</f>
        <v>43992</v>
      </c>
      <c r="H245" s="1">
        <f>IF( [1]Data!E245&gt;0, [1]Data!E245, H244)</f>
        <v>12.42</v>
      </c>
      <c r="L245" s="1"/>
      <c r="M245" s="9" t="e">
        <f t="shared" si="21"/>
        <v>#N/A</v>
      </c>
      <c r="N245" s="7" t="str">
        <f t="shared" si="22"/>
        <v/>
      </c>
      <c r="O245" s="2" t="str">
        <f t="shared" si="23"/>
        <v/>
      </c>
      <c r="P245" s="2" t="str">
        <f t="shared" si="24"/>
        <v/>
      </c>
      <c r="Q245" s="2" t="str">
        <f t="shared" si="25"/>
        <v/>
      </c>
      <c r="R245" s="2"/>
    </row>
    <row r="246" spans="1:18" x14ac:dyDescent="0.55000000000000004">
      <c r="A246" s="9" t="e">
        <f>IF( AND([1]Data!A246&gt;0, OR(NOT(D246=""),NOT(C246=""))),[1]Data!A246,NA() )</f>
        <v>#N/A</v>
      </c>
      <c r="B246" s="1" t="str">
        <f>IF([1]Data!E246&gt;0,[1]Data!E246,"")</f>
        <v/>
      </c>
      <c r="C246" s="1" t="str">
        <f>IF(AND([1]Data!E246&gt;0, $H$400&gt;$H$3),[1]Data!E246,"")</f>
        <v/>
      </c>
      <c r="D246" s="1" t="str">
        <f>IF(AND([1]Data!E246&gt;0, $H$400&lt;$H$3),[1]Data!E246,"")</f>
        <v/>
      </c>
      <c r="E246" s="5">
        <f t="shared" si="26"/>
        <v>-0.33999999999999986</v>
      </c>
      <c r="F246" s="6">
        <f t="shared" si="27"/>
        <v>-2.7375201288244756E-2</v>
      </c>
      <c r="G246" s="10">
        <f>IF( [1]Data!A246&gt;0, [1]Data!A246, G245)</f>
        <v>43992</v>
      </c>
      <c r="H246" s="1">
        <f>IF( [1]Data!E246&gt;0, [1]Data!E246, H245)</f>
        <v>12.42</v>
      </c>
      <c r="L246" s="1"/>
      <c r="M246" s="9" t="e">
        <f t="shared" si="21"/>
        <v>#N/A</v>
      </c>
      <c r="N246" s="7" t="str">
        <f t="shared" si="22"/>
        <v/>
      </c>
      <c r="O246" s="2" t="str">
        <f t="shared" si="23"/>
        <v/>
      </c>
      <c r="P246" s="2" t="str">
        <f t="shared" si="24"/>
        <v/>
      </c>
      <c r="Q246" s="2" t="str">
        <f t="shared" si="25"/>
        <v/>
      </c>
      <c r="R246" s="2"/>
    </row>
    <row r="247" spans="1:18" x14ac:dyDescent="0.55000000000000004">
      <c r="A247" s="9" t="e">
        <f>IF( AND([1]Data!A247&gt;0, OR(NOT(D247=""),NOT(C247=""))),[1]Data!A247,NA() )</f>
        <v>#N/A</v>
      </c>
      <c r="B247" s="1" t="str">
        <f>IF([1]Data!E247&gt;0,[1]Data!E247,"")</f>
        <v/>
      </c>
      <c r="C247" s="1" t="str">
        <f>IF(AND([1]Data!E247&gt;0, $H$400&gt;$H$3),[1]Data!E247,"")</f>
        <v/>
      </c>
      <c r="D247" s="1" t="str">
        <f>IF(AND([1]Data!E247&gt;0, $H$400&lt;$H$3),[1]Data!E247,"")</f>
        <v/>
      </c>
      <c r="E247" s="5">
        <f t="shared" si="26"/>
        <v>-0.33999999999999986</v>
      </c>
      <c r="F247" s="6">
        <f t="shared" si="27"/>
        <v>-2.7375201288244756E-2</v>
      </c>
      <c r="G247" s="10">
        <f>IF( [1]Data!A247&gt;0, [1]Data!A247, G246)</f>
        <v>43992</v>
      </c>
      <c r="H247" s="1">
        <f>IF( [1]Data!E247&gt;0, [1]Data!E247, H246)</f>
        <v>12.42</v>
      </c>
      <c r="L247" s="1"/>
      <c r="M247" s="9" t="e">
        <f t="shared" si="21"/>
        <v>#N/A</v>
      </c>
      <c r="N247" s="7" t="str">
        <f t="shared" si="22"/>
        <v/>
      </c>
      <c r="O247" s="2" t="str">
        <f t="shared" si="23"/>
        <v/>
      </c>
      <c r="P247" s="2" t="str">
        <f t="shared" si="24"/>
        <v/>
      </c>
      <c r="Q247" s="2" t="str">
        <f t="shared" si="25"/>
        <v/>
      </c>
      <c r="R247" s="2"/>
    </row>
    <row r="248" spans="1:18" x14ac:dyDescent="0.55000000000000004">
      <c r="A248" s="9" t="e">
        <f>IF( AND([1]Data!A248&gt;0, OR(NOT(D248=""),NOT(C248=""))),[1]Data!A248,NA() )</f>
        <v>#N/A</v>
      </c>
      <c r="B248" s="1" t="str">
        <f>IF([1]Data!E248&gt;0,[1]Data!E248,"")</f>
        <v/>
      </c>
      <c r="C248" s="1" t="str">
        <f>IF(AND([1]Data!E248&gt;0, $H$400&gt;$H$3),[1]Data!E248,"")</f>
        <v/>
      </c>
      <c r="D248" s="1" t="str">
        <f>IF(AND([1]Data!E248&gt;0, $H$400&lt;$H$3),[1]Data!E248,"")</f>
        <v/>
      </c>
      <c r="E248" s="5">
        <f t="shared" si="26"/>
        <v>-0.33999999999999986</v>
      </c>
      <c r="F248" s="6">
        <f t="shared" si="27"/>
        <v>-2.7375201288244756E-2</v>
      </c>
      <c r="G248" s="10">
        <f>IF( [1]Data!A248&gt;0, [1]Data!A248, G247)</f>
        <v>43992</v>
      </c>
      <c r="H248" s="1">
        <f>IF( [1]Data!E248&gt;0, [1]Data!E248, H247)</f>
        <v>12.42</v>
      </c>
      <c r="L248" s="1"/>
      <c r="M248" s="9" t="e">
        <f t="shared" si="21"/>
        <v>#N/A</v>
      </c>
      <c r="N248" s="7" t="str">
        <f t="shared" si="22"/>
        <v/>
      </c>
      <c r="O248" s="2" t="str">
        <f t="shared" si="23"/>
        <v/>
      </c>
      <c r="P248" s="2" t="str">
        <f t="shared" si="24"/>
        <v/>
      </c>
      <c r="Q248" s="2" t="str">
        <f t="shared" si="25"/>
        <v/>
      </c>
      <c r="R248" s="2"/>
    </row>
    <row r="249" spans="1:18" x14ac:dyDescent="0.55000000000000004">
      <c r="A249" s="9" t="e">
        <f>IF( AND([1]Data!A249&gt;0, OR(NOT(D249=""),NOT(C249=""))),[1]Data!A249,NA() )</f>
        <v>#N/A</v>
      </c>
      <c r="B249" s="1" t="str">
        <f>IF([1]Data!E249&gt;0,[1]Data!E249,"")</f>
        <v/>
      </c>
      <c r="C249" s="1" t="str">
        <f>IF(AND([1]Data!E249&gt;0, $H$400&gt;$H$3),[1]Data!E249,"")</f>
        <v/>
      </c>
      <c r="D249" s="1" t="str">
        <f>IF(AND([1]Data!E249&gt;0, $H$400&lt;$H$3),[1]Data!E249,"")</f>
        <v/>
      </c>
      <c r="E249" s="5">
        <f t="shared" si="26"/>
        <v>-0.33999999999999986</v>
      </c>
      <c r="F249" s="6">
        <f t="shared" si="27"/>
        <v>-2.7375201288244756E-2</v>
      </c>
      <c r="G249" s="10">
        <f>IF( [1]Data!A249&gt;0, [1]Data!A249, G248)</f>
        <v>43992</v>
      </c>
      <c r="H249" s="1">
        <f>IF( [1]Data!E249&gt;0, [1]Data!E249, H248)</f>
        <v>12.42</v>
      </c>
      <c r="L249" s="1"/>
      <c r="M249" s="9" t="e">
        <f t="shared" si="21"/>
        <v>#N/A</v>
      </c>
      <c r="N249" s="7" t="str">
        <f t="shared" si="22"/>
        <v/>
      </c>
      <c r="O249" s="2" t="str">
        <f t="shared" si="23"/>
        <v/>
      </c>
      <c r="P249" s="2" t="str">
        <f t="shared" si="24"/>
        <v/>
      </c>
      <c r="Q249" s="2" t="str">
        <f t="shared" si="25"/>
        <v/>
      </c>
      <c r="R249" s="2"/>
    </row>
    <row r="250" spans="1:18" x14ac:dyDescent="0.55000000000000004">
      <c r="A250" s="9" t="e">
        <f>IF( AND([1]Data!A250&gt;0, OR(NOT(D250=""),NOT(C250=""))),[1]Data!A250,NA() )</f>
        <v>#N/A</v>
      </c>
      <c r="B250" s="1" t="str">
        <f>IF([1]Data!E250&gt;0,[1]Data!E250,"")</f>
        <v/>
      </c>
      <c r="C250" s="1" t="str">
        <f>IF(AND([1]Data!E250&gt;0, $H$400&gt;$H$3),[1]Data!E250,"")</f>
        <v/>
      </c>
      <c r="D250" s="1" t="str">
        <f>IF(AND([1]Data!E250&gt;0, $H$400&lt;$H$3),[1]Data!E250,"")</f>
        <v/>
      </c>
      <c r="E250" s="5">
        <f t="shared" si="26"/>
        <v>-0.33999999999999986</v>
      </c>
      <c r="F250" s="6">
        <f t="shared" si="27"/>
        <v>-2.7375201288244756E-2</v>
      </c>
      <c r="G250" s="10">
        <f>IF( [1]Data!A250&gt;0, [1]Data!A250, G249)</f>
        <v>43992</v>
      </c>
      <c r="H250" s="1">
        <f>IF( [1]Data!E250&gt;0, [1]Data!E250, H249)</f>
        <v>12.42</v>
      </c>
      <c r="L250" s="1"/>
      <c r="M250" s="9" t="e">
        <f t="shared" si="21"/>
        <v>#N/A</v>
      </c>
      <c r="N250" s="7" t="str">
        <f t="shared" si="22"/>
        <v/>
      </c>
      <c r="O250" s="2" t="str">
        <f t="shared" si="23"/>
        <v/>
      </c>
      <c r="P250" s="2" t="str">
        <f t="shared" si="24"/>
        <v/>
      </c>
      <c r="Q250" s="2" t="str">
        <f t="shared" si="25"/>
        <v/>
      </c>
      <c r="R250" s="2"/>
    </row>
    <row r="251" spans="1:18" x14ac:dyDescent="0.55000000000000004">
      <c r="A251" s="9" t="e">
        <f>IF( AND([1]Data!A251&gt;0, OR(NOT(D251=""),NOT(C251=""))),[1]Data!A251,NA() )</f>
        <v>#N/A</v>
      </c>
      <c r="B251" s="1" t="str">
        <f>IF([1]Data!E251&gt;0,[1]Data!E251,"")</f>
        <v/>
      </c>
      <c r="C251" s="1" t="str">
        <f>IF(AND([1]Data!E251&gt;0, $H$400&gt;$H$3),[1]Data!E251,"")</f>
        <v/>
      </c>
      <c r="D251" s="1" t="str">
        <f>IF(AND([1]Data!E251&gt;0, $H$400&lt;$H$3),[1]Data!E251,"")</f>
        <v/>
      </c>
      <c r="E251" s="5">
        <f t="shared" si="26"/>
        <v>-0.33999999999999986</v>
      </c>
      <c r="F251" s="6">
        <f t="shared" si="27"/>
        <v>-2.7375201288244756E-2</v>
      </c>
      <c r="G251" s="10">
        <f>IF( [1]Data!A251&gt;0, [1]Data!A251, G250)</f>
        <v>43992</v>
      </c>
      <c r="H251" s="1">
        <f>IF( [1]Data!E251&gt;0, [1]Data!E251, H250)</f>
        <v>12.42</v>
      </c>
      <c r="L251" s="1"/>
      <c r="M251" s="9" t="e">
        <f t="shared" si="21"/>
        <v>#N/A</v>
      </c>
      <c r="N251" s="7" t="str">
        <f t="shared" si="22"/>
        <v/>
      </c>
      <c r="O251" s="2" t="str">
        <f t="shared" si="23"/>
        <v/>
      </c>
      <c r="P251" s="2" t="str">
        <f t="shared" si="24"/>
        <v/>
      </c>
      <c r="Q251" s="2" t="str">
        <f t="shared" si="25"/>
        <v/>
      </c>
      <c r="R251" s="2"/>
    </row>
    <row r="252" spans="1:18" x14ac:dyDescent="0.55000000000000004">
      <c r="A252" s="9" t="e">
        <f>IF( AND([1]Data!A252&gt;0, OR(NOT(D252=""),NOT(C252=""))),[1]Data!A252,NA() )</f>
        <v>#N/A</v>
      </c>
      <c r="B252" s="1" t="str">
        <f>IF([1]Data!E252&gt;0,[1]Data!E252,"")</f>
        <v/>
      </c>
      <c r="C252" s="1" t="str">
        <f>IF(AND([1]Data!E252&gt;0, $H$400&gt;$H$3),[1]Data!E252,"")</f>
        <v/>
      </c>
      <c r="D252" s="1" t="str">
        <f>IF(AND([1]Data!E252&gt;0, $H$400&lt;$H$3),[1]Data!E252,"")</f>
        <v/>
      </c>
      <c r="E252" s="5">
        <f t="shared" si="26"/>
        <v>-0.33999999999999986</v>
      </c>
      <c r="F252" s="6">
        <f t="shared" si="27"/>
        <v>-2.7375201288244756E-2</v>
      </c>
      <c r="G252" s="10">
        <f>IF( [1]Data!A252&gt;0, [1]Data!A252, G251)</f>
        <v>43992</v>
      </c>
      <c r="H252" s="1">
        <f>IF( [1]Data!E252&gt;0, [1]Data!E252, H251)</f>
        <v>12.42</v>
      </c>
      <c r="L252" s="1"/>
      <c r="M252" s="9" t="e">
        <f t="shared" si="21"/>
        <v>#N/A</v>
      </c>
      <c r="N252" s="7" t="str">
        <f t="shared" si="22"/>
        <v/>
      </c>
      <c r="O252" s="2" t="str">
        <f t="shared" si="23"/>
        <v/>
      </c>
      <c r="P252" s="2" t="str">
        <f t="shared" si="24"/>
        <v/>
      </c>
      <c r="Q252" s="2" t="str">
        <f t="shared" si="25"/>
        <v/>
      </c>
      <c r="R252" s="2"/>
    </row>
    <row r="253" spans="1:18" x14ac:dyDescent="0.55000000000000004">
      <c r="A253" s="9" t="e">
        <f>IF( AND([1]Data!A253&gt;0, OR(NOT(D253=""),NOT(C253=""))),[1]Data!A253,NA() )</f>
        <v>#N/A</v>
      </c>
      <c r="B253" s="1" t="str">
        <f>IF([1]Data!E253&gt;0,[1]Data!E253,"")</f>
        <v/>
      </c>
      <c r="C253" s="1" t="str">
        <f>IF(AND([1]Data!E253&gt;0, $H$400&gt;$H$3),[1]Data!E253,"")</f>
        <v/>
      </c>
      <c r="D253" s="1" t="str">
        <f>IF(AND([1]Data!E253&gt;0, $H$400&lt;$H$3),[1]Data!E253,"")</f>
        <v/>
      </c>
      <c r="E253" s="5">
        <f t="shared" si="26"/>
        <v>-0.33999999999999986</v>
      </c>
      <c r="F253" s="6">
        <f t="shared" si="27"/>
        <v>-2.7375201288244756E-2</v>
      </c>
      <c r="G253" s="10">
        <f>IF( [1]Data!A253&gt;0, [1]Data!A253, G252)</f>
        <v>43992</v>
      </c>
      <c r="H253" s="1">
        <f>IF( [1]Data!E253&gt;0, [1]Data!E253, H252)</f>
        <v>12.42</v>
      </c>
      <c r="L253" s="1"/>
      <c r="M253" s="9" t="e">
        <f t="shared" si="21"/>
        <v>#N/A</v>
      </c>
      <c r="N253" s="7" t="str">
        <f t="shared" si="22"/>
        <v/>
      </c>
      <c r="O253" s="2" t="str">
        <f t="shared" si="23"/>
        <v/>
      </c>
      <c r="P253" s="2" t="str">
        <f t="shared" si="24"/>
        <v/>
      </c>
      <c r="Q253" s="2" t="str">
        <f t="shared" si="25"/>
        <v/>
      </c>
      <c r="R253" s="2"/>
    </row>
    <row r="254" spans="1:18" x14ac:dyDescent="0.55000000000000004">
      <c r="A254" s="9" t="e">
        <f>IF( AND([1]Data!A254&gt;0, OR(NOT(D254=""),NOT(C254=""))),[1]Data!A254,NA() )</f>
        <v>#N/A</v>
      </c>
      <c r="B254" s="1" t="str">
        <f>IF([1]Data!E254&gt;0,[1]Data!E254,"")</f>
        <v/>
      </c>
      <c r="C254" s="1" t="str">
        <f>IF(AND([1]Data!E254&gt;0, $H$400&gt;$H$3),[1]Data!E254,"")</f>
        <v/>
      </c>
      <c r="D254" s="1" t="str">
        <f>IF(AND([1]Data!E254&gt;0, $H$400&lt;$H$3),[1]Data!E254,"")</f>
        <v/>
      </c>
      <c r="E254" s="5">
        <f t="shared" si="26"/>
        <v>-0.33999999999999986</v>
      </c>
      <c r="F254" s="6">
        <f t="shared" si="27"/>
        <v>-2.7375201288244756E-2</v>
      </c>
      <c r="G254" s="10">
        <f>IF( [1]Data!A254&gt;0, [1]Data!A254, G253)</f>
        <v>43992</v>
      </c>
      <c r="H254" s="1">
        <f>IF( [1]Data!E254&gt;0, [1]Data!E254, H253)</f>
        <v>12.42</v>
      </c>
      <c r="L254" s="1"/>
      <c r="M254" s="9" t="e">
        <f t="shared" si="21"/>
        <v>#N/A</v>
      </c>
      <c r="N254" s="7" t="str">
        <f t="shared" si="22"/>
        <v/>
      </c>
      <c r="O254" s="2" t="str">
        <f t="shared" si="23"/>
        <v/>
      </c>
      <c r="P254" s="2" t="str">
        <f t="shared" si="24"/>
        <v/>
      </c>
      <c r="Q254" s="2" t="str">
        <f t="shared" si="25"/>
        <v/>
      </c>
      <c r="R254" s="2"/>
    </row>
    <row r="255" spans="1:18" x14ac:dyDescent="0.55000000000000004">
      <c r="A255" s="9" t="e">
        <f>IF( AND([1]Data!A255&gt;0, OR(NOT(D255=""),NOT(C255=""))),[1]Data!A255,NA() )</f>
        <v>#N/A</v>
      </c>
      <c r="B255" s="1" t="str">
        <f>IF([1]Data!E255&gt;0,[1]Data!E255,"")</f>
        <v/>
      </c>
      <c r="C255" s="1" t="str">
        <f>IF(AND([1]Data!E255&gt;0, $H$400&gt;$H$3),[1]Data!E255,"")</f>
        <v/>
      </c>
      <c r="D255" s="1" t="str">
        <f>IF(AND([1]Data!E255&gt;0, $H$400&lt;$H$3),[1]Data!E255,"")</f>
        <v/>
      </c>
      <c r="E255" s="5">
        <f t="shared" si="26"/>
        <v>-0.33999999999999986</v>
      </c>
      <c r="F255" s="6">
        <f t="shared" si="27"/>
        <v>-2.7375201288244756E-2</v>
      </c>
      <c r="G255" s="10">
        <f>IF( [1]Data!A255&gt;0, [1]Data!A255, G254)</f>
        <v>43992</v>
      </c>
      <c r="H255" s="1">
        <f>IF( [1]Data!E255&gt;0, [1]Data!E255, H254)</f>
        <v>12.42</v>
      </c>
      <c r="L255" s="1"/>
      <c r="M255" s="9" t="e">
        <f t="shared" si="21"/>
        <v>#N/A</v>
      </c>
      <c r="N255" s="7" t="str">
        <f t="shared" si="22"/>
        <v/>
      </c>
      <c r="O255" s="2" t="str">
        <f t="shared" si="23"/>
        <v/>
      </c>
      <c r="P255" s="2" t="str">
        <f t="shared" si="24"/>
        <v/>
      </c>
      <c r="Q255" s="2" t="str">
        <f t="shared" si="25"/>
        <v/>
      </c>
      <c r="R255" s="2"/>
    </row>
    <row r="256" spans="1:18" x14ac:dyDescent="0.55000000000000004">
      <c r="A256" s="9" t="e">
        <f>IF( AND([1]Data!A256&gt;0, OR(NOT(D256=""),NOT(C256=""))),[1]Data!A256,NA() )</f>
        <v>#N/A</v>
      </c>
      <c r="B256" s="1" t="str">
        <f>IF([1]Data!E256&gt;0,[1]Data!E256,"")</f>
        <v/>
      </c>
      <c r="C256" s="1" t="str">
        <f>IF(AND([1]Data!E256&gt;0, $H$400&gt;$H$3),[1]Data!E256,"")</f>
        <v/>
      </c>
      <c r="D256" s="1" t="str">
        <f>IF(AND([1]Data!E256&gt;0, $H$400&lt;$H$3),[1]Data!E256,"")</f>
        <v/>
      </c>
      <c r="E256" s="5">
        <f t="shared" si="26"/>
        <v>-0.33999999999999986</v>
      </c>
      <c r="F256" s="6">
        <f t="shared" si="27"/>
        <v>-2.7375201288244756E-2</v>
      </c>
      <c r="G256" s="10">
        <f>IF( [1]Data!A256&gt;0, [1]Data!A256, G255)</f>
        <v>43992</v>
      </c>
      <c r="H256" s="1">
        <f>IF( [1]Data!E256&gt;0, [1]Data!E256, H255)</f>
        <v>12.42</v>
      </c>
      <c r="L256" s="1"/>
      <c r="M256" s="9" t="e">
        <f t="shared" si="21"/>
        <v>#N/A</v>
      </c>
      <c r="N256" s="7" t="str">
        <f t="shared" si="22"/>
        <v/>
      </c>
      <c r="O256" s="2" t="str">
        <f t="shared" si="23"/>
        <v/>
      </c>
      <c r="P256" s="2" t="str">
        <f t="shared" si="24"/>
        <v/>
      </c>
      <c r="Q256" s="2" t="str">
        <f t="shared" si="25"/>
        <v/>
      </c>
      <c r="R256" s="2"/>
    </row>
    <row r="257" spans="1:18" x14ac:dyDescent="0.55000000000000004">
      <c r="A257" s="9" t="e">
        <f>IF( AND([1]Data!A257&gt;0, OR(NOT(D257=""),NOT(C257=""))),[1]Data!A257,NA() )</f>
        <v>#N/A</v>
      </c>
      <c r="B257" s="1" t="str">
        <f>IF([1]Data!E257&gt;0,[1]Data!E257,"")</f>
        <v/>
      </c>
      <c r="C257" s="1" t="str">
        <f>IF(AND([1]Data!E257&gt;0, $H$400&gt;$H$3),[1]Data!E257,"")</f>
        <v/>
      </c>
      <c r="D257" s="1" t="str">
        <f>IF(AND([1]Data!E257&gt;0, $H$400&lt;$H$3),[1]Data!E257,"")</f>
        <v/>
      </c>
      <c r="E257" s="5">
        <f t="shared" si="26"/>
        <v>-0.33999999999999986</v>
      </c>
      <c r="F257" s="6">
        <f t="shared" si="27"/>
        <v>-2.7375201288244756E-2</v>
      </c>
      <c r="G257" s="10">
        <f>IF( [1]Data!A257&gt;0, [1]Data!A257, G256)</f>
        <v>43992</v>
      </c>
      <c r="H257" s="1">
        <f>IF( [1]Data!E257&gt;0, [1]Data!E257, H256)</f>
        <v>12.42</v>
      </c>
      <c r="L257" s="1"/>
      <c r="M257" s="9" t="e">
        <f t="shared" si="21"/>
        <v>#N/A</v>
      </c>
      <c r="N257" s="7" t="str">
        <f t="shared" si="22"/>
        <v/>
      </c>
      <c r="O257" s="2" t="str">
        <f t="shared" si="23"/>
        <v/>
      </c>
      <c r="P257" s="2" t="str">
        <f t="shared" si="24"/>
        <v/>
      </c>
      <c r="Q257" s="2" t="str">
        <f t="shared" si="25"/>
        <v/>
      </c>
      <c r="R257" s="2"/>
    </row>
    <row r="258" spans="1:18" x14ac:dyDescent="0.55000000000000004">
      <c r="A258" s="9" t="e">
        <f>IF( AND([1]Data!A258&gt;0, OR(NOT(D258=""),NOT(C258=""))),[1]Data!A258,NA() )</f>
        <v>#N/A</v>
      </c>
      <c r="B258" s="1" t="str">
        <f>IF([1]Data!E258&gt;0,[1]Data!E258,"")</f>
        <v/>
      </c>
      <c r="C258" s="1" t="str">
        <f>IF(AND([1]Data!E258&gt;0, $H$400&gt;$H$3),[1]Data!E258,"")</f>
        <v/>
      </c>
      <c r="D258" s="1" t="str">
        <f>IF(AND([1]Data!E258&gt;0, $H$400&lt;$H$3),[1]Data!E258,"")</f>
        <v/>
      </c>
      <c r="E258" s="5">
        <f t="shared" si="26"/>
        <v>-0.33999999999999986</v>
      </c>
      <c r="F258" s="6">
        <f t="shared" si="27"/>
        <v>-2.7375201288244756E-2</v>
      </c>
      <c r="G258" s="10">
        <f>IF( [1]Data!A258&gt;0, [1]Data!A258, G257)</f>
        <v>43992</v>
      </c>
      <c r="H258" s="1">
        <f>IF( [1]Data!E258&gt;0, [1]Data!E258, H257)</f>
        <v>12.42</v>
      </c>
      <c r="L258" s="1"/>
      <c r="M258" s="9" t="e">
        <f t="shared" si="21"/>
        <v>#N/A</v>
      </c>
      <c r="N258" s="7" t="str">
        <f t="shared" si="22"/>
        <v/>
      </c>
      <c r="O258" s="2" t="str">
        <f t="shared" si="23"/>
        <v/>
      </c>
      <c r="P258" s="2" t="str">
        <f t="shared" si="24"/>
        <v/>
      </c>
      <c r="Q258" s="2" t="str">
        <f t="shared" si="25"/>
        <v/>
      </c>
      <c r="R258" s="2"/>
    </row>
    <row r="259" spans="1:18" x14ac:dyDescent="0.55000000000000004">
      <c r="A259" s="9" t="e">
        <f>IF( AND([1]Data!A259&gt;0, OR(NOT(D259=""),NOT(C259=""))),[1]Data!A259,NA() )</f>
        <v>#N/A</v>
      </c>
      <c r="B259" s="1" t="str">
        <f>IF([1]Data!E259&gt;0,[1]Data!E259,"")</f>
        <v/>
      </c>
      <c r="C259" s="1" t="str">
        <f>IF(AND([1]Data!E259&gt;0, $H$400&gt;$H$3),[1]Data!E259,"")</f>
        <v/>
      </c>
      <c r="D259" s="1" t="str">
        <f>IF(AND([1]Data!E259&gt;0, $H$400&lt;$H$3),[1]Data!E259,"")</f>
        <v/>
      </c>
      <c r="E259" s="5">
        <f t="shared" si="26"/>
        <v>-0.33999999999999986</v>
      </c>
      <c r="F259" s="6">
        <f t="shared" si="27"/>
        <v>-2.7375201288244756E-2</v>
      </c>
      <c r="G259" s="10">
        <f>IF( [1]Data!A259&gt;0, [1]Data!A259, G258)</f>
        <v>43992</v>
      </c>
      <c r="H259" s="1">
        <f>IF( [1]Data!E259&gt;0, [1]Data!E259, H258)</f>
        <v>12.42</v>
      </c>
      <c r="L259" s="1"/>
      <c r="M259" s="9" t="e">
        <f t="shared" si="21"/>
        <v>#N/A</v>
      </c>
      <c r="N259" s="7" t="str">
        <f t="shared" si="22"/>
        <v/>
      </c>
      <c r="O259" s="2" t="str">
        <f t="shared" si="23"/>
        <v/>
      </c>
      <c r="P259" s="2" t="str">
        <f t="shared" si="24"/>
        <v/>
      </c>
      <c r="Q259" s="2" t="str">
        <f t="shared" si="25"/>
        <v/>
      </c>
      <c r="R259" s="2"/>
    </row>
    <row r="260" spans="1:18" x14ac:dyDescent="0.55000000000000004">
      <c r="A260" s="9" t="e">
        <f>IF( AND([1]Data!A260&gt;0, OR(NOT(D260=""),NOT(C260=""))),[1]Data!A260,NA() )</f>
        <v>#N/A</v>
      </c>
      <c r="B260" s="1" t="str">
        <f>IF([1]Data!E260&gt;0,[1]Data!E260,"")</f>
        <v/>
      </c>
      <c r="C260" s="1" t="str">
        <f>IF(AND([1]Data!E260&gt;0, $H$400&gt;$H$3),[1]Data!E260,"")</f>
        <v/>
      </c>
      <c r="D260" s="1" t="str">
        <f>IF(AND([1]Data!E260&gt;0, $H$400&lt;$H$3),[1]Data!E260,"")</f>
        <v/>
      </c>
      <c r="E260" s="5">
        <f t="shared" si="26"/>
        <v>-0.33999999999999986</v>
      </c>
      <c r="F260" s="6">
        <f t="shared" si="27"/>
        <v>-2.7375201288244756E-2</v>
      </c>
      <c r="G260" s="10">
        <f>IF( [1]Data!A260&gt;0, [1]Data!A260, G259)</f>
        <v>43992</v>
      </c>
      <c r="H260" s="1">
        <f>IF( [1]Data!E260&gt;0, [1]Data!E260, H259)</f>
        <v>12.42</v>
      </c>
      <c r="L260" s="1"/>
      <c r="M260" s="9" t="e">
        <f t="shared" ref="M260:M323" si="28">IF( OR($G$400-G260&gt;8, $G$400-G260&lt;=0), NA(), G260)</f>
        <v>#N/A</v>
      </c>
      <c r="N260" s="7" t="str">
        <f t="shared" ref="N260:N323" si="29">IFERROR( M260, "")</f>
        <v/>
      </c>
      <c r="O260" s="2" t="str">
        <f t="shared" ref="O260:O323" si="30">IF( N260="", "", H260)</f>
        <v/>
      </c>
      <c r="P260" s="2" t="str">
        <f t="shared" ref="P260:P323" si="31">IF( AND(NOT(N260=""),$K$10&gt;=0), H260, "")</f>
        <v/>
      </c>
      <c r="Q260" s="2" t="str">
        <f t="shared" ref="Q260:Q323" si="32">IF( AND(NOT(N260=""),$K$10&lt;0), H260, "")</f>
        <v/>
      </c>
      <c r="R260" s="2"/>
    </row>
    <row r="261" spans="1:18" x14ac:dyDescent="0.55000000000000004">
      <c r="A261" s="9" t="e">
        <f>IF( AND([1]Data!A261&gt;0, OR(NOT(D261=""),NOT(C261=""))),[1]Data!A261,NA() )</f>
        <v>#N/A</v>
      </c>
      <c r="B261" s="1" t="str">
        <f>IF([1]Data!E261&gt;0,[1]Data!E261,"")</f>
        <v/>
      </c>
      <c r="C261" s="1" t="str">
        <f>IF(AND([1]Data!E261&gt;0, $H$400&gt;$H$3),[1]Data!E261,"")</f>
        <v/>
      </c>
      <c r="D261" s="1" t="str">
        <f>IF(AND([1]Data!E261&gt;0, $H$400&lt;$H$3),[1]Data!E261,"")</f>
        <v/>
      </c>
      <c r="E261" s="5">
        <f t="shared" si="26"/>
        <v>-0.33999999999999986</v>
      </c>
      <c r="F261" s="6">
        <f t="shared" si="27"/>
        <v>-2.7375201288244756E-2</v>
      </c>
      <c r="G261" s="10">
        <f>IF( [1]Data!A261&gt;0, [1]Data!A261, G260)</f>
        <v>43992</v>
      </c>
      <c r="H261" s="1">
        <f>IF( [1]Data!E261&gt;0, [1]Data!E261, H260)</f>
        <v>12.42</v>
      </c>
      <c r="L261" s="1"/>
      <c r="M261" s="9" t="e">
        <f t="shared" si="28"/>
        <v>#N/A</v>
      </c>
      <c r="N261" s="7" t="str">
        <f t="shared" si="29"/>
        <v/>
      </c>
      <c r="O261" s="2" t="str">
        <f t="shared" si="30"/>
        <v/>
      </c>
      <c r="P261" s="2" t="str">
        <f t="shared" si="31"/>
        <v/>
      </c>
      <c r="Q261" s="2" t="str">
        <f t="shared" si="32"/>
        <v/>
      </c>
      <c r="R261" s="2"/>
    </row>
    <row r="262" spans="1:18" x14ac:dyDescent="0.55000000000000004">
      <c r="A262" s="9" t="e">
        <f>IF( AND([1]Data!A262&gt;0, OR(NOT(D262=""),NOT(C262=""))),[1]Data!A262,NA() )</f>
        <v>#N/A</v>
      </c>
      <c r="B262" s="1" t="str">
        <f>IF([1]Data!E262&gt;0,[1]Data!E262,"")</f>
        <v/>
      </c>
      <c r="C262" s="1" t="str">
        <f>IF(AND([1]Data!E262&gt;0, $H$400&gt;$H$3),[1]Data!E262,"")</f>
        <v/>
      </c>
      <c r="D262" s="1" t="str">
        <f>IF(AND([1]Data!E262&gt;0, $H$400&lt;$H$3),[1]Data!E262,"")</f>
        <v/>
      </c>
      <c r="E262" s="5">
        <f t="shared" ref="E262:E325" si="33">IFERROR(B262-B261, E261)</f>
        <v>-0.33999999999999986</v>
      </c>
      <c r="F262" s="6">
        <f t="shared" ref="F262:F325" si="34">IFERROR( E262/B262, F261 )</f>
        <v>-2.7375201288244756E-2</v>
      </c>
      <c r="G262" s="10">
        <f>IF( [1]Data!A262&gt;0, [1]Data!A262, G261)</f>
        <v>43992</v>
      </c>
      <c r="H262" s="1">
        <f>IF( [1]Data!E262&gt;0, [1]Data!E262, H261)</f>
        <v>12.42</v>
      </c>
      <c r="L262" s="1"/>
      <c r="M262" s="9" t="e">
        <f t="shared" si="28"/>
        <v>#N/A</v>
      </c>
      <c r="N262" s="7" t="str">
        <f t="shared" si="29"/>
        <v/>
      </c>
      <c r="O262" s="2" t="str">
        <f t="shared" si="30"/>
        <v/>
      </c>
      <c r="P262" s="2" t="str">
        <f t="shared" si="31"/>
        <v/>
      </c>
      <c r="Q262" s="2" t="str">
        <f t="shared" si="32"/>
        <v/>
      </c>
      <c r="R262" s="2"/>
    </row>
    <row r="263" spans="1:18" x14ac:dyDescent="0.55000000000000004">
      <c r="A263" s="9" t="e">
        <f>IF( AND([1]Data!A263&gt;0, OR(NOT(D263=""),NOT(C263=""))),[1]Data!A263,NA() )</f>
        <v>#N/A</v>
      </c>
      <c r="B263" s="1" t="str">
        <f>IF([1]Data!E263&gt;0,[1]Data!E263,"")</f>
        <v/>
      </c>
      <c r="C263" s="1" t="str">
        <f>IF(AND([1]Data!E263&gt;0, $H$400&gt;$H$3),[1]Data!E263,"")</f>
        <v/>
      </c>
      <c r="D263" s="1" t="str">
        <f>IF(AND([1]Data!E263&gt;0, $H$400&lt;$H$3),[1]Data!E263,"")</f>
        <v/>
      </c>
      <c r="E263" s="5">
        <f t="shared" si="33"/>
        <v>-0.33999999999999986</v>
      </c>
      <c r="F263" s="6">
        <f t="shared" si="34"/>
        <v>-2.7375201288244756E-2</v>
      </c>
      <c r="G263" s="10">
        <f>IF( [1]Data!A263&gt;0, [1]Data!A263, G262)</f>
        <v>43992</v>
      </c>
      <c r="H263" s="1">
        <f>IF( [1]Data!E263&gt;0, [1]Data!E263, H262)</f>
        <v>12.42</v>
      </c>
      <c r="L263" s="1"/>
      <c r="M263" s="9" t="e">
        <f t="shared" si="28"/>
        <v>#N/A</v>
      </c>
      <c r="N263" s="7" t="str">
        <f t="shared" si="29"/>
        <v/>
      </c>
      <c r="O263" s="2" t="str">
        <f t="shared" si="30"/>
        <v/>
      </c>
      <c r="P263" s="2" t="str">
        <f t="shared" si="31"/>
        <v/>
      </c>
      <c r="Q263" s="2" t="str">
        <f t="shared" si="32"/>
        <v/>
      </c>
      <c r="R263" s="2"/>
    </row>
    <row r="264" spans="1:18" x14ac:dyDescent="0.55000000000000004">
      <c r="A264" s="9" t="e">
        <f>IF( AND([1]Data!A264&gt;0, OR(NOT(D264=""),NOT(C264=""))),[1]Data!A264,NA() )</f>
        <v>#N/A</v>
      </c>
      <c r="B264" s="1" t="str">
        <f>IF([1]Data!E264&gt;0,[1]Data!E264,"")</f>
        <v/>
      </c>
      <c r="C264" s="1" t="str">
        <f>IF(AND([1]Data!E264&gt;0, $H$400&gt;$H$3),[1]Data!E264,"")</f>
        <v/>
      </c>
      <c r="D264" s="1" t="str">
        <f>IF(AND([1]Data!E264&gt;0, $H$400&lt;$H$3),[1]Data!E264,"")</f>
        <v/>
      </c>
      <c r="E264" s="5">
        <f t="shared" si="33"/>
        <v>-0.33999999999999986</v>
      </c>
      <c r="F264" s="6">
        <f t="shared" si="34"/>
        <v>-2.7375201288244756E-2</v>
      </c>
      <c r="G264" s="10">
        <f>IF( [1]Data!A264&gt;0, [1]Data!A264, G263)</f>
        <v>43992</v>
      </c>
      <c r="H264" s="1">
        <f>IF( [1]Data!E264&gt;0, [1]Data!E264, H263)</f>
        <v>12.42</v>
      </c>
      <c r="L264" s="1"/>
      <c r="M264" s="9" t="e">
        <f t="shared" si="28"/>
        <v>#N/A</v>
      </c>
      <c r="N264" s="7" t="str">
        <f t="shared" si="29"/>
        <v/>
      </c>
      <c r="O264" s="2" t="str">
        <f t="shared" si="30"/>
        <v/>
      </c>
      <c r="P264" s="2" t="str">
        <f t="shared" si="31"/>
        <v/>
      </c>
      <c r="Q264" s="2" t="str">
        <f t="shared" si="32"/>
        <v/>
      </c>
      <c r="R264" s="2"/>
    </row>
    <row r="265" spans="1:18" x14ac:dyDescent="0.55000000000000004">
      <c r="A265" s="9" t="e">
        <f>IF( AND([1]Data!A265&gt;0, OR(NOT(D265=""),NOT(C265=""))),[1]Data!A265,NA() )</f>
        <v>#N/A</v>
      </c>
      <c r="B265" s="1" t="str">
        <f>IF([1]Data!E265&gt;0,[1]Data!E265,"")</f>
        <v/>
      </c>
      <c r="C265" s="1" t="str">
        <f>IF(AND([1]Data!E265&gt;0, $H$400&gt;$H$3),[1]Data!E265,"")</f>
        <v/>
      </c>
      <c r="D265" s="1" t="str">
        <f>IF(AND([1]Data!E265&gt;0, $H$400&lt;$H$3),[1]Data!E265,"")</f>
        <v/>
      </c>
      <c r="E265" s="5">
        <f t="shared" si="33"/>
        <v>-0.33999999999999986</v>
      </c>
      <c r="F265" s="6">
        <f t="shared" si="34"/>
        <v>-2.7375201288244756E-2</v>
      </c>
      <c r="G265" s="10">
        <f>IF( [1]Data!A265&gt;0, [1]Data!A265, G264)</f>
        <v>43992</v>
      </c>
      <c r="H265" s="1">
        <f>IF( [1]Data!E265&gt;0, [1]Data!E265, H264)</f>
        <v>12.42</v>
      </c>
      <c r="L265" s="1"/>
      <c r="M265" s="9" t="e">
        <f t="shared" si="28"/>
        <v>#N/A</v>
      </c>
      <c r="N265" s="7" t="str">
        <f t="shared" si="29"/>
        <v/>
      </c>
      <c r="O265" s="2" t="str">
        <f t="shared" si="30"/>
        <v/>
      </c>
      <c r="P265" s="2" t="str">
        <f t="shared" si="31"/>
        <v/>
      </c>
      <c r="Q265" s="2" t="str">
        <f t="shared" si="32"/>
        <v/>
      </c>
      <c r="R265" s="2"/>
    </row>
    <row r="266" spans="1:18" x14ac:dyDescent="0.55000000000000004">
      <c r="A266" s="9" t="e">
        <f>IF( AND([1]Data!A266&gt;0, OR(NOT(D266=""),NOT(C266=""))),[1]Data!A266,NA() )</f>
        <v>#N/A</v>
      </c>
      <c r="B266" s="1" t="str">
        <f>IF([1]Data!E266&gt;0,[1]Data!E266,"")</f>
        <v/>
      </c>
      <c r="C266" s="1" t="str">
        <f>IF(AND([1]Data!E266&gt;0, $H$400&gt;$H$3),[1]Data!E266,"")</f>
        <v/>
      </c>
      <c r="D266" s="1" t="str">
        <f>IF(AND([1]Data!E266&gt;0, $H$400&lt;$H$3),[1]Data!E266,"")</f>
        <v/>
      </c>
      <c r="E266" s="5">
        <f t="shared" si="33"/>
        <v>-0.33999999999999986</v>
      </c>
      <c r="F266" s="6">
        <f t="shared" si="34"/>
        <v>-2.7375201288244756E-2</v>
      </c>
      <c r="G266" s="10">
        <f>IF( [1]Data!A266&gt;0, [1]Data!A266, G265)</f>
        <v>43992</v>
      </c>
      <c r="H266" s="1">
        <f>IF( [1]Data!E266&gt;0, [1]Data!E266, H265)</f>
        <v>12.42</v>
      </c>
      <c r="L266" s="1"/>
      <c r="M266" s="9" t="e">
        <f t="shared" si="28"/>
        <v>#N/A</v>
      </c>
      <c r="N266" s="7" t="str">
        <f t="shared" si="29"/>
        <v/>
      </c>
      <c r="O266" s="2" t="str">
        <f t="shared" si="30"/>
        <v/>
      </c>
      <c r="P266" s="2" t="str">
        <f t="shared" si="31"/>
        <v/>
      </c>
      <c r="Q266" s="2" t="str">
        <f t="shared" si="32"/>
        <v/>
      </c>
      <c r="R266" s="2"/>
    </row>
    <row r="267" spans="1:18" x14ac:dyDescent="0.55000000000000004">
      <c r="A267" s="9" t="e">
        <f>IF( AND([1]Data!A267&gt;0, OR(NOT(D267=""),NOT(C267=""))),[1]Data!A267,NA() )</f>
        <v>#N/A</v>
      </c>
      <c r="B267" s="1" t="str">
        <f>IF([1]Data!E267&gt;0,[1]Data!E267,"")</f>
        <v/>
      </c>
      <c r="C267" s="1" t="str">
        <f>IF(AND([1]Data!E267&gt;0, $H$400&gt;$H$3),[1]Data!E267,"")</f>
        <v/>
      </c>
      <c r="D267" s="1" t="str">
        <f>IF(AND([1]Data!E267&gt;0, $H$400&lt;$H$3),[1]Data!E267,"")</f>
        <v/>
      </c>
      <c r="E267" s="5">
        <f t="shared" si="33"/>
        <v>-0.33999999999999986</v>
      </c>
      <c r="F267" s="6">
        <f t="shared" si="34"/>
        <v>-2.7375201288244756E-2</v>
      </c>
      <c r="G267" s="10">
        <f>IF( [1]Data!A267&gt;0, [1]Data!A267, G266)</f>
        <v>43992</v>
      </c>
      <c r="H267" s="1">
        <f>IF( [1]Data!E267&gt;0, [1]Data!E267, H266)</f>
        <v>12.42</v>
      </c>
      <c r="L267" s="1"/>
      <c r="M267" s="9" t="e">
        <f t="shared" si="28"/>
        <v>#N/A</v>
      </c>
      <c r="N267" s="7" t="str">
        <f t="shared" si="29"/>
        <v/>
      </c>
      <c r="O267" s="2" t="str">
        <f t="shared" si="30"/>
        <v/>
      </c>
      <c r="P267" s="2" t="str">
        <f t="shared" si="31"/>
        <v/>
      </c>
      <c r="Q267" s="2" t="str">
        <f t="shared" si="32"/>
        <v/>
      </c>
      <c r="R267" s="2"/>
    </row>
    <row r="268" spans="1:18" x14ac:dyDescent="0.55000000000000004">
      <c r="A268" s="9" t="e">
        <f>IF( AND([1]Data!A268&gt;0, OR(NOT(D268=""),NOT(C268=""))),[1]Data!A268,NA() )</f>
        <v>#N/A</v>
      </c>
      <c r="B268" s="1" t="str">
        <f>IF([1]Data!E268&gt;0,[1]Data!E268,"")</f>
        <v/>
      </c>
      <c r="C268" s="1" t="str">
        <f>IF(AND([1]Data!E268&gt;0, $H$400&gt;$H$3),[1]Data!E268,"")</f>
        <v/>
      </c>
      <c r="D268" s="1" t="str">
        <f>IF(AND([1]Data!E268&gt;0, $H$400&lt;$H$3),[1]Data!E268,"")</f>
        <v/>
      </c>
      <c r="E268" s="5">
        <f t="shared" si="33"/>
        <v>-0.33999999999999986</v>
      </c>
      <c r="F268" s="6">
        <f t="shared" si="34"/>
        <v>-2.7375201288244756E-2</v>
      </c>
      <c r="G268" s="10">
        <f>IF( [1]Data!A268&gt;0, [1]Data!A268, G267)</f>
        <v>43992</v>
      </c>
      <c r="H268" s="1">
        <f>IF( [1]Data!E268&gt;0, [1]Data!E268, H267)</f>
        <v>12.42</v>
      </c>
      <c r="L268" s="1"/>
      <c r="M268" s="9" t="e">
        <f t="shared" si="28"/>
        <v>#N/A</v>
      </c>
      <c r="N268" s="7" t="str">
        <f t="shared" si="29"/>
        <v/>
      </c>
      <c r="O268" s="2" t="str">
        <f t="shared" si="30"/>
        <v/>
      </c>
      <c r="P268" s="2" t="str">
        <f t="shared" si="31"/>
        <v/>
      </c>
      <c r="Q268" s="2" t="str">
        <f t="shared" si="32"/>
        <v/>
      </c>
      <c r="R268" s="2"/>
    </row>
    <row r="269" spans="1:18" x14ac:dyDescent="0.55000000000000004">
      <c r="A269" s="9" t="e">
        <f>IF( AND([1]Data!A269&gt;0, OR(NOT(D269=""),NOT(C269=""))),[1]Data!A269,NA() )</f>
        <v>#N/A</v>
      </c>
      <c r="B269" s="1" t="str">
        <f>IF([1]Data!E269&gt;0,[1]Data!E269,"")</f>
        <v/>
      </c>
      <c r="C269" s="1" t="str">
        <f>IF(AND([1]Data!E269&gt;0, $H$400&gt;$H$3),[1]Data!E269,"")</f>
        <v/>
      </c>
      <c r="D269" s="1" t="str">
        <f>IF(AND([1]Data!E269&gt;0, $H$400&lt;$H$3),[1]Data!E269,"")</f>
        <v/>
      </c>
      <c r="E269" s="5">
        <f t="shared" si="33"/>
        <v>-0.33999999999999986</v>
      </c>
      <c r="F269" s="6">
        <f t="shared" si="34"/>
        <v>-2.7375201288244756E-2</v>
      </c>
      <c r="G269" s="10">
        <f>IF( [1]Data!A269&gt;0, [1]Data!A269, G268)</f>
        <v>43992</v>
      </c>
      <c r="H269" s="1">
        <f>IF( [1]Data!E269&gt;0, [1]Data!E269, H268)</f>
        <v>12.42</v>
      </c>
      <c r="L269" s="1"/>
      <c r="M269" s="9" t="e">
        <f t="shared" si="28"/>
        <v>#N/A</v>
      </c>
      <c r="N269" s="7" t="str">
        <f t="shared" si="29"/>
        <v/>
      </c>
      <c r="O269" s="2" t="str">
        <f t="shared" si="30"/>
        <v/>
      </c>
      <c r="P269" s="2" t="str">
        <f t="shared" si="31"/>
        <v/>
      </c>
      <c r="Q269" s="2" t="str">
        <f t="shared" si="32"/>
        <v/>
      </c>
      <c r="R269" s="2"/>
    </row>
    <row r="270" spans="1:18" x14ac:dyDescent="0.55000000000000004">
      <c r="A270" s="9" t="e">
        <f>IF( AND([1]Data!A270&gt;0, OR(NOT(D270=""),NOT(C270=""))),[1]Data!A270,NA() )</f>
        <v>#N/A</v>
      </c>
      <c r="B270" s="1" t="str">
        <f>IF([1]Data!E270&gt;0,[1]Data!E270,"")</f>
        <v/>
      </c>
      <c r="C270" s="1" t="str">
        <f>IF(AND([1]Data!E270&gt;0, $H$400&gt;$H$3),[1]Data!E270,"")</f>
        <v/>
      </c>
      <c r="D270" s="1" t="str">
        <f>IF(AND([1]Data!E270&gt;0, $H$400&lt;$H$3),[1]Data!E270,"")</f>
        <v/>
      </c>
      <c r="E270" s="5">
        <f t="shared" si="33"/>
        <v>-0.33999999999999986</v>
      </c>
      <c r="F270" s="6">
        <f t="shared" si="34"/>
        <v>-2.7375201288244756E-2</v>
      </c>
      <c r="G270" s="10">
        <f>IF( [1]Data!A270&gt;0, [1]Data!A270, G269)</f>
        <v>43992</v>
      </c>
      <c r="H270" s="1">
        <f>IF( [1]Data!E270&gt;0, [1]Data!E270, H269)</f>
        <v>12.42</v>
      </c>
      <c r="L270" s="1"/>
      <c r="M270" s="9" t="e">
        <f t="shared" si="28"/>
        <v>#N/A</v>
      </c>
      <c r="N270" s="7" t="str">
        <f t="shared" si="29"/>
        <v/>
      </c>
      <c r="O270" s="2" t="str">
        <f t="shared" si="30"/>
        <v/>
      </c>
      <c r="P270" s="2" t="str">
        <f t="shared" si="31"/>
        <v/>
      </c>
      <c r="Q270" s="2" t="str">
        <f t="shared" si="32"/>
        <v/>
      </c>
      <c r="R270" s="2"/>
    </row>
    <row r="271" spans="1:18" x14ac:dyDescent="0.55000000000000004">
      <c r="A271" s="9" t="e">
        <f>IF( AND([1]Data!A271&gt;0, OR(NOT(D271=""),NOT(C271=""))),[1]Data!A271,NA() )</f>
        <v>#N/A</v>
      </c>
      <c r="B271" s="1" t="str">
        <f>IF([1]Data!E271&gt;0,[1]Data!E271,"")</f>
        <v/>
      </c>
      <c r="C271" s="1" t="str">
        <f>IF(AND([1]Data!E271&gt;0, $H$400&gt;$H$3),[1]Data!E271,"")</f>
        <v/>
      </c>
      <c r="D271" s="1" t="str">
        <f>IF(AND([1]Data!E271&gt;0, $H$400&lt;$H$3),[1]Data!E271,"")</f>
        <v/>
      </c>
      <c r="E271" s="5">
        <f t="shared" si="33"/>
        <v>-0.33999999999999986</v>
      </c>
      <c r="F271" s="6">
        <f t="shared" si="34"/>
        <v>-2.7375201288244756E-2</v>
      </c>
      <c r="G271" s="10">
        <f>IF( [1]Data!A271&gt;0, [1]Data!A271, G270)</f>
        <v>43992</v>
      </c>
      <c r="H271" s="1">
        <f>IF( [1]Data!E271&gt;0, [1]Data!E271, H270)</f>
        <v>12.42</v>
      </c>
      <c r="L271" s="1"/>
      <c r="M271" s="9" t="e">
        <f t="shared" si="28"/>
        <v>#N/A</v>
      </c>
      <c r="N271" s="7" t="str">
        <f t="shared" si="29"/>
        <v/>
      </c>
      <c r="O271" s="2" t="str">
        <f t="shared" si="30"/>
        <v/>
      </c>
      <c r="P271" s="2" t="str">
        <f t="shared" si="31"/>
        <v/>
      </c>
      <c r="Q271" s="2" t="str">
        <f t="shared" si="32"/>
        <v/>
      </c>
      <c r="R271" s="2"/>
    </row>
    <row r="272" spans="1:18" x14ac:dyDescent="0.55000000000000004">
      <c r="A272" s="9" t="e">
        <f>IF( AND([1]Data!A272&gt;0, OR(NOT(D272=""),NOT(C272=""))),[1]Data!A272,NA() )</f>
        <v>#N/A</v>
      </c>
      <c r="B272" s="1" t="str">
        <f>IF([1]Data!E272&gt;0,[1]Data!E272,"")</f>
        <v/>
      </c>
      <c r="C272" s="1" t="str">
        <f>IF(AND([1]Data!E272&gt;0, $H$400&gt;$H$3),[1]Data!E272,"")</f>
        <v/>
      </c>
      <c r="D272" s="1" t="str">
        <f>IF(AND([1]Data!E272&gt;0, $H$400&lt;$H$3),[1]Data!E272,"")</f>
        <v/>
      </c>
      <c r="E272" s="5">
        <f t="shared" si="33"/>
        <v>-0.33999999999999986</v>
      </c>
      <c r="F272" s="6">
        <f t="shared" si="34"/>
        <v>-2.7375201288244756E-2</v>
      </c>
      <c r="G272" s="10">
        <f>IF( [1]Data!A272&gt;0, [1]Data!A272, G271)</f>
        <v>43992</v>
      </c>
      <c r="H272" s="1">
        <f>IF( [1]Data!E272&gt;0, [1]Data!E272, H271)</f>
        <v>12.42</v>
      </c>
      <c r="L272" s="1"/>
      <c r="M272" s="9" t="e">
        <f t="shared" si="28"/>
        <v>#N/A</v>
      </c>
      <c r="N272" s="7" t="str">
        <f t="shared" si="29"/>
        <v/>
      </c>
      <c r="O272" s="2" t="str">
        <f t="shared" si="30"/>
        <v/>
      </c>
      <c r="P272" s="2" t="str">
        <f t="shared" si="31"/>
        <v/>
      </c>
      <c r="Q272" s="2" t="str">
        <f t="shared" si="32"/>
        <v/>
      </c>
      <c r="R272" s="2"/>
    </row>
    <row r="273" spans="1:18" x14ac:dyDescent="0.55000000000000004">
      <c r="A273" s="9" t="e">
        <f>IF( AND([1]Data!A273&gt;0, OR(NOT(D273=""),NOT(C273=""))),[1]Data!A273,NA() )</f>
        <v>#N/A</v>
      </c>
      <c r="B273" s="1" t="str">
        <f>IF([1]Data!E273&gt;0,[1]Data!E273,"")</f>
        <v/>
      </c>
      <c r="C273" s="1" t="str">
        <f>IF(AND([1]Data!E273&gt;0, $H$400&gt;$H$3),[1]Data!E273,"")</f>
        <v/>
      </c>
      <c r="D273" s="1" t="str">
        <f>IF(AND([1]Data!E273&gt;0, $H$400&lt;$H$3),[1]Data!E273,"")</f>
        <v/>
      </c>
      <c r="E273" s="5">
        <f t="shared" si="33"/>
        <v>-0.33999999999999986</v>
      </c>
      <c r="F273" s="6">
        <f t="shared" si="34"/>
        <v>-2.7375201288244756E-2</v>
      </c>
      <c r="G273" s="10">
        <f>IF( [1]Data!A273&gt;0, [1]Data!A273, G272)</f>
        <v>43992</v>
      </c>
      <c r="H273" s="1">
        <f>IF( [1]Data!E273&gt;0, [1]Data!E273, H272)</f>
        <v>12.42</v>
      </c>
      <c r="L273" s="1"/>
      <c r="M273" s="9" t="e">
        <f t="shared" si="28"/>
        <v>#N/A</v>
      </c>
      <c r="N273" s="7" t="str">
        <f t="shared" si="29"/>
        <v/>
      </c>
      <c r="O273" s="2" t="str">
        <f t="shared" si="30"/>
        <v/>
      </c>
      <c r="P273" s="2" t="str">
        <f t="shared" si="31"/>
        <v/>
      </c>
      <c r="Q273" s="2" t="str">
        <f t="shared" si="32"/>
        <v/>
      </c>
      <c r="R273" s="2"/>
    </row>
    <row r="274" spans="1:18" x14ac:dyDescent="0.55000000000000004">
      <c r="A274" s="9" t="e">
        <f>IF( AND([1]Data!A274&gt;0, OR(NOT(D274=""),NOT(C274=""))),[1]Data!A274,NA() )</f>
        <v>#N/A</v>
      </c>
      <c r="B274" s="1" t="str">
        <f>IF([1]Data!E274&gt;0,[1]Data!E274,"")</f>
        <v/>
      </c>
      <c r="C274" s="1" t="str">
        <f>IF(AND([1]Data!E274&gt;0, $H$400&gt;$H$3),[1]Data!E274,"")</f>
        <v/>
      </c>
      <c r="D274" s="1" t="str">
        <f>IF(AND([1]Data!E274&gt;0, $H$400&lt;$H$3),[1]Data!E274,"")</f>
        <v/>
      </c>
      <c r="E274" s="5">
        <f t="shared" si="33"/>
        <v>-0.33999999999999986</v>
      </c>
      <c r="F274" s="6">
        <f t="shared" si="34"/>
        <v>-2.7375201288244756E-2</v>
      </c>
      <c r="G274" s="10">
        <f>IF( [1]Data!A274&gt;0, [1]Data!A274, G273)</f>
        <v>43992</v>
      </c>
      <c r="H274" s="1">
        <f>IF( [1]Data!E274&gt;0, [1]Data!E274, H273)</f>
        <v>12.42</v>
      </c>
      <c r="L274" s="1"/>
      <c r="M274" s="9" t="e">
        <f t="shared" si="28"/>
        <v>#N/A</v>
      </c>
      <c r="N274" s="7" t="str">
        <f t="shared" si="29"/>
        <v/>
      </c>
      <c r="O274" s="2" t="str">
        <f t="shared" si="30"/>
        <v/>
      </c>
      <c r="P274" s="2" t="str">
        <f t="shared" si="31"/>
        <v/>
      </c>
      <c r="Q274" s="2" t="str">
        <f t="shared" si="32"/>
        <v/>
      </c>
      <c r="R274" s="2"/>
    </row>
    <row r="275" spans="1:18" x14ac:dyDescent="0.55000000000000004">
      <c r="A275" s="9" t="e">
        <f>IF( AND([1]Data!A275&gt;0, OR(NOT(D275=""),NOT(C275=""))),[1]Data!A275,NA() )</f>
        <v>#N/A</v>
      </c>
      <c r="B275" s="1" t="str">
        <f>IF([1]Data!E275&gt;0,[1]Data!E275,"")</f>
        <v/>
      </c>
      <c r="C275" s="1" t="str">
        <f>IF(AND([1]Data!E275&gt;0, $H$400&gt;$H$3),[1]Data!E275,"")</f>
        <v/>
      </c>
      <c r="D275" s="1" t="str">
        <f>IF(AND([1]Data!E275&gt;0, $H$400&lt;$H$3),[1]Data!E275,"")</f>
        <v/>
      </c>
      <c r="E275" s="5">
        <f t="shared" si="33"/>
        <v>-0.33999999999999986</v>
      </c>
      <c r="F275" s="6">
        <f t="shared" si="34"/>
        <v>-2.7375201288244756E-2</v>
      </c>
      <c r="G275" s="10">
        <f>IF( [1]Data!A275&gt;0, [1]Data!A275, G274)</f>
        <v>43992</v>
      </c>
      <c r="H275" s="1">
        <f>IF( [1]Data!E275&gt;0, [1]Data!E275, H274)</f>
        <v>12.42</v>
      </c>
      <c r="L275" s="1"/>
      <c r="M275" s="9" t="e">
        <f t="shared" si="28"/>
        <v>#N/A</v>
      </c>
      <c r="N275" s="7" t="str">
        <f t="shared" si="29"/>
        <v/>
      </c>
      <c r="O275" s="2" t="str">
        <f t="shared" si="30"/>
        <v/>
      </c>
      <c r="P275" s="2" t="str">
        <f t="shared" si="31"/>
        <v/>
      </c>
      <c r="Q275" s="2" t="str">
        <f t="shared" si="32"/>
        <v/>
      </c>
      <c r="R275" s="2"/>
    </row>
    <row r="276" spans="1:18" x14ac:dyDescent="0.55000000000000004">
      <c r="A276" s="9" t="e">
        <f>IF( AND([1]Data!A276&gt;0, OR(NOT(D276=""),NOT(C276=""))),[1]Data!A276,NA() )</f>
        <v>#N/A</v>
      </c>
      <c r="B276" s="1" t="str">
        <f>IF([1]Data!E276&gt;0,[1]Data!E276,"")</f>
        <v/>
      </c>
      <c r="C276" s="1" t="str">
        <f>IF(AND([1]Data!E276&gt;0, $H$400&gt;$H$3),[1]Data!E276,"")</f>
        <v/>
      </c>
      <c r="D276" s="1" t="str">
        <f>IF(AND([1]Data!E276&gt;0, $H$400&lt;$H$3),[1]Data!E276,"")</f>
        <v/>
      </c>
      <c r="E276" s="5">
        <f t="shared" si="33"/>
        <v>-0.33999999999999986</v>
      </c>
      <c r="F276" s="6">
        <f t="shared" si="34"/>
        <v>-2.7375201288244756E-2</v>
      </c>
      <c r="G276" s="10">
        <f>IF( [1]Data!A276&gt;0, [1]Data!A276, G275)</f>
        <v>43992</v>
      </c>
      <c r="H276" s="1">
        <f>IF( [1]Data!E276&gt;0, [1]Data!E276, H275)</f>
        <v>12.42</v>
      </c>
      <c r="L276" s="1"/>
      <c r="M276" s="9" t="e">
        <f t="shared" si="28"/>
        <v>#N/A</v>
      </c>
      <c r="N276" s="7" t="str">
        <f t="shared" si="29"/>
        <v/>
      </c>
      <c r="O276" s="2" t="str">
        <f t="shared" si="30"/>
        <v/>
      </c>
      <c r="P276" s="2" t="str">
        <f t="shared" si="31"/>
        <v/>
      </c>
      <c r="Q276" s="2" t="str">
        <f t="shared" si="32"/>
        <v/>
      </c>
      <c r="R276" s="2"/>
    </row>
    <row r="277" spans="1:18" x14ac:dyDescent="0.55000000000000004">
      <c r="A277" s="9" t="e">
        <f>IF( AND([1]Data!A277&gt;0, OR(NOT(D277=""),NOT(C277=""))),[1]Data!A277,NA() )</f>
        <v>#N/A</v>
      </c>
      <c r="B277" s="1" t="str">
        <f>IF([1]Data!E277&gt;0,[1]Data!E277,"")</f>
        <v/>
      </c>
      <c r="C277" s="1" t="str">
        <f>IF(AND([1]Data!E277&gt;0, $H$400&gt;$H$3),[1]Data!E277,"")</f>
        <v/>
      </c>
      <c r="D277" s="1" t="str">
        <f>IF(AND([1]Data!E277&gt;0, $H$400&lt;$H$3),[1]Data!E277,"")</f>
        <v/>
      </c>
      <c r="E277" s="5">
        <f t="shared" si="33"/>
        <v>-0.33999999999999986</v>
      </c>
      <c r="F277" s="6">
        <f t="shared" si="34"/>
        <v>-2.7375201288244756E-2</v>
      </c>
      <c r="G277" s="10">
        <f>IF( [1]Data!A277&gt;0, [1]Data!A277, G276)</f>
        <v>43992</v>
      </c>
      <c r="H277" s="1">
        <f>IF( [1]Data!E277&gt;0, [1]Data!E277, H276)</f>
        <v>12.42</v>
      </c>
      <c r="L277" s="1"/>
      <c r="M277" s="9" t="e">
        <f t="shared" si="28"/>
        <v>#N/A</v>
      </c>
      <c r="N277" s="7" t="str">
        <f t="shared" si="29"/>
        <v/>
      </c>
      <c r="O277" s="2" t="str">
        <f t="shared" si="30"/>
        <v/>
      </c>
      <c r="P277" s="2" t="str">
        <f t="shared" si="31"/>
        <v/>
      </c>
      <c r="Q277" s="2" t="str">
        <f t="shared" si="32"/>
        <v/>
      </c>
      <c r="R277" s="2"/>
    </row>
    <row r="278" spans="1:18" x14ac:dyDescent="0.55000000000000004">
      <c r="A278" s="9" t="e">
        <f>IF( AND([1]Data!A278&gt;0, OR(NOT(D278=""),NOT(C278=""))),[1]Data!A278,NA() )</f>
        <v>#N/A</v>
      </c>
      <c r="B278" s="1" t="str">
        <f>IF([1]Data!E278&gt;0,[1]Data!E278,"")</f>
        <v/>
      </c>
      <c r="C278" s="1" t="str">
        <f>IF(AND([1]Data!E278&gt;0, $H$400&gt;$H$3),[1]Data!E278,"")</f>
        <v/>
      </c>
      <c r="D278" s="1" t="str">
        <f>IF(AND([1]Data!E278&gt;0, $H$400&lt;$H$3),[1]Data!E278,"")</f>
        <v/>
      </c>
      <c r="E278" s="5">
        <f t="shared" si="33"/>
        <v>-0.33999999999999986</v>
      </c>
      <c r="F278" s="6">
        <f t="shared" si="34"/>
        <v>-2.7375201288244756E-2</v>
      </c>
      <c r="G278" s="10">
        <f>IF( [1]Data!A278&gt;0, [1]Data!A278, G277)</f>
        <v>43992</v>
      </c>
      <c r="H278" s="1">
        <f>IF( [1]Data!E278&gt;0, [1]Data!E278, H277)</f>
        <v>12.42</v>
      </c>
      <c r="L278" s="1"/>
      <c r="M278" s="9" t="e">
        <f t="shared" si="28"/>
        <v>#N/A</v>
      </c>
      <c r="N278" s="7" t="str">
        <f t="shared" si="29"/>
        <v/>
      </c>
      <c r="O278" s="2" t="str">
        <f t="shared" si="30"/>
        <v/>
      </c>
      <c r="P278" s="2" t="str">
        <f t="shared" si="31"/>
        <v/>
      </c>
      <c r="Q278" s="2" t="str">
        <f t="shared" si="32"/>
        <v/>
      </c>
      <c r="R278" s="2"/>
    </row>
    <row r="279" spans="1:18" x14ac:dyDescent="0.55000000000000004">
      <c r="A279" s="9" t="e">
        <f>IF( AND([1]Data!A279&gt;0, OR(NOT(D279=""),NOT(C279=""))),[1]Data!A279,NA() )</f>
        <v>#N/A</v>
      </c>
      <c r="B279" s="1" t="str">
        <f>IF([1]Data!E279&gt;0,[1]Data!E279,"")</f>
        <v/>
      </c>
      <c r="C279" s="1" t="str">
        <f>IF(AND([1]Data!E279&gt;0, $H$400&gt;$H$3),[1]Data!E279,"")</f>
        <v/>
      </c>
      <c r="D279" s="1" t="str">
        <f>IF(AND([1]Data!E279&gt;0, $H$400&lt;$H$3),[1]Data!E279,"")</f>
        <v/>
      </c>
      <c r="E279" s="5">
        <f t="shared" si="33"/>
        <v>-0.33999999999999986</v>
      </c>
      <c r="F279" s="6">
        <f t="shared" si="34"/>
        <v>-2.7375201288244756E-2</v>
      </c>
      <c r="G279" s="10">
        <f>IF( [1]Data!A279&gt;0, [1]Data!A279, G278)</f>
        <v>43992</v>
      </c>
      <c r="H279" s="1">
        <f>IF( [1]Data!E279&gt;0, [1]Data!E279, H278)</f>
        <v>12.42</v>
      </c>
      <c r="L279" s="1"/>
      <c r="M279" s="9" t="e">
        <f t="shared" si="28"/>
        <v>#N/A</v>
      </c>
      <c r="N279" s="7" t="str">
        <f t="shared" si="29"/>
        <v/>
      </c>
      <c r="O279" s="2" t="str">
        <f t="shared" si="30"/>
        <v/>
      </c>
      <c r="P279" s="2" t="str">
        <f t="shared" si="31"/>
        <v/>
      </c>
      <c r="Q279" s="2" t="str">
        <f t="shared" si="32"/>
        <v/>
      </c>
      <c r="R279" s="2"/>
    </row>
    <row r="280" spans="1:18" x14ac:dyDescent="0.55000000000000004">
      <c r="A280" s="9" t="e">
        <f>IF( AND([1]Data!A280&gt;0, OR(NOT(D280=""),NOT(C280=""))),[1]Data!A280,NA() )</f>
        <v>#N/A</v>
      </c>
      <c r="B280" s="1" t="str">
        <f>IF([1]Data!E280&gt;0,[1]Data!E280,"")</f>
        <v/>
      </c>
      <c r="C280" s="1" t="str">
        <f>IF(AND([1]Data!E280&gt;0, $H$400&gt;$H$3),[1]Data!E280,"")</f>
        <v/>
      </c>
      <c r="D280" s="1" t="str">
        <f>IF(AND([1]Data!E280&gt;0, $H$400&lt;$H$3),[1]Data!E280,"")</f>
        <v/>
      </c>
      <c r="E280" s="5">
        <f t="shared" si="33"/>
        <v>-0.33999999999999986</v>
      </c>
      <c r="F280" s="6">
        <f t="shared" si="34"/>
        <v>-2.7375201288244756E-2</v>
      </c>
      <c r="G280" s="10">
        <f>IF( [1]Data!A280&gt;0, [1]Data!A280, G279)</f>
        <v>43992</v>
      </c>
      <c r="H280" s="1">
        <f>IF( [1]Data!E280&gt;0, [1]Data!E280, H279)</f>
        <v>12.42</v>
      </c>
      <c r="L280" s="1"/>
      <c r="M280" s="9" t="e">
        <f t="shared" si="28"/>
        <v>#N/A</v>
      </c>
      <c r="N280" s="7" t="str">
        <f t="shared" si="29"/>
        <v/>
      </c>
      <c r="O280" s="2" t="str">
        <f t="shared" si="30"/>
        <v/>
      </c>
      <c r="P280" s="2" t="str">
        <f t="shared" si="31"/>
        <v/>
      </c>
      <c r="Q280" s="2" t="str">
        <f t="shared" si="32"/>
        <v/>
      </c>
      <c r="R280" s="2"/>
    </row>
    <row r="281" spans="1:18" x14ac:dyDescent="0.55000000000000004">
      <c r="A281" s="9" t="e">
        <f>IF( AND([1]Data!A281&gt;0, OR(NOT(D281=""),NOT(C281=""))),[1]Data!A281,NA() )</f>
        <v>#N/A</v>
      </c>
      <c r="B281" s="1" t="str">
        <f>IF([1]Data!E281&gt;0,[1]Data!E281,"")</f>
        <v/>
      </c>
      <c r="C281" s="1" t="str">
        <f>IF(AND([1]Data!E281&gt;0, $H$400&gt;$H$3),[1]Data!E281,"")</f>
        <v/>
      </c>
      <c r="D281" s="1" t="str">
        <f>IF(AND([1]Data!E281&gt;0, $H$400&lt;$H$3),[1]Data!E281,"")</f>
        <v/>
      </c>
      <c r="E281" s="5">
        <f t="shared" si="33"/>
        <v>-0.33999999999999986</v>
      </c>
      <c r="F281" s="6">
        <f t="shared" si="34"/>
        <v>-2.7375201288244756E-2</v>
      </c>
      <c r="G281" s="10">
        <f>IF( [1]Data!A281&gt;0, [1]Data!A281, G280)</f>
        <v>43992</v>
      </c>
      <c r="H281" s="1">
        <f>IF( [1]Data!E281&gt;0, [1]Data!E281, H280)</f>
        <v>12.42</v>
      </c>
      <c r="L281" s="1"/>
      <c r="M281" s="9" t="e">
        <f t="shared" si="28"/>
        <v>#N/A</v>
      </c>
      <c r="N281" s="7" t="str">
        <f t="shared" si="29"/>
        <v/>
      </c>
      <c r="O281" s="2" t="str">
        <f t="shared" si="30"/>
        <v/>
      </c>
      <c r="P281" s="2" t="str">
        <f t="shared" si="31"/>
        <v/>
      </c>
      <c r="Q281" s="2" t="str">
        <f t="shared" si="32"/>
        <v/>
      </c>
      <c r="R281" s="2"/>
    </row>
    <row r="282" spans="1:18" x14ac:dyDescent="0.55000000000000004">
      <c r="A282" s="9" t="e">
        <f>IF( AND([1]Data!A282&gt;0, OR(NOT(D282=""),NOT(C282=""))),[1]Data!A282,NA() )</f>
        <v>#N/A</v>
      </c>
      <c r="B282" s="1" t="str">
        <f>IF([1]Data!E282&gt;0,[1]Data!E282,"")</f>
        <v/>
      </c>
      <c r="C282" s="1" t="str">
        <f>IF(AND([1]Data!E282&gt;0, $H$400&gt;$H$3),[1]Data!E282,"")</f>
        <v/>
      </c>
      <c r="D282" s="1" t="str">
        <f>IF(AND([1]Data!E282&gt;0, $H$400&lt;$H$3),[1]Data!E282,"")</f>
        <v/>
      </c>
      <c r="E282" s="5">
        <f t="shared" si="33"/>
        <v>-0.33999999999999986</v>
      </c>
      <c r="F282" s="6">
        <f t="shared" si="34"/>
        <v>-2.7375201288244756E-2</v>
      </c>
      <c r="G282" s="10">
        <f>IF( [1]Data!A282&gt;0, [1]Data!A282, G281)</f>
        <v>43992</v>
      </c>
      <c r="H282" s="1">
        <f>IF( [1]Data!E282&gt;0, [1]Data!E282, H281)</f>
        <v>12.42</v>
      </c>
      <c r="L282" s="1"/>
      <c r="M282" s="9" t="e">
        <f t="shared" si="28"/>
        <v>#N/A</v>
      </c>
      <c r="N282" s="7" t="str">
        <f t="shared" si="29"/>
        <v/>
      </c>
      <c r="O282" s="2" t="str">
        <f t="shared" si="30"/>
        <v/>
      </c>
      <c r="P282" s="2" t="str">
        <f t="shared" si="31"/>
        <v/>
      </c>
      <c r="Q282" s="2" t="str">
        <f t="shared" si="32"/>
        <v/>
      </c>
      <c r="R282" s="2"/>
    </row>
    <row r="283" spans="1:18" x14ac:dyDescent="0.55000000000000004">
      <c r="A283" s="9" t="e">
        <f>IF( AND([1]Data!A283&gt;0, OR(NOT(D283=""),NOT(C283=""))),[1]Data!A283,NA() )</f>
        <v>#N/A</v>
      </c>
      <c r="B283" s="1" t="str">
        <f>IF([1]Data!E283&gt;0,[1]Data!E283,"")</f>
        <v/>
      </c>
      <c r="C283" s="1" t="str">
        <f>IF(AND([1]Data!E283&gt;0, $H$400&gt;$H$3),[1]Data!E283,"")</f>
        <v/>
      </c>
      <c r="D283" s="1" t="str">
        <f>IF(AND([1]Data!E283&gt;0, $H$400&lt;$H$3),[1]Data!E283,"")</f>
        <v/>
      </c>
      <c r="E283" s="5">
        <f t="shared" si="33"/>
        <v>-0.33999999999999986</v>
      </c>
      <c r="F283" s="6">
        <f t="shared" si="34"/>
        <v>-2.7375201288244756E-2</v>
      </c>
      <c r="G283" s="10">
        <f>IF( [1]Data!A283&gt;0, [1]Data!A283, G282)</f>
        <v>43992</v>
      </c>
      <c r="H283" s="1">
        <f>IF( [1]Data!E283&gt;0, [1]Data!E283, H282)</f>
        <v>12.42</v>
      </c>
      <c r="L283" s="1"/>
      <c r="M283" s="9" t="e">
        <f t="shared" si="28"/>
        <v>#N/A</v>
      </c>
      <c r="N283" s="7" t="str">
        <f t="shared" si="29"/>
        <v/>
      </c>
      <c r="O283" s="2" t="str">
        <f t="shared" si="30"/>
        <v/>
      </c>
      <c r="P283" s="2" t="str">
        <f t="shared" si="31"/>
        <v/>
      </c>
      <c r="Q283" s="2" t="str">
        <f t="shared" si="32"/>
        <v/>
      </c>
      <c r="R283" s="2"/>
    </row>
    <row r="284" spans="1:18" x14ac:dyDescent="0.55000000000000004">
      <c r="A284" s="9" t="e">
        <f>IF( AND([1]Data!A284&gt;0, OR(NOT(D284=""),NOT(C284=""))),[1]Data!A284,NA() )</f>
        <v>#N/A</v>
      </c>
      <c r="B284" s="1" t="str">
        <f>IF([1]Data!E284&gt;0,[1]Data!E284,"")</f>
        <v/>
      </c>
      <c r="C284" s="1" t="str">
        <f>IF(AND([1]Data!E284&gt;0, $H$400&gt;$H$3),[1]Data!E284,"")</f>
        <v/>
      </c>
      <c r="D284" s="1" t="str">
        <f>IF(AND([1]Data!E284&gt;0, $H$400&lt;$H$3),[1]Data!E284,"")</f>
        <v/>
      </c>
      <c r="E284" s="5">
        <f t="shared" si="33"/>
        <v>-0.33999999999999986</v>
      </c>
      <c r="F284" s="6">
        <f t="shared" si="34"/>
        <v>-2.7375201288244756E-2</v>
      </c>
      <c r="G284" s="10">
        <f>IF( [1]Data!A284&gt;0, [1]Data!A284, G283)</f>
        <v>43992</v>
      </c>
      <c r="H284" s="1">
        <f>IF( [1]Data!E284&gt;0, [1]Data!E284, H283)</f>
        <v>12.42</v>
      </c>
      <c r="L284" s="1"/>
      <c r="M284" s="9" t="e">
        <f t="shared" si="28"/>
        <v>#N/A</v>
      </c>
      <c r="N284" s="7" t="str">
        <f t="shared" si="29"/>
        <v/>
      </c>
      <c r="O284" s="2" t="str">
        <f t="shared" si="30"/>
        <v/>
      </c>
      <c r="P284" s="2" t="str">
        <f t="shared" si="31"/>
        <v/>
      </c>
      <c r="Q284" s="2" t="str">
        <f t="shared" si="32"/>
        <v/>
      </c>
      <c r="R284" s="2"/>
    </row>
    <row r="285" spans="1:18" x14ac:dyDescent="0.55000000000000004">
      <c r="A285" s="9" t="e">
        <f>IF( AND([1]Data!A285&gt;0, OR(NOT(D285=""),NOT(C285=""))),[1]Data!A285,NA() )</f>
        <v>#N/A</v>
      </c>
      <c r="B285" s="1" t="str">
        <f>IF([1]Data!E285&gt;0,[1]Data!E285,"")</f>
        <v/>
      </c>
      <c r="C285" s="1" t="str">
        <f>IF(AND([1]Data!E285&gt;0, $H$400&gt;$H$3),[1]Data!E285,"")</f>
        <v/>
      </c>
      <c r="D285" s="1" t="str">
        <f>IF(AND([1]Data!E285&gt;0, $H$400&lt;$H$3),[1]Data!E285,"")</f>
        <v/>
      </c>
      <c r="E285" s="5">
        <f t="shared" si="33"/>
        <v>-0.33999999999999986</v>
      </c>
      <c r="F285" s="6">
        <f t="shared" si="34"/>
        <v>-2.7375201288244756E-2</v>
      </c>
      <c r="G285" s="10">
        <f>IF( [1]Data!A285&gt;0, [1]Data!A285, G284)</f>
        <v>43992</v>
      </c>
      <c r="H285" s="1">
        <f>IF( [1]Data!E285&gt;0, [1]Data!E285, H284)</f>
        <v>12.42</v>
      </c>
      <c r="L285" s="1"/>
      <c r="M285" s="9" t="e">
        <f t="shared" si="28"/>
        <v>#N/A</v>
      </c>
      <c r="N285" s="7" t="str">
        <f t="shared" si="29"/>
        <v/>
      </c>
      <c r="O285" s="2" t="str">
        <f t="shared" si="30"/>
        <v/>
      </c>
      <c r="P285" s="2" t="str">
        <f t="shared" si="31"/>
        <v/>
      </c>
      <c r="Q285" s="2" t="str">
        <f t="shared" si="32"/>
        <v/>
      </c>
      <c r="R285" s="2"/>
    </row>
    <row r="286" spans="1:18" x14ac:dyDescent="0.55000000000000004">
      <c r="A286" s="9" t="e">
        <f>IF( AND([1]Data!A286&gt;0, OR(NOT(D286=""),NOT(C286=""))),[1]Data!A286,NA() )</f>
        <v>#N/A</v>
      </c>
      <c r="B286" s="1" t="str">
        <f>IF([1]Data!E286&gt;0,[1]Data!E286,"")</f>
        <v/>
      </c>
      <c r="C286" s="1" t="str">
        <f>IF(AND([1]Data!E286&gt;0, $H$400&gt;$H$3),[1]Data!E286,"")</f>
        <v/>
      </c>
      <c r="D286" s="1" t="str">
        <f>IF(AND([1]Data!E286&gt;0, $H$400&lt;$H$3),[1]Data!E286,"")</f>
        <v/>
      </c>
      <c r="E286" s="5">
        <f t="shared" si="33"/>
        <v>-0.33999999999999986</v>
      </c>
      <c r="F286" s="6">
        <f t="shared" si="34"/>
        <v>-2.7375201288244756E-2</v>
      </c>
      <c r="G286" s="10">
        <f>IF( [1]Data!A286&gt;0, [1]Data!A286, G285)</f>
        <v>43992</v>
      </c>
      <c r="H286" s="1">
        <f>IF( [1]Data!E286&gt;0, [1]Data!E286, H285)</f>
        <v>12.42</v>
      </c>
      <c r="L286" s="1"/>
      <c r="M286" s="9" t="e">
        <f t="shared" si="28"/>
        <v>#N/A</v>
      </c>
      <c r="N286" s="7" t="str">
        <f t="shared" si="29"/>
        <v/>
      </c>
      <c r="O286" s="2" t="str">
        <f t="shared" si="30"/>
        <v/>
      </c>
      <c r="P286" s="2" t="str">
        <f t="shared" si="31"/>
        <v/>
      </c>
      <c r="Q286" s="2" t="str">
        <f t="shared" si="32"/>
        <v/>
      </c>
      <c r="R286" s="2"/>
    </row>
    <row r="287" spans="1:18" x14ac:dyDescent="0.55000000000000004">
      <c r="A287" s="9" t="e">
        <f>IF( AND([1]Data!A287&gt;0, OR(NOT(D287=""),NOT(C287=""))),[1]Data!A287,NA() )</f>
        <v>#N/A</v>
      </c>
      <c r="B287" s="1" t="str">
        <f>IF([1]Data!E287&gt;0,[1]Data!E287,"")</f>
        <v/>
      </c>
      <c r="C287" s="1" t="str">
        <f>IF(AND([1]Data!E287&gt;0, $H$400&gt;$H$3),[1]Data!E287,"")</f>
        <v/>
      </c>
      <c r="D287" s="1" t="str">
        <f>IF(AND([1]Data!E287&gt;0, $H$400&lt;$H$3),[1]Data!E287,"")</f>
        <v/>
      </c>
      <c r="E287" s="5">
        <f t="shared" si="33"/>
        <v>-0.33999999999999986</v>
      </c>
      <c r="F287" s="6">
        <f t="shared" si="34"/>
        <v>-2.7375201288244756E-2</v>
      </c>
      <c r="G287" s="10">
        <f>IF( [1]Data!A287&gt;0, [1]Data!A287, G286)</f>
        <v>43992</v>
      </c>
      <c r="H287" s="1">
        <f>IF( [1]Data!E287&gt;0, [1]Data!E287, H286)</f>
        <v>12.42</v>
      </c>
      <c r="L287" s="1"/>
      <c r="M287" s="9" t="e">
        <f t="shared" si="28"/>
        <v>#N/A</v>
      </c>
      <c r="N287" s="7" t="str">
        <f t="shared" si="29"/>
        <v/>
      </c>
      <c r="O287" s="2" t="str">
        <f t="shared" si="30"/>
        <v/>
      </c>
      <c r="P287" s="2" t="str">
        <f t="shared" si="31"/>
        <v/>
      </c>
      <c r="Q287" s="2" t="str">
        <f t="shared" si="32"/>
        <v/>
      </c>
      <c r="R287" s="2"/>
    </row>
    <row r="288" spans="1:18" x14ac:dyDescent="0.55000000000000004">
      <c r="A288" s="9" t="e">
        <f>IF( AND([1]Data!A288&gt;0, OR(NOT(D288=""),NOT(C288=""))),[1]Data!A288,NA() )</f>
        <v>#N/A</v>
      </c>
      <c r="B288" s="1" t="str">
        <f>IF([1]Data!E288&gt;0,[1]Data!E288,"")</f>
        <v/>
      </c>
      <c r="C288" s="1" t="str">
        <f>IF(AND([1]Data!E288&gt;0, $H$400&gt;$H$3),[1]Data!E288,"")</f>
        <v/>
      </c>
      <c r="D288" s="1" t="str">
        <f>IF(AND([1]Data!E288&gt;0, $H$400&lt;$H$3),[1]Data!E288,"")</f>
        <v/>
      </c>
      <c r="E288" s="5">
        <f t="shared" si="33"/>
        <v>-0.33999999999999986</v>
      </c>
      <c r="F288" s="6">
        <f t="shared" si="34"/>
        <v>-2.7375201288244756E-2</v>
      </c>
      <c r="G288" s="10">
        <f>IF( [1]Data!A288&gt;0, [1]Data!A288, G287)</f>
        <v>43992</v>
      </c>
      <c r="H288" s="1">
        <f>IF( [1]Data!E288&gt;0, [1]Data!E288, H287)</f>
        <v>12.42</v>
      </c>
      <c r="L288" s="1"/>
      <c r="M288" s="9" t="e">
        <f t="shared" si="28"/>
        <v>#N/A</v>
      </c>
      <c r="N288" s="7" t="str">
        <f t="shared" si="29"/>
        <v/>
      </c>
      <c r="O288" s="2" t="str">
        <f t="shared" si="30"/>
        <v/>
      </c>
      <c r="P288" s="2" t="str">
        <f t="shared" si="31"/>
        <v/>
      </c>
      <c r="Q288" s="2" t="str">
        <f t="shared" si="32"/>
        <v/>
      </c>
      <c r="R288" s="2"/>
    </row>
    <row r="289" spans="1:18" x14ac:dyDescent="0.55000000000000004">
      <c r="A289" s="9" t="e">
        <f>IF( AND([1]Data!A289&gt;0, OR(NOT(D289=""),NOT(C289=""))),[1]Data!A289,NA() )</f>
        <v>#N/A</v>
      </c>
      <c r="B289" s="1" t="str">
        <f>IF([1]Data!E289&gt;0,[1]Data!E289,"")</f>
        <v/>
      </c>
      <c r="C289" s="1" t="str">
        <f>IF(AND([1]Data!E289&gt;0, $H$400&gt;$H$3),[1]Data!E289,"")</f>
        <v/>
      </c>
      <c r="D289" s="1" t="str">
        <f>IF(AND([1]Data!E289&gt;0, $H$400&lt;$H$3),[1]Data!E289,"")</f>
        <v/>
      </c>
      <c r="E289" s="5">
        <f t="shared" si="33"/>
        <v>-0.33999999999999986</v>
      </c>
      <c r="F289" s="6">
        <f t="shared" si="34"/>
        <v>-2.7375201288244756E-2</v>
      </c>
      <c r="G289" s="10">
        <f>IF( [1]Data!A289&gt;0, [1]Data!A289, G288)</f>
        <v>43992</v>
      </c>
      <c r="H289" s="1">
        <f>IF( [1]Data!E289&gt;0, [1]Data!E289, H288)</f>
        <v>12.42</v>
      </c>
      <c r="L289" s="1"/>
      <c r="M289" s="9" t="e">
        <f t="shared" si="28"/>
        <v>#N/A</v>
      </c>
      <c r="N289" s="7" t="str">
        <f t="shared" si="29"/>
        <v/>
      </c>
      <c r="O289" s="2" t="str">
        <f t="shared" si="30"/>
        <v/>
      </c>
      <c r="P289" s="2" t="str">
        <f t="shared" si="31"/>
        <v/>
      </c>
      <c r="Q289" s="2" t="str">
        <f t="shared" si="32"/>
        <v/>
      </c>
      <c r="R289" s="2"/>
    </row>
    <row r="290" spans="1:18" x14ac:dyDescent="0.55000000000000004">
      <c r="A290" s="9" t="e">
        <f>IF( AND([1]Data!A290&gt;0, OR(NOT(D290=""),NOT(C290=""))),[1]Data!A290,NA() )</f>
        <v>#N/A</v>
      </c>
      <c r="B290" s="1" t="str">
        <f>IF([1]Data!E290&gt;0,[1]Data!E290,"")</f>
        <v/>
      </c>
      <c r="C290" s="1" t="str">
        <f>IF(AND([1]Data!E290&gt;0, $H$400&gt;$H$3),[1]Data!E290,"")</f>
        <v/>
      </c>
      <c r="D290" s="1" t="str">
        <f>IF(AND([1]Data!E290&gt;0, $H$400&lt;$H$3),[1]Data!E290,"")</f>
        <v/>
      </c>
      <c r="E290" s="5">
        <f t="shared" si="33"/>
        <v>-0.33999999999999986</v>
      </c>
      <c r="F290" s="6">
        <f t="shared" si="34"/>
        <v>-2.7375201288244756E-2</v>
      </c>
      <c r="G290" s="10">
        <f>IF( [1]Data!A290&gt;0, [1]Data!A290, G289)</f>
        <v>43992</v>
      </c>
      <c r="H290" s="1">
        <f>IF( [1]Data!E290&gt;0, [1]Data!E290, H289)</f>
        <v>12.42</v>
      </c>
      <c r="L290" s="1"/>
      <c r="M290" s="9" t="e">
        <f t="shared" si="28"/>
        <v>#N/A</v>
      </c>
      <c r="N290" s="7" t="str">
        <f t="shared" si="29"/>
        <v/>
      </c>
      <c r="O290" s="2" t="str">
        <f t="shared" si="30"/>
        <v/>
      </c>
      <c r="P290" s="2" t="str">
        <f t="shared" si="31"/>
        <v/>
      </c>
      <c r="Q290" s="2" t="str">
        <f t="shared" si="32"/>
        <v/>
      </c>
      <c r="R290" s="2"/>
    </row>
    <row r="291" spans="1:18" x14ac:dyDescent="0.55000000000000004">
      <c r="A291" s="9" t="e">
        <f>IF( AND([1]Data!A291&gt;0, OR(NOT(D291=""),NOT(C291=""))),[1]Data!A291,NA() )</f>
        <v>#N/A</v>
      </c>
      <c r="B291" s="1" t="str">
        <f>IF([1]Data!E291&gt;0,[1]Data!E291,"")</f>
        <v/>
      </c>
      <c r="C291" s="1" t="str">
        <f>IF(AND([1]Data!E291&gt;0, $H$400&gt;$H$3),[1]Data!E291,"")</f>
        <v/>
      </c>
      <c r="D291" s="1" t="str">
        <f>IF(AND([1]Data!E291&gt;0, $H$400&lt;$H$3),[1]Data!E291,"")</f>
        <v/>
      </c>
      <c r="E291" s="5">
        <f t="shared" si="33"/>
        <v>-0.33999999999999986</v>
      </c>
      <c r="F291" s="6">
        <f t="shared" si="34"/>
        <v>-2.7375201288244756E-2</v>
      </c>
      <c r="G291" s="10">
        <f>IF( [1]Data!A291&gt;0, [1]Data!A291, G290)</f>
        <v>43992</v>
      </c>
      <c r="H291" s="1">
        <f>IF( [1]Data!E291&gt;0, [1]Data!E291, H290)</f>
        <v>12.42</v>
      </c>
      <c r="L291" s="1"/>
      <c r="M291" s="9" t="e">
        <f t="shared" si="28"/>
        <v>#N/A</v>
      </c>
      <c r="N291" s="7" t="str">
        <f t="shared" si="29"/>
        <v/>
      </c>
      <c r="O291" s="2" t="str">
        <f t="shared" si="30"/>
        <v/>
      </c>
      <c r="P291" s="2" t="str">
        <f t="shared" si="31"/>
        <v/>
      </c>
      <c r="Q291" s="2" t="str">
        <f t="shared" si="32"/>
        <v/>
      </c>
      <c r="R291" s="2"/>
    </row>
    <row r="292" spans="1:18" x14ac:dyDescent="0.55000000000000004">
      <c r="A292" s="9" t="e">
        <f>IF( AND([1]Data!A292&gt;0, OR(NOT(D292=""),NOT(C292=""))),[1]Data!A292,NA() )</f>
        <v>#N/A</v>
      </c>
      <c r="B292" s="1" t="str">
        <f>IF([1]Data!E292&gt;0,[1]Data!E292,"")</f>
        <v/>
      </c>
      <c r="C292" s="1" t="str">
        <f>IF(AND([1]Data!E292&gt;0, $H$400&gt;$H$3),[1]Data!E292,"")</f>
        <v/>
      </c>
      <c r="D292" s="1" t="str">
        <f>IF(AND([1]Data!E292&gt;0, $H$400&lt;$H$3),[1]Data!E292,"")</f>
        <v/>
      </c>
      <c r="E292" s="5">
        <f t="shared" si="33"/>
        <v>-0.33999999999999986</v>
      </c>
      <c r="F292" s="6">
        <f t="shared" si="34"/>
        <v>-2.7375201288244756E-2</v>
      </c>
      <c r="G292" s="10">
        <f>IF( [1]Data!A292&gt;0, [1]Data!A292, G291)</f>
        <v>43992</v>
      </c>
      <c r="H292" s="1">
        <f>IF( [1]Data!E292&gt;0, [1]Data!E292, H291)</f>
        <v>12.42</v>
      </c>
      <c r="L292" s="1"/>
      <c r="M292" s="9" t="e">
        <f t="shared" si="28"/>
        <v>#N/A</v>
      </c>
      <c r="N292" s="7" t="str">
        <f t="shared" si="29"/>
        <v/>
      </c>
      <c r="O292" s="2" t="str">
        <f t="shared" si="30"/>
        <v/>
      </c>
      <c r="P292" s="2" t="str">
        <f t="shared" si="31"/>
        <v/>
      </c>
      <c r="Q292" s="2" t="str">
        <f t="shared" si="32"/>
        <v/>
      </c>
      <c r="R292" s="2"/>
    </row>
    <row r="293" spans="1:18" x14ac:dyDescent="0.55000000000000004">
      <c r="A293" s="9" t="e">
        <f>IF( AND([1]Data!A293&gt;0, OR(NOT(D293=""),NOT(C293=""))),[1]Data!A293,NA() )</f>
        <v>#N/A</v>
      </c>
      <c r="B293" s="1" t="str">
        <f>IF([1]Data!E293&gt;0,[1]Data!E293,"")</f>
        <v/>
      </c>
      <c r="C293" s="1" t="str">
        <f>IF(AND([1]Data!E293&gt;0, $H$400&gt;$H$3),[1]Data!E293,"")</f>
        <v/>
      </c>
      <c r="D293" s="1" t="str">
        <f>IF(AND([1]Data!E293&gt;0, $H$400&lt;$H$3),[1]Data!E293,"")</f>
        <v/>
      </c>
      <c r="E293" s="5">
        <f t="shared" si="33"/>
        <v>-0.33999999999999986</v>
      </c>
      <c r="F293" s="6">
        <f t="shared" si="34"/>
        <v>-2.7375201288244756E-2</v>
      </c>
      <c r="G293" s="10">
        <f>IF( [1]Data!A293&gt;0, [1]Data!A293, G292)</f>
        <v>43992</v>
      </c>
      <c r="H293" s="1">
        <f>IF( [1]Data!E293&gt;0, [1]Data!E293, H292)</f>
        <v>12.42</v>
      </c>
      <c r="L293" s="1"/>
      <c r="M293" s="9" t="e">
        <f t="shared" si="28"/>
        <v>#N/A</v>
      </c>
      <c r="N293" s="7" t="str">
        <f t="shared" si="29"/>
        <v/>
      </c>
      <c r="O293" s="2" t="str">
        <f t="shared" si="30"/>
        <v/>
      </c>
      <c r="P293" s="2" t="str">
        <f t="shared" si="31"/>
        <v/>
      </c>
      <c r="Q293" s="2" t="str">
        <f t="shared" si="32"/>
        <v/>
      </c>
      <c r="R293" s="2"/>
    </row>
    <row r="294" spans="1:18" x14ac:dyDescent="0.55000000000000004">
      <c r="A294" s="9" t="e">
        <f>IF( AND([1]Data!A294&gt;0, OR(NOT(D294=""),NOT(C294=""))),[1]Data!A294,NA() )</f>
        <v>#N/A</v>
      </c>
      <c r="B294" s="1" t="str">
        <f>IF([1]Data!E294&gt;0,[1]Data!E294,"")</f>
        <v/>
      </c>
      <c r="C294" s="1" t="str">
        <f>IF(AND([1]Data!E294&gt;0, $H$400&gt;$H$3),[1]Data!E294,"")</f>
        <v/>
      </c>
      <c r="D294" s="1" t="str">
        <f>IF(AND([1]Data!E294&gt;0, $H$400&lt;$H$3),[1]Data!E294,"")</f>
        <v/>
      </c>
      <c r="E294" s="5">
        <f t="shared" si="33"/>
        <v>-0.33999999999999986</v>
      </c>
      <c r="F294" s="6">
        <f t="shared" si="34"/>
        <v>-2.7375201288244756E-2</v>
      </c>
      <c r="G294" s="10">
        <f>IF( [1]Data!A294&gt;0, [1]Data!A294, G293)</f>
        <v>43992</v>
      </c>
      <c r="H294" s="1">
        <f>IF( [1]Data!E294&gt;0, [1]Data!E294, H293)</f>
        <v>12.42</v>
      </c>
      <c r="L294" s="1"/>
      <c r="M294" s="9" t="e">
        <f t="shared" si="28"/>
        <v>#N/A</v>
      </c>
      <c r="N294" s="7" t="str">
        <f t="shared" si="29"/>
        <v/>
      </c>
      <c r="O294" s="2" t="str">
        <f t="shared" si="30"/>
        <v/>
      </c>
      <c r="P294" s="2" t="str">
        <f t="shared" si="31"/>
        <v/>
      </c>
      <c r="Q294" s="2" t="str">
        <f t="shared" si="32"/>
        <v/>
      </c>
      <c r="R294" s="2"/>
    </row>
    <row r="295" spans="1:18" x14ac:dyDescent="0.55000000000000004">
      <c r="A295" s="9" t="e">
        <f>IF( AND([1]Data!A295&gt;0, OR(NOT(D295=""),NOT(C295=""))),[1]Data!A295,NA() )</f>
        <v>#N/A</v>
      </c>
      <c r="B295" s="1" t="str">
        <f>IF([1]Data!E295&gt;0,[1]Data!E295,"")</f>
        <v/>
      </c>
      <c r="C295" s="1" t="str">
        <f>IF(AND([1]Data!E295&gt;0, $H$400&gt;$H$3),[1]Data!E295,"")</f>
        <v/>
      </c>
      <c r="D295" s="1" t="str">
        <f>IF(AND([1]Data!E295&gt;0, $H$400&lt;$H$3),[1]Data!E295,"")</f>
        <v/>
      </c>
      <c r="E295" s="5">
        <f t="shared" si="33"/>
        <v>-0.33999999999999986</v>
      </c>
      <c r="F295" s="6">
        <f t="shared" si="34"/>
        <v>-2.7375201288244756E-2</v>
      </c>
      <c r="G295" s="10">
        <f>IF( [1]Data!A295&gt;0, [1]Data!A295, G294)</f>
        <v>43992</v>
      </c>
      <c r="H295" s="1">
        <f>IF( [1]Data!E295&gt;0, [1]Data!E295, H294)</f>
        <v>12.42</v>
      </c>
      <c r="L295" s="1"/>
      <c r="M295" s="9" t="e">
        <f t="shared" si="28"/>
        <v>#N/A</v>
      </c>
      <c r="N295" s="7" t="str">
        <f t="shared" si="29"/>
        <v/>
      </c>
      <c r="O295" s="2" t="str">
        <f t="shared" si="30"/>
        <v/>
      </c>
      <c r="P295" s="2" t="str">
        <f t="shared" si="31"/>
        <v/>
      </c>
      <c r="Q295" s="2" t="str">
        <f t="shared" si="32"/>
        <v/>
      </c>
      <c r="R295" s="2"/>
    </row>
    <row r="296" spans="1:18" x14ac:dyDescent="0.55000000000000004">
      <c r="A296" s="9" t="e">
        <f>IF( AND([1]Data!A296&gt;0, OR(NOT(D296=""),NOT(C296=""))),[1]Data!A296,NA() )</f>
        <v>#N/A</v>
      </c>
      <c r="B296" s="1" t="str">
        <f>IF([1]Data!E296&gt;0,[1]Data!E296,"")</f>
        <v/>
      </c>
      <c r="C296" s="1" t="str">
        <f>IF(AND([1]Data!E296&gt;0, $H$400&gt;$H$3),[1]Data!E296,"")</f>
        <v/>
      </c>
      <c r="D296" s="1" t="str">
        <f>IF(AND([1]Data!E296&gt;0, $H$400&lt;$H$3),[1]Data!E296,"")</f>
        <v/>
      </c>
      <c r="E296" s="5">
        <f t="shared" si="33"/>
        <v>-0.33999999999999986</v>
      </c>
      <c r="F296" s="6">
        <f t="shared" si="34"/>
        <v>-2.7375201288244756E-2</v>
      </c>
      <c r="G296" s="10">
        <f>IF( [1]Data!A296&gt;0, [1]Data!A296, G295)</f>
        <v>43992</v>
      </c>
      <c r="H296" s="1">
        <f>IF( [1]Data!E296&gt;0, [1]Data!E296, H295)</f>
        <v>12.42</v>
      </c>
      <c r="L296" s="1"/>
      <c r="M296" s="9" t="e">
        <f t="shared" si="28"/>
        <v>#N/A</v>
      </c>
      <c r="N296" s="7" t="str">
        <f t="shared" si="29"/>
        <v/>
      </c>
      <c r="O296" s="2" t="str">
        <f t="shared" si="30"/>
        <v/>
      </c>
      <c r="P296" s="2" t="str">
        <f t="shared" si="31"/>
        <v/>
      </c>
      <c r="Q296" s="2" t="str">
        <f t="shared" si="32"/>
        <v/>
      </c>
      <c r="R296" s="2"/>
    </row>
    <row r="297" spans="1:18" x14ac:dyDescent="0.55000000000000004">
      <c r="A297" s="9" t="e">
        <f>IF( AND([1]Data!A297&gt;0, OR(NOT(D297=""),NOT(C297=""))),[1]Data!A297,NA() )</f>
        <v>#N/A</v>
      </c>
      <c r="B297" s="1" t="str">
        <f>IF([1]Data!E297&gt;0,[1]Data!E297,"")</f>
        <v/>
      </c>
      <c r="C297" s="1" t="str">
        <f>IF(AND([1]Data!E297&gt;0, $H$400&gt;$H$3),[1]Data!E297,"")</f>
        <v/>
      </c>
      <c r="D297" s="1" t="str">
        <f>IF(AND([1]Data!E297&gt;0, $H$400&lt;$H$3),[1]Data!E297,"")</f>
        <v/>
      </c>
      <c r="E297" s="5">
        <f t="shared" si="33"/>
        <v>-0.33999999999999986</v>
      </c>
      <c r="F297" s="6">
        <f t="shared" si="34"/>
        <v>-2.7375201288244756E-2</v>
      </c>
      <c r="G297" s="10">
        <f>IF( [1]Data!A297&gt;0, [1]Data!A297, G296)</f>
        <v>43992</v>
      </c>
      <c r="H297" s="1">
        <f>IF( [1]Data!E297&gt;0, [1]Data!E297, H296)</f>
        <v>12.42</v>
      </c>
      <c r="L297" s="1"/>
      <c r="M297" s="9" t="e">
        <f t="shared" si="28"/>
        <v>#N/A</v>
      </c>
      <c r="N297" s="7" t="str">
        <f t="shared" si="29"/>
        <v/>
      </c>
      <c r="O297" s="2" t="str">
        <f t="shared" si="30"/>
        <v/>
      </c>
      <c r="P297" s="2" t="str">
        <f t="shared" si="31"/>
        <v/>
      </c>
      <c r="Q297" s="2" t="str">
        <f t="shared" si="32"/>
        <v/>
      </c>
      <c r="R297" s="2"/>
    </row>
    <row r="298" spans="1:18" x14ac:dyDescent="0.55000000000000004">
      <c r="A298" s="9" t="e">
        <f>IF( AND([1]Data!A298&gt;0, OR(NOT(D298=""),NOT(C298=""))),[1]Data!A298,NA() )</f>
        <v>#N/A</v>
      </c>
      <c r="B298" s="1" t="str">
        <f>IF([1]Data!E298&gt;0,[1]Data!E298,"")</f>
        <v/>
      </c>
      <c r="C298" s="1" t="str">
        <f>IF(AND([1]Data!E298&gt;0, $H$400&gt;$H$3),[1]Data!E298,"")</f>
        <v/>
      </c>
      <c r="D298" s="1" t="str">
        <f>IF(AND([1]Data!E298&gt;0, $H$400&lt;$H$3),[1]Data!E298,"")</f>
        <v/>
      </c>
      <c r="E298" s="5">
        <f t="shared" si="33"/>
        <v>-0.33999999999999986</v>
      </c>
      <c r="F298" s="6">
        <f t="shared" si="34"/>
        <v>-2.7375201288244756E-2</v>
      </c>
      <c r="G298" s="10">
        <f>IF( [1]Data!A298&gt;0, [1]Data!A298, G297)</f>
        <v>43992</v>
      </c>
      <c r="H298" s="1">
        <f>IF( [1]Data!E298&gt;0, [1]Data!E298, H297)</f>
        <v>12.42</v>
      </c>
      <c r="L298" s="1"/>
      <c r="M298" s="9" t="e">
        <f t="shared" si="28"/>
        <v>#N/A</v>
      </c>
      <c r="N298" s="7" t="str">
        <f t="shared" si="29"/>
        <v/>
      </c>
      <c r="O298" s="2" t="str">
        <f t="shared" si="30"/>
        <v/>
      </c>
      <c r="P298" s="2" t="str">
        <f t="shared" si="31"/>
        <v/>
      </c>
      <c r="Q298" s="2" t="str">
        <f t="shared" si="32"/>
        <v/>
      </c>
      <c r="R298" s="2"/>
    </row>
    <row r="299" spans="1:18" x14ac:dyDescent="0.55000000000000004">
      <c r="A299" s="9" t="e">
        <f>IF( AND([1]Data!A299&gt;0, OR(NOT(D299=""),NOT(C299=""))),[1]Data!A299,NA() )</f>
        <v>#N/A</v>
      </c>
      <c r="B299" s="1" t="str">
        <f>IF([1]Data!E299&gt;0,[1]Data!E299,"")</f>
        <v/>
      </c>
      <c r="C299" s="1" t="str">
        <f>IF(AND([1]Data!E299&gt;0, $H$400&gt;$H$3),[1]Data!E299,"")</f>
        <v/>
      </c>
      <c r="D299" s="1" t="str">
        <f>IF(AND([1]Data!E299&gt;0, $H$400&lt;$H$3),[1]Data!E299,"")</f>
        <v/>
      </c>
      <c r="E299" s="5">
        <f t="shared" si="33"/>
        <v>-0.33999999999999986</v>
      </c>
      <c r="F299" s="6">
        <f t="shared" si="34"/>
        <v>-2.7375201288244756E-2</v>
      </c>
      <c r="G299" s="10">
        <f>IF( [1]Data!A299&gt;0, [1]Data!A299, G298)</f>
        <v>43992</v>
      </c>
      <c r="H299" s="1">
        <f>IF( [1]Data!E299&gt;0, [1]Data!E299, H298)</f>
        <v>12.42</v>
      </c>
      <c r="L299" s="1"/>
      <c r="M299" s="9" t="e">
        <f t="shared" si="28"/>
        <v>#N/A</v>
      </c>
      <c r="N299" s="7" t="str">
        <f t="shared" si="29"/>
        <v/>
      </c>
      <c r="O299" s="2" t="str">
        <f t="shared" si="30"/>
        <v/>
      </c>
      <c r="P299" s="2" t="str">
        <f t="shared" si="31"/>
        <v/>
      </c>
      <c r="Q299" s="2" t="str">
        <f t="shared" si="32"/>
        <v/>
      </c>
      <c r="R299" s="2"/>
    </row>
    <row r="300" spans="1:18" x14ac:dyDescent="0.55000000000000004">
      <c r="A300" s="9" t="e">
        <f>IF( AND([1]Data!A300&gt;0, OR(NOT(D300=""),NOT(C300=""))),[1]Data!A300,NA() )</f>
        <v>#N/A</v>
      </c>
      <c r="B300" s="1" t="str">
        <f>IF([1]Data!E300&gt;0,[1]Data!E300,"")</f>
        <v/>
      </c>
      <c r="C300" s="1" t="str">
        <f>IF(AND([1]Data!E300&gt;0, $H$400&gt;$H$3),[1]Data!E300,"")</f>
        <v/>
      </c>
      <c r="D300" s="1" t="str">
        <f>IF(AND([1]Data!E300&gt;0, $H$400&lt;$H$3),[1]Data!E300,"")</f>
        <v/>
      </c>
      <c r="E300" s="5">
        <f t="shared" si="33"/>
        <v>-0.33999999999999986</v>
      </c>
      <c r="F300" s="6">
        <f t="shared" si="34"/>
        <v>-2.7375201288244756E-2</v>
      </c>
      <c r="G300" s="10">
        <f>IF( [1]Data!A300&gt;0, [1]Data!A300, G299)</f>
        <v>43992</v>
      </c>
      <c r="H300" s="1">
        <f>IF( [1]Data!E300&gt;0, [1]Data!E300, H299)</f>
        <v>12.42</v>
      </c>
      <c r="L300" s="1"/>
      <c r="M300" s="9" t="e">
        <f t="shared" si="28"/>
        <v>#N/A</v>
      </c>
      <c r="N300" s="7" t="str">
        <f t="shared" si="29"/>
        <v/>
      </c>
      <c r="O300" s="2" t="str">
        <f t="shared" si="30"/>
        <v/>
      </c>
      <c r="P300" s="2" t="str">
        <f t="shared" si="31"/>
        <v/>
      </c>
      <c r="Q300" s="2" t="str">
        <f t="shared" si="32"/>
        <v/>
      </c>
      <c r="R300" s="2"/>
    </row>
    <row r="301" spans="1:18" x14ac:dyDescent="0.55000000000000004">
      <c r="A301" s="9" t="e">
        <f>IF( AND([1]Data!A301&gt;0, OR(NOT(D301=""),NOT(C301=""))),[1]Data!A301,NA() )</f>
        <v>#N/A</v>
      </c>
      <c r="B301" s="1" t="str">
        <f>IF([1]Data!E301&gt;0,[1]Data!E301,"")</f>
        <v/>
      </c>
      <c r="C301" s="1" t="str">
        <f>IF(AND([1]Data!E301&gt;0, $H$400&gt;$H$3),[1]Data!E301,"")</f>
        <v/>
      </c>
      <c r="D301" s="1" t="str">
        <f>IF(AND([1]Data!E301&gt;0, $H$400&lt;$H$3),[1]Data!E301,"")</f>
        <v/>
      </c>
      <c r="E301" s="5">
        <f t="shared" si="33"/>
        <v>-0.33999999999999986</v>
      </c>
      <c r="F301" s="6">
        <f t="shared" si="34"/>
        <v>-2.7375201288244756E-2</v>
      </c>
      <c r="G301" s="10">
        <f>IF( [1]Data!A301&gt;0, [1]Data!A301, G300)</f>
        <v>43992</v>
      </c>
      <c r="H301" s="1">
        <f>IF( [1]Data!E301&gt;0, [1]Data!E301, H300)</f>
        <v>12.42</v>
      </c>
      <c r="L301" s="1"/>
      <c r="M301" s="9" t="e">
        <f t="shared" si="28"/>
        <v>#N/A</v>
      </c>
      <c r="N301" s="7" t="str">
        <f t="shared" si="29"/>
        <v/>
      </c>
      <c r="O301" s="2" t="str">
        <f t="shared" si="30"/>
        <v/>
      </c>
      <c r="P301" s="2" t="str">
        <f t="shared" si="31"/>
        <v/>
      </c>
      <c r="Q301" s="2" t="str">
        <f t="shared" si="32"/>
        <v/>
      </c>
      <c r="R301" s="2"/>
    </row>
    <row r="302" spans="1:18" x14ac:dyDescent="0.55000000000000004">
      <c r="A302" s="9" t="e">
        <f>IF( AND([1]Data!A302&gt;0, OR(NOT(D302=""),NOT(C302=""))),[1]Data!A302,NA() )</f>
        <v>#N/A</v>
      </c>
      <c r="B302" s="1" t="str">
        <f>IF([1]Data!E302&gt;0,[1]Data!E302,"")</f>
        <v/>
      </c>
      <c r="C302" s="1" t="str">
        <f>IF(AND([1]Data!E302&gt;0, $H$400&gt;$H$3),[1]Data!E302,"")</f>
        <v/>
      </c>
      <c r="D302" s="1" t="str">
        <f>IF(AND([1]Data!E302&gt;0, $H$400&lt;$H$3),[1]Data!E302,"")</f>
        <v/>
      </c>
      <c r="E302" s="5">
        <f t="shared" si="33"/>
        <v>-0.33999999999999986</v>
      </c>
      <c r="F302" s="6">
        <f t="shared" si="34"/>
        <v>-2.7375201288244756E-2</v>
      </c>
      <c r="G302" s="10">
        <f>IF( [1]Data!A302&gt;0, [1]Data!A302, G301)</f>
        <v>43992</v>
      </c>
      <c r="H302" s="1">
        <f>IF( [1]Data!E302&gt;0, [1]Data!E302, H301)</f>
        <v>12.42</v>
      </c>
      <c r="L302" s="1"/>
      <c r="M302" s="9" t="e">
        <f t="shared" si="28"/>
        <v>#N/A</v>
      </c>
      <c r="N302" s="7" t="str">
        <f t="shared" si="29"/>
        <v/>
      </c>
      <c r="O302" s="2" t="str">
        <f t="shared" si="30"/>
        <v/>
      </c>
      <c r="P302" s="2" t="str">
        <f t="shared" si="31"/>
        <v/>
      </c>
      <c r="Q302" s="2" t="str">
        <f t="shared" si="32"/>
        <v/>
      </c>
      <c r="R302" s="2"/>
    </row>
    <row r="303" spans="1:18" x14ac:dyDescent="0.55000000000000004">
      <c r="A303" s="9" t="e">
        <f>IF( AND([1]Data!A303&gt;0, OR(NOT(D303=""),NOT(C303=""))),[1]Data!A303,NA() )</f>
        <v>#N/A</v>
      </c>
      <c r="B303" s="1" t="str">
        <f>IF([1]Data!E303&gt;0,[1]Data!E303,"")</f>
        <v/>
      </c>
      <c r="C303" s="1" t="str">
        <f>IF(AND([1]Data!E303&gt;0, $H$400&gt;$H$3),[1]Data!E303,"")</f>
        <v/>
      </c>
      <c r="D303" s="1" t="str">
        <f>IF(AND([1]Data!E303&gt;0, $H$400&lt;$H$3),[1]Data!E303,"")</f>
        <v/>
      </c>
      <c r="E303" s="5">
        <f t="shared" si="33"/>
        <v>-0.33999999999999986</v>
      </c>
      <c r="F303" s="6">
        <f t="shared" si="34"/>
        <v>-2.7375201288244756E-2</v>
      </c>
      <c r="G303" s="10">
        <f>IF( [1]Data!A303&gt;0, [1]Data!A303, G302)</f>
        <v>43992</v>
      </c>
      <c r="H303" s="1">
        <f>IF( [1]Data!E303&gt;0, [1]Data!E303, H302)</f>
        <v>12.42</v>
      </c>
      <c r="L303" s="1"/>
      <c r="M303" s="9" t="e">
        <f t="shared" si="28"/>
        <v>#N/A</v>
      </c>
      <c r="N303" s="7" t="str">
        <f t="shared" si="29"/>
        <v/>
      </c>
      <c r="O303" s="2" t="str">
        <f t="shared" si="30"/>
        <v/>
      </c>
      <c r="P303" s="2" t="str">
        <f t="shared" si="31"/>
        <v/>
      </c>
      <c r="Q303" s="2" t="str">
        <f t="shared" si="32"/>
        <v/>
      </c>
      <c r="R303" s="2"/>
    </row>
    <row r="304" spans="1:18" x14ac:dyDescent="0.55000000000000004">
      <c r="A304" s="9" t="e">
        <f>IF( AND([1]Data!A304&gt;0, OR(NOT(D304=""),NOT(C304=""))),[1]Data!A304,NA() )</f>
        <v>#N/A</v>
      </c>
      <c r="B304" s="1" t="str">
        <f>IF([1]Data!E304&gt;0,[1]Data!E304,"")</f>
        <v/>
      </c>
      <c r="C304" s="1" t="str">
        <f>IF(AND([1]Data!E304&gt;0, $H$400&gt;$H$3),[1]Data!E304,"")</f>
        <v/>
      </c>
      <c r="D304" s="1" t="str">
        <f>IF(AND([1]Data!E304&gt;0, $H$400&lt;$H$3),[1]Data!E304,"")</f>
        <v/>
      </c>
      <c r="E304" s="5">
        <f t="shared" si="33"/>
        <v>-0.33999999999999986</v>
      </c>
      <c r="F304" s="6">
        <f t="shared" si="34"/>
        <v>-2.7375201288244756E-2</v>
      </c>
      <c r="G304" s="10">
        <f>IF( [1]Data!A304&gt;0, [1]Data!A304, G303)</f>
        <v>43992</v>
      </c>
      <c r="H304" s="1">
        <f>IF( [1]Data!E304&gt;0, [1]Data!E304, H303)</f>
        <v>12.42</v>
      </c>
      <c r="L304" s="1"/>
      <c r="M304" s="9" t="e">
        <f t="shared" si="28"/>
        <v>#N/A</v>
      </c>
      <c r="N304" s="7" t="str">
        <f t="shared" si="29"/>
        <v/>
      </c>
      <c r="O304" s="2" t="str">
        <f t="shared" si="30"/>
        <v/>
      </c>
      <c r="P304" s="2" t="str">
        <f t="shared" si="31"/>
        <v/>
      </c>
      <c r="Q304" s="2" t="str">
        <f t="shared" si="32"/>
        <v/>
      </c>
      <c r="R304" s="2"/>
    </row>
    <row r="305" spans="1:18" x14ac:dyDescent="0.55000000000000004">
      <c r="A305" s="9" t="e">
        <f>IF( AND([1]Data!A305&gt;0, OR(NOT(D305=""),NOT(C305=""))),[1]Data!A305,NA() )</f>
        <v>#N/A</v>
      </c>
      <c r="B305" s="1" t="str">
        <f>IF([1]Data!E305&gt;0,[1]Data!E305,"")</f>
        <v/>
      </c>
      <c r="C305" s="1" t="str">
        <f>IF(AND([1]Data!E305&gt;0, $H$400&gt;$H$3),[1]Data!E305,"")</f>
        <v/>
      </c>
      <c r="D305" s="1" t="str">
        <f>IF(AND([1]Data!E305&gt;0, $H$400&lt;$H$3),[1]Data!E305,"")</f>
        <v/>
      </c>
      <c r="E305" s="5">
        <f t="shared" si="33"/>
        <v>-0.33999999999999986</v>
      </c>
      <c r="F305" s="6">
        <f t="shared" si="34"/>
        <v>-2.7375201288244756E-2</v>
      </c>
      <c r="G305" s="10">
        <f>IF( [1]Data!A305&gt;0, [1]Data!A305, G304)</f>
        <v>43992</v>
      </c>
      <c r="H305" s="1">
        <f>IF( [1]Data!E305&gt;0, [1]Data!E305, H304)</f>
        <v>12.42</v>
      </c>
      <c r="L305" s="1"/>
      <c r="M305" s="9" t="e">
        <f t="shared" si="28"/>
        <v>#N/A</v>
      </c>
      <c r="N305" s="7" t="str">
        <f t="shared" si="29"/>
        <v/>
      </c>
      <c r="O305" s="2" t="str">
        <f t="shared" si="30"/>
        <v/>
      </c>
      <c r="P305" s="2" t="str">
        <f t="shared" si="31"/>
        <v/>
      </c>
      <c r="Q305" s="2" t="str">
        <f t="shared" si="32"/>
        <v/>
      </c>
      <c r="R305" s="2"/>
    </row>
    <row r="306" spans="1:18" x14ac:dyDescent="0.55000000000000004">
      <c r="A306" s="9" t="e">
        <f>IF( AND([1]Data!A306&gt;0, OR(NOT(D306=""),NOT(C306=""))),[1]Data!A306,NA() )</f>
        <v>#N/A</v>
      </c>
      <c r="B306" s="1" t="str">
        <f>IF([1]Data!E306&gt;0,[1]Data!E306,"")</f>
        <v/>
      </c>
      <c r="C306" s="1" t="str">
        <f>IF(AND([1]Data!E306&gt;0, $H$400&gt;$H$3),[1]Data!E306,"")</f>
        <v/>
      </c>
      <c r="D306" s="1" t="str">
        <f>IF(AND([1]Data!E306&gt;0, $H$400&lt;$H$3),[1]Data!E306,"")</f>
        <v/>
      </c>
      <c r="E306" s="5">
        <f t="shared" si="33"/>
        <v>-0.33999999999999986</v>
      </c>
      <c r="F306" s="6">
        <f t="shared" si="34"/>
        <v>-2.7375201288244756E-2</v>
      </c>
      <c r="G306" s="10">
        <f>IF( [1]Data!A306&gt;0, [1]Data!A306, G305)</f>
        <v>43992</v>
      </c>
      <c r="H306" s="1">
        <f>IF( [1]Data!E306&gt;0, [1]Data!E306, H305)</f>
        <v>12.42</v>
      </c>
      <c r="L306" s="1"/>
      <c r="M306" s="9" t="e">
        <f t="shared" si="28"/>
        <v>#N/A</v>
      </c>
      <c r="N306" s="7" t="str">
        <f t="shared" si="29"/>
        <v/>
      </c>
      <c r="O306" s="2" t="str">
        <f t="shared" si="30"/>
        <v/>
      </c>
      <c r="P306" s="2" t="str">
        <f t="shared" si="31"/>
        <v/>
      </c>
      <c r="Q306" s="2" t="str">
        <f t="shared" si="32"/>
        <v/>
      </c>
      <c r="R306" s="2"/>
    </row>
    <row r="307" spans="1:18" x14ac:dyDescent="0.55000000000000004">
      <c r="A307" s="9" t="e">
        <f>IF( AND([1]Data!A307&gt;0, OR(NOT(D307=""),NOT(C307=""))),[1]Data!A307,NA() )</f>
        <v>#N/A</v>
      </c>
      <c r="B307" s="1" t="str">
        <f>IF([1]Data!E307&gt;0,[1]Data!E307,"")</f>
        <v/>
      </c>
      <c r="C307" s="1" t="str">
        <f>IF(AND([1]Data!E307&gt;0, $H$400&gt;$H$3),[1]Data!E307,"")</f>
        <v/>
      </c>
      <c r="D307" s="1" t="str">
        <f>IF(AND([1]Data!E307&gt;0, $H$400&lt;$H$3),[1]Data!E307,"")</f>
        <v/>
      </c>
      <c r="E307" s="5">
        <f t="shared" si="33"/>
        <v>-0.33999999999999986</v>
      </c>
      <c r="F307" s="6">
        <f t="shared" si="34"/>
        <v>-2.7375201288244756E-2</v>
      </c>
      <c r="G307" s="10">
        <f>IF( [1]Data!A307&gt;0, [1]Data!A307, G306)</f>
        <v>43992</v>
      </c>
      <c r="H307" s="1">
        <f>IF( [1]Data!E307&gt;0, [1]Data!E307, H306)</f>
        <v>12.42</v>
      </c>
      <c r="L307" s="1"/>
      <c r="M307" s="9" t="e">
        <f t="shared" si="28"/>
        <v>#N/A</v>
      </c>
      <c r="N307" s="7" t="str">
        <f t="shared" si="29"/>
        <v/>
      </c>
      <c r="O307" s="2" t="str">
        <f t="shared" si="30"/>
        <v/>
      </c>
      <c r="P307" s="2" t="str">
        <f t="shared" si="31"/>
        <v/>
      </c>
      <c r="Q307" s="2" t="str">
        <f t="shared" si="32"/>
        <v/>
      </c>
      <c r="R307" s="2"/>
    </row>
    <row r="308" spans="1:18" x14ac:dyDescent="0.55000000000000004">
      <c r="A308" s="9" t="e">
        <f>IF( AND([1]Data!A308&gt;0, OR(NOT(D308=""),NOT(C308=""))),[1]Data!A308,NA() )</f>
        <v>#N/A</v>
      </c>
      <c r="B308" s="1" t="str">
        <f>IF([1]Data!E308&gt;0,[1]Data!E308,"")</f>
        <v/>
      </c>
      <c r="C308" s="1" t="str">
        <f>IF(AND([1]Data!E308&gt;0, $H$400&gt;$H$3),[1]Data!E308,"")</f>
        <v/>
      </c>
      <c r="D308" s="1" t="str">
        <f>IF(AND([1]Data!E308&gt;0, $H$400&lt;$H$3),[1]Data!E308,"")</f>
        <v/>
      </c>
      <c r="E308" s="5">
        <f t="shared" si="33"/>
        <v>-0.33999999999999986</v>
      </c>
      <c r="F308" s="6">
        <f t="shared" si="34"/>
        <v>-2.7375201288244756E-2</v>
      </c>
      <c r="G308" s="10">
        <f>IF( [1]Data!A308&gt;0, [1]Data!A308, G307)</f>
        <v>43992</v>
      </c>
      <c r="H308" s="1">
        <f>IF( [1]Data!E308&gt;0, [1]Data!E308, H307)</f>
        <v>12.42</v>
      </c>
      <c r="L308" s="1"/>
      <c r="M308" s="9" t="e">
        <f t="shared" si="28"/>
        <v>#N/A</v>
      </c>
      <c r="N308" s="7" t="str">
        <f t="shared" si="29"/>
        <v/>
      </c>
      <c r="O308" s="2" t="str">
        <f t="shared" si="30"/>
        <v/>
      </c>
      <c r="P308" s="2" t="str">
        <f t="shared" si="31"/>
        <v/>
      </c>
      <c r="Q308" s="2" t="str">
        <f t="shared" si="32"/>
        <v/>
      </c>
      <c r="R308" s="2"/>
    </row>
    <row r="309" spans="1:18" x14ac:dyDescent="0.55000000000000004">
      <c r="A309" s="9" t="e">
        <f>IF( AND([1]Data!A309&gt;0, OR(NOT(D309=""),NOT(C309=""))),[1]Data!A309,NA() )</f>
        <v>#N/A</v>
      </c>
      <c r="B309" s="1" t="str">
        <f>IF([1]Data!E309&gt;0,[1]Data!E309,"")</f>
        <v/>
      </c>
      <c r="C309" s="1" t="str">
        <f>IF(AND([1]Data!E309&gt;0, $H$400&gt;$H$3),[1]Data!E309,"")</f>
        <v/>
      </c>
      <c r="D309" s="1" t="str">
        <f>IF(AND([1]Data!E309&gt;0, $H$400&lt;$H$3),[1]Data!E309,"")</f>
        <v/>
      </c>
      <c r="E309" s="5">
        <f t="shared" si="33"/>
        <v>-0.33999999999999986</v>
      </c>
      <c r="F309" s="6">
        <f t="shared" si="34"/>
        <v>-2.7375201288244756E-2</v>
      </c>
      <c r="G309" s="10">
        <f>IF( [1]Data!A309&gt;0, [1]Data!A309, G308)</f>
        <v>43992</v>
      </c>
      <c r="H309" s="1">
        <f>IF( [1]Data!E309&gt;0, [1]Data!E309, H308)</f>
        <v>12.42</v>
      </c>
      <c r="L309" s="1"/>
      <c r="M309" s="9" t="e">
        <f t="shared" si="28"/>
        <v>#N/A</v>
      </c>
      <c r="N309" s="7" t="str">
        <f t="shared" si="29"/>
        <v/>
      </c>
      <c r="O309" s="2" t="str">
        <f t="shared" si="30"/>
        <v/>
      </c>
      <c r="P309" s="2" t="str">
        <f t="shared" si="31"/>
        <v/>
      </c>
      <c r="Q309" s="2" t="str">
        <f t="shared" si="32"/>
        <v/>
      </c>
      <c r="R309" s="2"/>
    </row>
    <row r="310" spans="1:18" x14ac:dyDescent="0.55000000000000004">
      <c r="A310" s="9" t="e">
        <f>IF( AND([1]Data!A310&gt;0, OR(NOT(D310=""),NOT(C310=""))),[1]Data!A310,NA() )</f>
        <v>#N/A</v>
      </c>
      <c r="B310" s="1" t="str">
        <f>IF([1]Data!E310&gt;0,[1]Data!E310,"")</f>
        <v/>
      </c>
      <c r="C310" s="1" t="str">
        <f>IF(AND([1]Data!E310&gt;0, $H$400&gt;$H$3),[1]Data!E310,"")</f>
        <v/>
      </c>
      <c r="D310" s="1" t="str">
        <f>IF(AND([1]Data!E310&gt;0, $H$400&lt;$H$3),[1]Data!E310,"")</f>
        <v/>
      </c>
      <c r="E310" s="5">
        <f t="shared" si="33"/>
        <v>-0.33999999999999986</v>
      </c>
      <c r="F310" s="6">
        <f t="shared" si="34"/>
        <v>-2.7375201288244756E-2</v>
      </c>
      <c r="G310" s="10">
        <f>IF( [1]Data!A310&gt;0, [1]Data!A310, G309)</f>
        <v>43992</v>
      </c>
      <c r="H310" s="1">
        <f>IF( [1]Data!E310&gt;0, [1]Data!E310, H309)</f>
        <v>12.42</v>
      </c>
      <c r="L310" s="1"/>
      <c r="M310" s="9" t="e">
        <f t="shared" si="28"/>
        <v>#N/A</v>
      </c>
      <c r="N310" s="7" t="str">
        <f t="shared" si="29"/>
        <v/>
      </c>
      <c r="O310" s="2" t="str">
        <f t="shared" si="30"/>
        <v/>
      </c>
      <c r="P310" s="2" t="str">
        <f t="shared" si="31"/>
        <v/>
      </c>
      <c r="Q310" s="2" t="str">
        <f t="shared" si="32"/>
        <v/>
      </c>
      <c r="R310" s="2"/>
    </row>
    <row r="311" spans="1:18" x14ac:dyDescent="0.55000000000000004">
      <c r="A311" s="9" t="e">
        <f>IF( AND([1]Data!A311&gt;0, OR(NOT(D311=""),NOT(C311=""))),[1]Data!A311,NA() )</f>
        <v>#N/A</v>
      </c>
      <c r="B311" s="1" t="str">
        <f>IF([1]Data!E311&gt;0,[1]Data!E311,"")</f>
        <v/>
      </c>
      <c r="C311" s="1" t="str">
        <f>IF(AND([1]Data!E311&gt;0, $H$400&gt;$H$3),[1]Data!E311,"")</f>
        <v/>
      </c>
      <c r="D311" s="1" t="str">
        <f>IF(AND([1]Data!E311&gt;0, $H$400&lt;$H$3),[1]Data!E311,"")</f>
        <v/>
      </c>
      <c r="E311" s="5">
        <f t="shared" si="33"/>
        <v>-0.33999999999999986</v>
      </c>
      <c r="F311" s="6">
        <f t="shared" si="34"/>
        <v>-2.7375201288244756E-2</v>
      </c>
      <c r="G311" s="10">
        <f>IF( [1]Data!A311&gt;0, [1]Data!A311, G310)</f>
        <v>43992</v>
      </c>
      <c r="H311" s="1">
        <f>IF( [1]Data!E311&gt;0, [1]Data!E311, H310)</f>
        <v>12.42</v>
      </c>
      <c r="L311" s="1"/>
      <c r="M311" s="9" t="e">
        <f t="shared" si="28"/>
        <v>#N/A</v>
      </c>
      <c r="N311" s="7" t="str">
        <f t="shared" si="29"/>
        <v/>
      </c>
      <c r="O311" s="2" t="str">
        <f t="shared" si="30"/>
        <v/>
      </c>
      <c r="P311" s="2" t="str">
        <f t="shared" si="31"/>
        <v/>
      </c>
      <c r="Q311" s="2" t="str">
        <f t="shared" si="32"/>
        <v/>
      </c>
      <c r="R311" s="2"/>
    </row>
    <row r="312" spans="1:18" x14ac:dyDescent="0.55000000000000004">
      <c r="A312" s="9" t="e">
        <f>IF( AND([1]Data!A312&gt;0, OR(NOT(D312=""),NOT(C312=""))),[1]Data!A312,NA() )</f>
        <v>#N/A</v>
      </c>
      <c r="B312" s="1" t="str">
        <f>IF([1]Data!E312&gt;0,[1]Data!E312,"")</f>
        <v/>
      </c>
      <c r="C312" s="1" t="str">
        <f>IF(AND([1]Data!E312&gt;0, $H$400&gt;$H$3),[1]Data!E312,"")</f>
        <v/>
      </c>
      <c r="D312" s="1" t="str">
        <f>IF(AND([1]Data!E312&gt;0, $H$400&lt;$H$3),[1]Data!E312,"")</f>
        <v/>
      </c>
      <c r="E312" s="5">
        <f t="shared" si="33"/>
        <v>-0.33999999999999986</v>
      </c>
      <c r="F312" s="6">
        <f t="shared" si="34"/>
        <v>-2.7375201288244756E-2</v>
      </c>
      <c r="G312" s="10">
        <f>IF( [1]Data!A312&gt;0, [1]Data!A312, G311)</f>
        <v>43992</v>
      </c>
      <c r="H312" s="1">
        <f>IF( [1]Data!E312&gt;0, [1]Data!E312, H311)</f>
        <v>12.42</v>
      </c>
      <c r="L312" s="1"/>
      <c r="M312" s="9" t="e">
        <f t="shared" si="28"/>
        <v>#N/A</v>
      </c>
      <c r="N312" s="7" t="str">
        <f t="shared" si="29"/>
        <v/>
      </c>
      <c r="O312" s="2" t="str">
        <f t="shared" si="30"/>
        <v/>
      </c>
      <c r="P312" s="2" t="str">
        <f t="shared" si="31"/>
        <v/>
      </c>
      <c r="Q312" s="2" t="str">
        <f t="shared" si="32"/>
        <v/>
      </c>
      <c r="R312" s="2"/>
    </row>
    <row r="313" spans="1:18" x14ac:dyDescent="0.55000000000000004">
      <c r="A313" s="9" t="e">
        <f>IF( AND([1]Data!A313&gt;0, OR(NOT(D313=""),NOT(C313=""))),[1]Data!A313,NA() )</f>
        <v>#N/A</v>
      </c>
      <c r="B313" s="1" t="str">
        <f>IF([1]Data!E313&gt;0,[1]Data!E313,"")</f>
        <v/>
      </c>
      <c r="C313" s="1" t="str">
        <f>IF(AND([1]Data!E313&gt;0, $H$400&gt;$H$3),[1]Data!E313,"")</f>
        <v/>
      </c>
      <c r="D313" s="1" t="str">
        <f>IF(AND([1]Data!E313&gt;0, $H$400&lt;$H$3),[1]Data!E313,"")</f>
        <v/>
      </c>
      <c r="E313" s="5">
        <f t="shared" si="33"/>
        <v>-0.33999999999999986</v>
      </c>
      <c r="F313" s="6">
        <f t="shared" si="34"/>
        <v>-2.7375201288244756E-2</v>
      </c>
      <c r="G313" s="10">
        <f>IF( [1]Data!A313&gt;0, [1]Data!A313, G312)</f>
        <v>43992</v>
      </c>
      <c r="H313" s="1">
        <f>IF( [1]Data!E313&gt;0, [1]Data!E313, H312)</f>
        <v>12.42</v>
      </c>
      <c r="L313" s="1"/>
      <c r="M313" s="9" t="e">
        <f t="shared" si="28"/>
        <v>#N/A</v>
      </c>
      <c r="N313" s="7" t="str">
        <f t="shared" si="29"/>
        <v/>
      </c>
      <c r="O313" s="2" t="str">
        <f t="shared" si="30"/>
        <v/>
      </c>
      <c r="P313" s="2" t="str">
        <f t="shared" si="31"/>
        <v/>
      </c>
      <c r="Q313" s="2" t="str">
        <f t="shared" si="32"/>
        <v/>
      </c>
      <c r="R313" s="2"/>
    </row>
    <row r="314" spans="1:18" x14ac:dyDescent="0.55000000000000004">
      <c r="A314" s="9" t="e">
        <f>IF( AND([1]Data!A314&gt;0, OR(NOT(D314=""),NOT(C314=""))),[1]Data!A314,NA() )</f>
        <v>#N/A</v>
      </c>
      <c r="B314" s="1" t="str">
        <f>IF([1]Data!E314&gt;0,[1]Data!E314,"")</f>
        <v/>
      </c>
      <c r="C314" s="1" t="str">
        <f>IF(AND([1]Data!E314&gt;0, $H$400&gt;$H$3),[1]Data!E314,"")</f>
        <v/>
      </c>
      <c r="D314" s="1" t="str">
        <f>IF(AND([1]Data!E314&gt;0, $H$400&lt;$H$3),[1]Data!E314,"")</f>
        <v/>
      </c>
      <c r="E314" s="5">
        <f t="shared" si="33"/>
        <v>-0.33999999999999986</v>
      </c>
      <c r="F314" s="6">
        <f t="shared" si="34"/>
        <v>-2.7375201288244756E-2</v>
      </c>
      <c r="G314" s="10">
        <f>IF( [1]Data!A314&gt;0, [1]Data!A314, G313)</f>
        <v>43992</v>
      </c>
      <c r="H314" s="1">
        <f>IF( [1]Data!E314&gt;0, [1]Data!E314, H313)</f>
        <v>12.42</v>
      </c>
      <c r="L314" s="1"/>
      <c r="M314" s="9" t="e">
        <f t="shared" si="28"/>
        <v>#N/A</v>
      </c>
      <c r="N314" s="7" t="str">
        <f t="shared" si="29"/>
        <v/>
      </c>
      <c r="O314" s="2" t="str">
        <f t="shared" si="30"/>
        <v/>
      </c>
      <c r="P314" s="2" t="str">
        <f t="shared" si="31"/>
        <v/>
      </c>
      <c r="Q314" s="2" t="str">
        <f t="shared" si="32"/>
        <v/>
      </c>
      <c r="R314" s="2"/>
    </row>
    <row r="315" spans="1:18" x14ac:dyDescent="0.55000000000000004">
      <c r="A315" s="9" t="e">
        <f>IF( AND([1]Data!A315&gt;0, OR(NOT(D315=""),NOT(C315=""))),[1]Data!A315,NA() )</f>
        <v>#N/A</v>
      </c>
      <c r="B315" s="1" t="str">
        <f>IF([1]Data!E315&gt;0,[1]Data!E315,"")</f>
        <v/>
      </c>
      <c r="C315" s="1" t="str">
        <f>IF(AND([1]Data!E315&gt;0, $H$400&gt;$H$3),[1]Data!E315,"")</f>
        <v/>
      </c>
      <c r="D315" s="1" t="str">
        <f>IF(AND([1]Data!E315&gt;0, $H$400&lt;$H$3),[1]Data!E315,"")</f>
        <v/>
      </c>
      <c r="E315" s="5">
        <f t="shared" si="33"/>
        <v>-0.33999999999999986</v>
      </c>
      <c r="F315" s="6">
        <f t="shared" si="34"/>
        <v>-2.7375201288244756E-2</v>
      </c>
      <c r="G315" s="10">
        <f>IF( [1]Data!A315&gt;0, [1]Data!A315, G314)</f>
        <v>43992</v>
      </c>
      <c r="H315" s="1">
        <f>IF( [1]Data!E315&gt;0, [1]Data!E315, H314)</f>
        <v>12.42</v>
      </c>
      <c r="L315" s="1"/>
      <c r="M315" s="9" t="e">
        <f t="shared" si="28"/>
        <v>#N/A</v>
      </c>
      <c r="N315" s="7" t="str">
        <f t="shared" si="29"/>
        <v/>
      </c>
      <c r="O315" s="2" t="str">
        <f t="shared" si="30"/>
        <v/>
      </c>
      <c r="P315" s="2" t="str">
        <f t="shared" si="31"/>
        <v/>
      </c>
      <c r="Q315" s="2" t="str">
        <f t="shared" si="32"/>
        <v/>
      </c>
      <c r="R315" s="2"/>
    </row>
    <row r="316" spans="1:18" x14ac:dyDescent="0.55000000000000004">
      <c r="A316" s="9" t="e">
        <f>IF( AND([1]Data!A316&gt;0, OR(NOT(D316=""),NOT(C316=""))),[1]Data!A316,NA() )</f>
        <v>#N/A</v>
      </c>
      <c r="B316" s="1" t="str">
        <f>IF([1]Data!E316&gt;0,[1]Data!E316,"")</f>
        <v/>
      </c>
      <c r="C316" s="1" t="str">
        <f>IF(AND([1]Data!E316&gt;0, $H$400&gt;$H$3),[1]Data!E316,"")</f>
        <v/>
      </c>
      <c r="D316" s="1" t="str">
        <f>IF(AND([1]Data!E316&gt;0, $H$400&lt;$H$3),[1]Data!E316,"")</f>
        <v/>
      </c>
      <c r="E316" s="5">
        <f t="shared" si="33"/>
        <v>-0.33999999999999986</v>
      </c>
      <c r="F316" s="6">
        <f t="shared" si="34"/>
        <v>-2.7375201288244756E-2</v>
      </c>
      <c r="G316" s="10">
        <f>IF( [1]Data!A316&gt;0, [1]Data!A316, G315)</f>
        <v>43992</v>
      </c>
      <c r="H316" s="1">
        <f>IF( [1]Data!E316&gt;0, [1]Data!E316, H315)</f>
        <v>12.42</v>
      </c>
      <c r="L316" s="1"/>
      <c r="M316" s="9" t="e">
        <f t="shared" si="28"/>
        <v>#N/A</v>
      </c>
      <c r="N316" s="7" t="str">
        <f t="shared" si="29"/>
        <v/>
      </c>
      <c r="O316" s="2" t="str">
        <f t="shared" si="30"/>
        <v/>
      </c>
      <c r="P316" s="2" t="str">
        <f t="shared" si="31"/>
        <v/>
      </c>
      <c r="Q316" s="2" t="str">
        <f t="shared" si="32"/>
        <v/>
      </c>
      <c r="R316" s="2"/>
    </row>
    <row r="317" spans="1:18" x14ac:dyDescent="0.55000000000000004">
      <c r="A317" s="9" t="e">
        <f>IF( AND([1]Data!A317&gt;0, OR(NOT(D317=""),NOT(C317=""))),[1]Data!A317,NA() )</f>
        <v>#N/A</v>
      </c>
      <c r="B317" s="1" t="str">
        <f>IF([1]Data!E317&gt;0,[1]Data!E317,"")</f>
        <v/>
      </c>
      <c r="C317" s="1" t="str">
        <f>IF(AND([1]Data!E317&gt;0, $H$400&gt;$H$3),[1]Data!E317,"")</f>
        <v/>
      </c>
      <c r="D317" s="1" t="str">
        <f>IF(AND([1]Data!E317&gt;0, $H$400&lt;$H$3),[1]Data!E317,"")</f>
        <v/>
      </c>
      <c r="E317" s="5">
        <f t="shared" si="33"/>
        <v>-0.33999999999999986</v>
      </c>
      <c r="F317" s="6">
        <f t="shared" si="34"/>
        <v>-2.7375201288244756E-2</v>
      </c>
      <c r="G317" s="10">
        <f>IF( [1]Data!A317&gt;0, [1]Data!A317, G316)</f>
        <v>43992</v>
      </c>
      <c r="H317" s="1">
        <f>IF( [1]Data!E317&gt;0, [1]Data!E317, H316)</f>
        <v>12.42</v>
      </c>
      <c r="L317" s="1"/>
      <c r="M317" s="9" t="e">
        <f t="shared" si="28"/>
        <v>#N/A</v>
      </c>
      <c r="N317" s="7" t="str">
        <f t="shared" si="29"/>
        <v/>
      </c>
      <c r="O317" s="2" t="str">
        <f t="shared" si="30"/>
        <v/>
      </c>
      <c r="P317" s="2" t="str">
        <f t="shared" si="31"/>
        <v/>
      </c>
      <c r="Q317" s="2" t="str">
        <f t="shared" si="32"/>
        <v/>
      </c>
      <c r="R317" s="2"/>
    </row>
    <row r="318" spans="1:18" x14ac:dyDescent="0.55000000000000004">
      <c r="A318" s="9" t="e">
        <f>IF( AND([1]Data!A318&gt;0, OR(NOT(D318=""),NOT(C318=""))),[1]Data!A318,NA() )</f>
        <v>#N/A</v>
      </c>
      <c r="B318" s="1" t="str">
        <f>IF([1]Data!E318&gt;0,[1]Data!E318,"")</f>
        <v/>
      </c>
      <c r="C318" s="1" t="str">
        <f>IF(AND([1]Data!E318&gt;0, $H$400&gt;$H$3),[1]Data!E318,"")</f>
        <v/>
      </c>
      <c r="D318" s="1" t="str">
        <f>IF(AND([1]Data!E318&gt;0, $H$400&lt;$H$3),[1]Data!E318,"")</f>
        <v/>
      </c>
      <c r="E318" s="5">
        <f t="shared" si="33"/>
        <v>-0.33999999999999986</v>
      </c>
      <c r="F318" s="6">
        <f t="shared" si="34"/>
        <v>-2.7375201288244756E-2</v>
      </c>
      <c r="G318" s="10">
        <f>IF( [1]Data!A318&gt;0, [1]Data!A318, G317)</f>
        <v>43992</v>
      </c>
      <c r="H318" s="1">
        <f>IF( [1]Data!E318&gt;0, [1]Data!E318, H317)</f>
        <v>12.42</v>
      </c>
      <c r="L318" s="1"/>
      <c r="M318" s="9" t="e">
        <f t="shared" si="28"/>
        <v>#N/A</v>
      </c>
      <c r="N318" s="7" t="str">
        <f t="shared" si="29"/>
        <v/>
      </c>
      <c r="O318" s="2" t="str">
        <f t="shared" si="30"/>
        <v/>
      </c>
      <c r="P318" s="2" t="str">
        <f t="shared" si="31"/>
        <v/>
      </c>
      <c r="Q318" s="2" t="str">
        <f t="shared" si="32"/>
        <v/>
      </c>
      <c r="R318" s="2"/>
    </row>
    <row r="319" spans="1:18" x14ac:dyDescent="0.55000000000000004">
      <c r="A319" s="9" t="e">
        <f>IF( AND([1]Data!A319&gt;0, OR(NOT(D319=""),NOT(C319=""))),[1]Data!A319,NA() )</f>
        <v>#N/A</v>
      </c>
      <c r="B319" s="1" t="str">
        <f>IF([1]Data!E319&gt;0,[1]Data!E319,"")</f>
        <v/>
      </c>
      <c r="C319" s="1" t="str">
        <f>IF(AND([1]Data!E319&gt;0, $H$400&gt;$H$3),[1]Data!E319,"")</f>
        <v/>
      </c>
      <c r="D319" s="1" t="str">
        <f>IF(AND([1]Data!E319&gt;0, $H$400&lt;$H$3),[1]Data!E319,"")</f>
        <v/>
      </c>
      <c r="E319" s="5">
        <f t="shared" si="33"/>
        <v>-0.33999999999999986</v>
      </c>
      <c r="F319" s="6">
        <f t="shared" si="34"/>
        <v>-2.7375201288244756E-2</v>
      </c>
      <c r="G319" s="10">
        <f>IF( [1]Data!A319&gt;0, [1]Data!A319, G318)</f>
        <v>43992</v>
      </c>
      <c r="H319" s="1">
        <f>IF( [1]Data!E319&gt;0, [1]Data!E319, H318)</f>
        <v>12.42</v>
      </c>
      <c r="L319" s="1"/>
      <c r="M319" s="9" t="e">
        <f t="shared" si="28"/>
        <v>#N/A</v>
      </c>
      <c r="N319" s="7" t="str">
        <f t="shared" si="29"/>
        <v/>
      </c>
      <c r="O319" s="2" t="str">
        <f t="shared" si="30"/>
        <v/>
      </c>
      <c r="P319" s="2" t="str">
        <f t="shared" si="31"/>
        <v/>
      </c>
      <c r="Q319" s="2" t="str">
        <f t="shared" si="32"/>
        <v/>
      </c>
      <c r="R319" s="2"/>
    </row>
    <row r="320" spans="1:18" x14ac:dyDescent="0.55000000000000004">
      <c r="A320" s="9" t="e">
        <f>IF( AND([1]Data!A320&gt;0, OR(NOT(D320=""),NOT(C320=""))),[1]Data!A320,NA() )</f>
        <v>#N/A</v>
      </c>
      <c r="B320" s="1" t="str">
        <f>IF([1]Data!E320&gt;0,[1]Data!E320,"")</f>
        <v/>
      </c>
      <c r="C320" s="1" t="str">
        <f>IF(AND([1]Data!E320&gt;0, $H$400&gt;$H$3),[1]Data!E320,"")</f>
        <v/>
      </c>
      <c r="D320" s="1" t="str">
        <f>IF(AND([1]Data!E320&gt;0, $H$400&lt;$H$3),[1]Data!E320,"")</f>
        <v/>
      </c>
      <c r="E320" s="5">
        <f t="shared" si="33"/>
        <v>-0.33999999999999986</v>
      </c>
      <c r="F320" s="6">
        <f t="shared" si="34"/>
        <v>-2.7375201288244756E-2</v>
      </c>
      <c r="G320" s="10">
        <f>IF( [1]Data!A320&gt;0, [1]Data!A320, G319)</f>
        <v>43992</v>
      </c>
      <c r="H320" s="1">
        <f>IF( [1]Data!E320&gt;0, [1]Data!E320, H319)</f>
        <v>12.42</v>
      </c>
      <c r="L320" s="1"/>
      <c r="M320" s="9" t="e">
        <f t="shared" si="28"/>
        <v>#N/A</v>
      </c>
      <c r="N320" s="7" t="str">
        <f t="shared" si="29"/>
        <v/>
      </c>
      <c r="O320" s="2" t="str">
        <f t="shared" si="30"/>
        <v/>
      </c>
      <c r="P320" s="2" t="str">
        <f t="shared" si="31"/>
        <v/>
      </c>
      <c r="Q320" s="2" t="str">
        <f t="shared" si="32"/>
        <v/>
      </c>
      <c r="R320" s="2"/>
    </row>
    <row r="321" spans="1:18" x14ac:dyDescent="0.55000000000000004">
      <c r="A321" s="9" t="e">
        <f>IF( AND([1]Data!A321&gt;0, OR(NOT(D321=""),NOT(C321=""))),[1]Data!A321,NA() )</f>
        <v>#N/A</v>
      </c>
      <c r="B321" s="1" t="str">
        <f>IF([1]Data!E321&gt;0,[1]Data!E321,"")</f>
        <v/>
      </c>
      <c r="C321" s="1" t="str">
        <f>IF(AND([1]Data!E321&gt;0, $H$400&gt;$H$3),[1]Data!E321,"")</f>
        <v/>
      </c>
      <c r="D321" s="1" t="str">
        <f>IF(AND([1]Data!E321&gt;0, $H$400&lt;$H$3),[1]Data!E321,"")</f>
        <v/>
      </c>
      <c r="E321" s="5">
        <f t="shared" si="33"/>
        <v>-0.33999999999999986</v>
      </c>
      <c r="F321" s="6">
        <f t="shared" si="34"/>
        <v>-2.7375201288244756E-2</v>
      </c>
      <c r="G321" s="10">
        <f>IF( [1]Data!A321&gt;0, [1]Data!A321, G320)</f>
        <v>43992</v>
      </c>
      <c r="H321" s="1">
        <f>IF( [1]Data!E321&gt;0, [1]Data!E321, H320)</f>
        <v>12.42</v>
      </c>
      <c r="L321" s="1"/>
      <c r="M321" s="9" t="e">
        <f t="shared" si="28"/>
        <v>#N/A</v>
      </c>
      <c r="N321" s="7" t="str">
        <f t="shared" si="29"/>
        <v/>
      </c>
      <c r="O321" s="2" t="str">
        <f t="shared" si="30"/>
        <v/>
      </c>
      <c r="P321" s="2" t="str">
        <f t="shared" si="31"/>
        <v/>
      </c>
      <c r="Q321" s="2" t="str">
        <f t="shared" si="32"/>
        <v/>
      </c>
      <c r="R321" s="2"/>
    </row>
    <row r="322" spans="1:18" x14ac:dyDescent="0.55000000000000004">
      <c r="A322" s="9" t="e">
        <f>IF( AND([1]Data!A322&gt;0, OR(NOT(D322=""),NOT(C322=""))),[1]Data!A322,NA() )</f>
        <v>#N/A</v>
      </c>
      <c r="B322" s="1" t="str">
        <f>IF([1]Data!E322&gt;0,[1]Data!E322,"")</f>
        <v/>
      </c>
      <c r="C322" s="1" t="str">
        <f>IF(AND([1]Data!E322&gt;0, $H$400&gt;$H$3),[1]Data!E322,"")</f>
        <v/>
      </c>
      <c r="D322" s="1" t="str">
        <f>IF(AND([1]Data!E322&gt;0, $H$400&lt;$H$3),[1]Data!E322,"")</f>
        <v/>
      </c>
      <c r="E322" s="5">
        <f t="shared" si="33"/>
        <v>-0.33999999999999986</v>
      </c>
      <c r="F322" s="6">
        <f t="shared" si="34"/>
        <v>-2.7375201288244756E-2</v>
      </c>
      <c r="G322" s="10">
        <f>IF( [1]Data!A322&gt;0, [1]Data!A322, G321)</f>
        <v>43992</v>
      </c>
      <c r="H322" s="1">
        <f>IF( [1]Data!E322&gt;0, [1]Data!E322, H321)</f>
        <v>12.42</v>
      </c>
      <c r="L322" s="1"/>
      <c r="M322" s="9" t="e">
        <f t="shared" si="28"/>
        <v>#N/A</v>
      </c>
      <c r="N322" s="7" t="str">
        <f t="shared" si="29"/>
        <v/>
      </c>
      <c r="O322" s="2" t="str">
        <f t="shared" si="30"/>
        <v/>
      </c>
      <c r="P322" s="2" t="str">
        <f t="shared" si="31"/>
        <v/>
      </c>
      <c r="Q322" s="2" t="str">
        <f t="shared" si="32"/>
        <v/>
      </c>
      <c r="R322" s="2"/>
    </row>
    <row r="323" spans="1:18" x14ac:dyDescent="0.55000000000000004">
      <c r="A323" s="9" t="e">
        <f>IF( AND([1]Data!A323&gt;0, OR(NOT(D323=""),NOT(C323=""))),[1]Data!A323,NA() )</f>
        <v>#N/A</v>
      </c>
      <c r="B323" s="1" t="str">
        <f>IF([1]Data!E323&gt;0,[1]Data!E323,"")</f>
        <v/>
      </c>
      <c r="C323" s="1" t="str">
        <f>IF(AND([1]Data!E323&gt;0, $H$400&gt;$H$3),[1]Data!E323,"")</f>
        <v/>
      </c>
      <c r="D323" s="1" t="str">
        <f>IF(AND([1]Data!E323&gt;0, $H$400&lt;$H$3),[1]Data!E323,"")</f>
        <v/>
      </c>
      <c r="E323" s="5">
        <f t="shared" si="33"/>
        <v>-0.33999999999999986</v>
      </c>
      <c r="F323" s="6">
        <f t="shared" si="34"/>
        <v>-2.7375201288244756E-2</v>
      </c>
      <c r="G323" s="10">
        <f>IF( [1]Data!A323&gt;0, [1]Data!A323, G322)</f>
        <v>43992</v>
      </c>
      <c r="H323" s="1">
        <f>IF( [1]Data!E323&gt;0, [1]Data!E323, H322)</f>
        <v>12.42</v>
      </c>
      <c r="L323" s="1"/>
      <c r="M323" s="9" t="e">
        <f t="shared" si="28"/>
        <v>#N/A</v>
      </c>
      <c r="N323" s="7" t="str">
        <f t="shared" si="29"/>
        <v/>
      </c>
      <c r="O323" s="2" t="str">
        <f t="shared" si="30"/>
        <v/>
      </c>
      <c r="P323" s="2" t="str">
        <f t="shared" si="31"/>
        <v/>
      </c>
      <c r="Q323" s="2" t="str">
        <f t="shared" si="32"/>
        <v/>
      </c>
      <c r="R323" s="2"/>
    </row>
    <row r="324" spans="1:18" x14ac:dyDescent="0.55000000000000004">
      <c r="A324" s="9" t="e">
        <f>IF( AND([1]Data!A324&gt;0, OR(NOT(D324=""),NOT(C324=""))),[1]Data!A324,NA() )</f>
        <v>#N/A</v>
      </c>
      <c r="B324" s="1" t="str">
        <f>IF([1]Data!E324&gt;0,[1]Data!E324,"")</f>
        <v/>
      </c>
      <c r="C324" s="1" t="str">
        <f>IF(AND([1]Data!E324&gt;0, $H$400&gt;$H$3),[1]Data!E324,"")</f>
        <v/>
      </c>
      <c r="D324" s="1" t="str">
        <f>IF(AND([1]Data!E324&gt;0, $H$400&lt;$H$3),[1]Data!E324,"")</f>
        <v/>
      </c>
      <c r="E324" s="5">
        <f t="shared" si="33"/>
        <v>-0.33999999999999986</v>
      </c>
      <c r="F324" s="6">
        <f t="shared" si="34"/>
        <v>-2.7375201288244756E-2</v>
      </c>
      <c r="G324" s="10">
        <f>IF( [1]Data!A324&gt;0, [1]Data!A324, G323)</f>
        <v>43992</v>
      </c>
      <c r="H324" s="1">
        <f>IF( [1]Data!E324&gt;0, [1]Data!E324, H323)</f>
        <v>12.42</v>
      </c>
      <c r="L324" s="1"/>
      <c r="M324" s="9" t="e">
        <f t="shared" ref="M324:M387" si="35">IF( OR($G$400-G324&gt;8, $G$400-G324&lt;=0), NA(), G324)</f>
        <v>#N/A</v>
      </c>
      <c r="N324" s="7" t="str">
        <f t="shared" ref="N324:N373" si="36">IFERROR( M324, "")</f>
        <v/>
      </c>
      <c r="O324" s="2" t="str">
        <f t="shared" ref="O324:O387" si="37">IF( N324="", "", H324)</f>
        <v/>
      </c>
      <c r="P324" s="2" t="str">
        <f t="shared" ref="P324:P387" si="38">IF( AND(NOT(N324=""),$K$10&gt;=0), H324, "")</f>
        <v/>
      </c>
      <c r="Q324" s="2" t="str">
        <f t="shared" ref="Q324:Q387" si="39">IF( AND(NOT(N324=""),$K$10&lt;0), H324, "")</f>
        <v/>
      </c>
      <c r="R324" s="2"/>
    </row>
    <row r="325" spans="1:18" x14ac:dyDescent="0.55000000000000004">
      <c r="A325" s="9" t="e">
        <f>IF( AND([1]Data!A325&gt;0, OR(NOT(D325=""),NOT(C325=""))),[1]Data!A325,NA() )</f>
        <v>#N/A</v>
      </c>
      <c r="B325" s="1" t="str">
        <f>IF([1]Data!E325&gt;0,[1]Data!E325,"")</f>
        <v/>
      </c>
      <c r="C325" s="1" t="str">
        <f>IF(AND([1]Data!E325&gt;0, $H$400&gt;$H$3),[1]Data!E325,"")</f>
        <v/>
      </c>
      <c r="D325" s="1" t="str">
        <f>IF(AND([1]Data!E325&gt;0, $H$400&lt;$H$3),[1]Data!E325,"")</f>
        <v/>
      </c>
      <c r="E325" s="5">
        <f t="shared" si="33"/>
        <v>-0.33999999999999986</v>
      </c>
      <c r="F325" s="6">
        <f t="shared" si="34"/>
        <v>-2.7375201288244756E-2</v>
      </c>
      <c r="G325" s="10">
        <f>IF( [1]Data!A325&gt;0, [1]Data!A325, G324)</f>
        <v>43992</v>
      </c>
      <c r="H325" s="1">
        <f>IF( [1]Data!E325&gt;0, [1]Data!E325, H324)</f>
        <v>12.42</v>
      </c>
      <c r="L325" s="1"/>
      <c r="M325" s="9" t="e">
        <f t="shared" si="35"/>
        <v>#N/A</v>
      </c>
      <c r="N325" s="7" t="str">
        <f t="shared" si="36"/>
        <v/>
      </c>
      <c r="O325" s="2" t="str">
        <f t="shared" si="37"/>
        <v/>
      </c>
      <c r="P325" s="2" t="str">
        <f t="shared" si="38"/>
        <v/>
      </c>
      <c r="Q325" s="2" t="str">
        <f t="shared" si="39"/>
        <v/>
      </c>
      <c r="R325" s="2"/>
    </row>
    <row r="326" spans="1:18" x14ac:dyDescent="0.55000000000000004">
      <c r="A326" s="9" t="e">
        <f>IF( AND([1]Data!A326&gt;0, OR(NOT(D326=""),NOT(C326=""))),[1]Data!A326,NA() )</f>
        <v>#N/A</v>
      </c>
      <c r="B326" s="1" t="str">
        <f>IF([1]Data!E326&gt;0,[1]Data!E326,"")</f>
        <v/>
      </c>
      <c r="C326" s="1" t="str">
        <f>IF(AND([1]Data!E326&gt;0, $H$400&gt;$H$3),[1]Data!E326,"")</f>
        <v/>
      </c>
      <c r="D326" s="1" t="str">
        <f>IF(AND([1]Data!E326&gt;0, $H$400&lt;$H$3),[1]Data!E326,"")</f>
        <v/>
      </c>
      <c r="E326" s="5">
        <f t="shared" ref="E326:E389" si="40">IFERROR(B326-B325, E325)</f>
        <v>-0.33999999999999986</v>
      </c>
      <c r="F326" s="6">
        <f t="shared" ref="F326:F389" si="41">IFERROR( E326/B326, F325 )</f>
        <v>-2.7375201288244756E-2</v>
      </c>
      <c r="G326" s="10">
        <f>IF( [1]Data!A326&gt;0, [1]Data!A326, G325)</f>
        <v>43992</v>
      </c>
      <c r="H326" s="1">
        <f>IF( [1]Data!E326&gt;0, [1]Data!E326, H325)</f>
        <v>12.42</v>
      </c>
      <c r="L326" s="1"/>
      <c r="M326" s="9" t="e">
        <f t="shared" si="35"/>
        <v>#N/A</v>
      </c>
      <c r="N326" s="7" t="str">
        <f t="shared" si="36"/>
        <v/>
      </c>
      <c r="O326" s="2" t="str">
        <f t="shared" si="37"/>
        <v/>
      </c>
      <c r="P326" s="2" t="str">
        <f t="shared" si="38"/>
        <v/>
      </c>
      <c r="Q326" s="2" t="str">
        <f t="shared" si="39"/>
        <v/>
      </c>
      <c r="R326" s="2"/>
    </row>
    <row r="327" spans="1:18" x14ac:dyDescent="0.55000000000000004">
      <c r="A327" s="9" t="e">
        <f>IF( AND([1]Data!A327&gt;0, OR(NOT(D327=""),NOT(C327=""))),[1]Data!A327,NA() )</f>
        <v>#N/A</v>
      </c>
      <c r="B327" s="1" t="str">
        <f>IF([1]Data!E327&gt;0,[1]Data!E327,"")</f>
        <v/>
      </c>
      <c r="C327" s="1" t="str">
        <f>IF(AND([1]Data!E327&gt;0, $H$400&gt;$H$3),[1]Data!E327,"")</f>
        <v/>
      </c>
      <c r="D327" s="1" t="str">
        <f>IF(AND([1]Data!E327&gt;0, $H$400&lt;$H$3),[1]Data!E327,"")</f>
        <v/>
      </c>
      <c r="E327" s="5">
        <f t="shared" si="40"/>
        <v>-0.33999999999999986</v>
      </c>
      <c r="F327" s="6">
        <f t="shared" si="41"/>
        <v>-2.7375201288244756E-2</v>
      </c>
      <c r="G327" s="10">
        <f>IF( [1]Data!A327&gt;0, [1]Data!A327, G326)</f>
        <v>43992</v>
      </c>
      <c r="H327" s="1">
        <f>IF( [1]Data!E327&gt;0, [1]Data!E327, H326)</f>
        <v>12.42</v>
      </c>
      <c r="L327" s="1"/>
      <c r="M327" s="9" t="e">
        <f t="shared" si="35"/>
        <v>#N/A</v>
      </c>
      <c r="N327" s="7" t="str">
        <f t="shared" si="36"/>
        <v/>
      </c>
      <c r="O327" s="2" t="str">
        <f t="shared" si="37"/>
        <v/>
      </c>
      <c r="P327" s="2" t="str">
        <f t="shared" si="38"/>
        <v/>
      </c>
      <c r="Q327" s="2" t="str">
        <f t="shared" si="39"/>
        <v/>
      </c>
      <c r="R327" s="2"/>
    </row>
    <row r="328" spans="1:18" x14ac:dyDescent="0.55000000000000004">
      <c r="A328" s="9" t="e">
        <f>IF( AND([1]Data!A328&gt;0, OR(NOT(D328=""),NOT(C328=""))),[1]Data!A328,NA() )</f>
        <v>#N/A</v>
      </c>
      <c r="B328" s="1" t="str">
        <f>IF([1]Data!E328&gt;0,[1]Data!E328,"")</f>
        <v/>
      </c>
      <c r="C328" s="1" t="str">
        <f>IF(AND([1]Data!E328&gt;0, $H$400&gt;$H$3),[1]Data!E328,"")</f>
        <v/>
      </c>
      <c r="D328" s="1" t="str">
        <f>IF(AND([1]Data!E328&gt;0, $H$400&lt;$H$3),[1]Data!E328,"")</f>
        <v/>
      </c>
      <c r="E328" s="5">
        <f t="shared" si="40"/>
        <v>-0.33999999999999986</v>
      </c>
      <c r="F328" s="6">
        <f t="shared" si="41"/>
        <v>-2.7375201288244756E-2</v>
      </c>
      <c r="G328" s="10">
        <f>IF( [1]Data!A328&gt;0, [1]Data!A328, G327)</f>
        <v>43992</v>
      </c>
      <c r="H328" s="1">
        <f>IF( [1]Data!E328&gt;0, [1]Data!E328, H327)</f>
        <v>12.42</v>
      </c>
      <c r="L328" s="1"/>
      <c r="M328" s="9" t="e">
        <f t="shared" si="35"/>
        <v>#N/A</v>
      </c>
      <c r="N328" s="7" t="str">
        <f t="shared" si="36"/>
        <v/>
      </c>
      <c r="O328" s="2" t="str">
        <f t="shared" si="37"/>
        <v/>
      </c>
      <c r="P328" s="2" t="str">
        <f t="shared" si="38"/>
        <v/>
      </c>
      <c r="Q328" s="2" t="str">
        <f t="shared" si="39"/>
        <v/>
      </c>
      <c r="R328" s="2"/>
    </row>
    <row r="329" spans="1:18" x14ac:dyDescent="0.55000000000000004">
      <c r="A329" s="9" t="e">
        <f>IF( AND([1]Data!A329&gt;0, OR(NOT(D329=""),NOT(C329=""))),[1]Data!A329,NA() )</f>
        <v>#N/A</v>
      </c>
      <c r="B329" s="1" t="str">
        <f>IF([1]Data!E329&gt;0,[1]Data!E329,"")</f>
        <v/>
      </c>
      <c r="C329" s="1" t="str">
        <f>IF(AND([1]Data!E329&gt;0, $H$400&gt;$H$3),[1]Data!E329,"")</f>
        <v/>
      </c>
      <c r="D329" s="1" t="str">
        <f>IF(AND([1]Data!E329&gt;0, $H$400&lt;$H$3),[1]Data!E329,"")</f>
        <v/>
      </c>
      <c r="E329" s="5">
        <f t="shared" si="40"/>
        <v>-0.33999999999999986</v>
      </c>
      <c r="F329" s="6">
        <f t="shared" si="41"/>
        <v>-2.7375201288244756E-2</v>
      </c>
      <c r="G329" s="10">
        <f>IF( [1]Data!A329&gt;0, [1]Data!A329, G328)</f>
        <v>43992</v>
      </c>
      <c r="H329" s="1">
        <f>IF( [1]Data!E329&gt;0, [1]Data!E329, H328)</f>
        <v>12.42</v>
      </c>
      <c r="L329" s="1"/>
      <c r="M329" s="9" t="e">
        <f t="shared" si="35"/>
        <v>#N/A</v>
      </c>
      <c r="N329" s="7" t="str">
        <f t="shared" si="36"/>
        <v/>
      </c>
      <c r="O329" s="2" t="str">
        <f t="shared" si="37"/>
        <v/>
      </c>
      <c r="P329" s="2" t="str">
        <f t="shared" si="38"/>
        <v/>
      </c>
      <c r="Q329" s="2" t="str">
        <f t="shared" si="39"/>
        <v/>
      </c>
      <c r="R329" s="2"/>
    </row>
    <row r="330" spans="1:18" x14ac:dyDescent="0.55000000000000004">
      <c r="A330" s="9" t="e">
        <f>IF( AND([1]Data!A330&gt;0, OR(NOT(D330=""),NOT(C330=""))),[1]Data!A330,NA() )</f>
        <v>#N/A</v>
      </c>
      <c r="B330" s="1" t="str">
        <f>IF([1]Data!E330&gt;0,[1]Data!E330,"")</f>
        <v/>
      </c>
      <c r="C330" s="1" t="str">
        <f>IF(AND([1]Data!E330&gt;0, $H$400&gt;$H$3),[1]Data!E330,"")</f>
        <v/>
      </c>
      <c r="D330" s="1" t="str">
        <f>IF(AND([1]Data!E330&gt;0, $H$400&lt;$H$3),[1]Data!E330,"")</f>
        <v/>
      </c>
      <c r="E330" s="5">
        <f t="shared" si="40"/>
        <v>-0.33999999999999986</v>
      </c>
      <c r="F330" s="6">
        <f t="shared" si="41"/>
        <v>-2.7375201288244756E-2</v>
      </c>
      <c r="G330" s="10">
        <f>IF( [1]Data!A330&gt;0, [1]Data!A330, G329)</f>
        <v>43992</v>
      </c>
      <c r="H330" s="1">
        <f>IF( [1]Data!E330&gt;0, [1]Data!E330, H329)</f>
        <v>12.42</v>
      </c>
      <c r="L330" s="1"/>
      <c r="M330" s="9" t="e">
        <f t="shared" si="35"/>
        <v>#N/A</v>
      </c>
      <c r="N330" s="7" t="str">
        <f t="shared" si="36"/>
        <v/>
      </c>
      <c r="O330" s="2" t="str">
        <f t="shared" si="37"/>
        <v/>
      </c>
      <c r="P330" s="2" t="str">
        <f t="shared" si="38"/>
        <v/>
      </c>
      <c r="Q330" s="2" t="str">
        <f t="shared" si="39"/>
        <v/>
      </c>
      <c r="R330" s="2"/>
    </row>
    <row r="331" spans="1:18" x14ac:dyDescent="0.55000000000000004">
      <c r="A331" s="9" t="e">
        <f>IF( AND([1]Data!A331&gt;0, OR(NOT(D331=""),NOT(C331=""))),[1]Data!A331,NA() )</f>
        <v>#N/A</v>
      </c>
      <c r="B331" s="1" t="str">
        <f>IF([1]Data!E331&gt;0,[1]Data!E331,"")</f>
        <v/>
      </c>
      <c r="C331" s="1" t="str">
        <f>IF(AND([1]Data!E331&gt;0, $H$400&gt;$H$3),[1]Data!E331,"")</f>
        <v/>
      </c>
      <c r="D331" s="1" t="str">
        <f>IF(AND([1]Data!E331&gt;0, $H$400&lt;$H$3),[1]Data!E331,"")</f>
        <v/>
      </c>
      <c r="E331" s="5">
        <f t="shared" si="40"/>
        <v>-0.33999999999999986</v>
      </c>
      <c r="F331" s="6">
        <f t="shared" si="41"/>
        <v>-2.7375201288244756E-2</v>
      </c>
      <c r="G331" s="10">
        <f>IF( [1]Data!A331&gt;0, [1]Data!A331, G330)</f>
        <v>43992</v>
      </c>
      <c r="H331" s="1">
        <f>IF( [1]Data!E331&gt;0, [1]Data!E331, H330)</f>
        <v>12.42</v>
      </c>
      <c r="L331" s="1"/>
      <c r="M331" s="9" t="e">
        <f t="shared" si="35"/>
        <v>#N/A</v>
      </c>
      <c r="N331" s="7" t="str">
        <f t="shared" si="36"/>
        <v/>
      </c>
      <c r="O331" s="2" t="str">
        <f t="shared" si="37"/>
        <v/>
      </c>
      <c r="P331" s="2" t="str">
        <f t="shared" si="38"/>
        <v/>
      </c>
      <c r="Q331" s="2" t="str">
        <f t="shared" si="39"/>
        <v/>
      </c>
      <c r="R331" s="2"/>
    </row>
    <row r="332" spans="1:18" x14ac:dyDescent="0.55000000000000004">
      <c r="A332" s="9" t="e">
        <f>IF( AND([1]Data!A332&gt;0, OR(NOT(D332=""),NOT(C332=""))),[1]Data!A332,NA() )</f>
        <v>#N/A</v>
      </c>
      <c r="B332" s="1" t="str">
        <f>IF([1]Data!E332&gt;0,[1]Data!E332,"")</f>
        <v/>
      </c>
      <c r="C332" s="1" t="str">
        <f>IF(AND([1]Data!E332&gt;0, $H$400&gt;$H$3),[1]Data!E332,"")</f>
        <v/>
      </c>
      <c r="D332" s="1" t="str">
        <f>IF(AND([1]Data!E332&gt;0, $H$400&lt;$H$3),[1]Data!E332,"")</f>
        <v/>
      </c>
      <c r="E332" s="5">
        <f t="shared" si="40"/>
        <v>-0.33999999999999986</v>
      </c>
      <c r="F332" s="6">
        <f t="shared" si="41"/>
        <v>-2.7375201288244756E-2</v>
      </c>
      <c r="G332" s="10">
        <f>IF( [1]Data!A332&gt;0, [1]Data!A332, G331)</f>
        <v>43992</v>
      </c>
      <c r="H332" s="1">
        <f>IF( [1]Data!E332&gt;0, [1]Data!E332, H331)</f>
        <v>12.42</v>
      </c>
      <c r="L332" s="1"/>
      <c r="M332" s="9" t="e">
        <f t="shared" si="35"/>
        <v>#N/A</v>
      </c>
      <c r="N332" s="7" t="str">
        <f t="shared" si="36"/>
        <v/>
      </c>
      <c r="O332" s="2" t="str">
        <f t="shared" si="37"/>
        <v/>
      </c>
      <c r="P332" s="2" t="str">
        <f t="shared" si="38"/>
        <v/>
      </c>
      <c r="Q332" s="2" t="str">
        <f t="shared" si="39"/>
        <v/>
      </c>
      <c r="R332" s="2"/>
    </row>
    <row r="333" spans="1:18" x14ac:dyDescent="0.55000000000000004">
      <c r="A333" s="9" t="e">
        <f>IF( AND([1]Data!A333&gt;0, OR(NOT(D333=""),NOT(C333=""))),[1]Data!A333,NA() )</f>
        <v>#N/A</v>
      </c>
      <c r="B333" s="1" t="str">
        <f>IF([1]Data!E333&gt;0,[1]Data!E333,"")</f>
        <v/>
      </c>
      <c r="C333" s="1" t="str">
        <f>IF(AND([1]Data!E333&gt;0, $H$400&gt;$H$3),[1]Data!E333,"")</f>
        <v/>
      </c>
      <c r="D333" s="1" t="str">
        <f>IF(AND([1]Data!E333&gt;0, $H$400&lt;$H$3),[1]Data!E333,"")</f>
        <v/>
      </c>
      <c r="E333" s="5">
        <f t="shared" si="40"/>
        <v>-0.33999999999999986</v>
      </c>
      <c r="F333" s="6">
        <f t="shared" si="41"/>
        <v>-2.7375201288244756E-2</v>
      </c>
      <c r="G333" s="10">
        <f>IF( [1]Data!A333&gt;0, [1]Data!A333, G332)</f>
        <v>43992</v>
      </c>
      <c r="H333" s="1">
        <f>IF( [1]Data!E333&gt;0, [1]Data!E333, H332)</f>
        <v>12.42</v>
      </c>
      <c r="L333" s="1"/>
      <c r="M333" s="9" t="e">
        <f t="shared" si="35"/>
        <v>#N/A</v>
      </c>
      <c r="N333" s="7" t="str">
        <f t="shared" si="36"/>
        <v/>
      </c>
      <c r="O333" s="2" t="str">
        <f t="shared" si="37"/>
        <v/>
      </c>
      <c r="P333" s="2" t="str">
        <f t="shared" si="38"/>
        <v/>
      </c>
      <c r="Q333" s="2" t="str">
        <f t="shared" si="39"/>
        <v/>
      </c>
      <c r="R333" s="2"/>
    </row>
    <row r="334" spans="1:18" x14ac:dyDescent="0.55000000000000004">
      <c r="A334" s="9" t="e">
        <f>IF( AND([1]Data!A334&gt;0, OR(NOT(D334=""),NOT(C334=""))),[1]Data!A334,NA() )</f>
        <v>#N/A</v>
      </c>
      <c r="B334" s="1" t="str">
        <f>IF([1]Data!E334&gt;0,[1]Data!E334,"")</f>
        <v/>
      </c>
      <c r="C334" s="1" t="str">
        <f>IF(AND([1]Data!E334&gt;0, $H$400&gt;$H$3),[1]Data!E334,"")</f>
        <v/>
      </c>
      <c r="D334" s="1" t="str">
        <f>IF(AND([1]Data!E334&gt;0, $H$400&lt;$H$3),[1]Data!E334,"")</f>
        <v/>
      </c>
      <c r="E334" s="5">
        <f t="shared" si="40"/>
        <v>-0.33999999999999986</v>
      </c>
      <c r="F334" s="6">
        <f t="shared" si="41"/>
        <v>-2.7375201288244756E-2</v>
      </c>
      <c r="G334" s="10">
        <f>IF( [1]Data!A334&gt;0, [1]Data!A334, G333)</f>
        <v>43992</v>
      </c>
      <c r="H334" s="1">
        <f>IF( [1]Data!E334&gt;0, [1]Data!E334, H333)</f>
        <v>12.42</v>
      </c>
      <c r="L334" s="1"/>
      <c r="M334" s="9" t="e">
        <f t="shared" si="35"/>
        <v>#N/A</v>
      </c>
      <c r="N334" s="7" t="str">
        <f t="shared" si="36"/>
        <v/>
      </c>
      <c r="O334" s="2" t="str">
        <f t="shared" si="37"/>
        <v/>
      </c>
      <c r="P334" s="2" t="str">
        <f t="shared" si="38"/>
        <v/>
      </c>
      <c r="Q334" s="2" t="str">
        <f t="shared" si="39"/>
        <v/>
      </c>
      <c r="R334" s="2"/>
    </row>
    <row r="335" spans="1:18" x14ac:dyDescent="0.55000000000000004">
      <c r="A335" s="9" t="e">
        <f>IF( AND([1]Data!A335&gt;0, OR(NOT(D335=""),NOT(C335=""))),[1]Data!A335,NA() )</f>
        <v>#N/A</v>
      </c>
      <c r="B335" s="1" t="str">
        <f>IF([1]Data!E335&gt;0,[1]Data!E335,"")</f>
        <v/>
      </c>
      <c r="C335" s="1" t="str">
        <f>IF(AND([1]Data!E335&gt;0, $H$400&gt;$H$3),[1]Data!E335,"")</f>
        <v/>
      </c>
      <c r="D335" s="1" t="str">
        <f>IF(AND([1]Data!E335&gt;0, $H$400&lt;$H$3),[1]Data!E335,"")</f>
        <v/>
      </c>
      <c r="E335" s="5">
        <f t="shared" si="40"/>
        <v>-0.33999999999999986</v>
      </c>
      <c r="F335" s="6">
        <f t="shared" si="41"/>
        <v>-2.7375201288244756E-2</v>
      </c>
      <c r="G335" s="10">
        <f>IF( [1]Data!A335&gt;0, [1]Data!A335, G334)</f>
        <v>43992</v>
      </c>
      <c r="H335" s="1">
        <f>IF( [1]Data!E335&gt;0, [1]Data!E335, H334)</f>
        <v>12.42</v>
      </c>
      <c r="L335" s="1"/>
      <c r="M335" s="9" t="e">
        <f t="shared" si="35"/>
        <v>#N/A</v>
      </c>
      <c r="N335" s="7" t="str">
        <f t="shared" si="36"/>
        <v/>
      </c>
      <c r="O335" s="2" t="str">
        <f t="shared" si="37"/>
        <v/>
      </c>
      <c r="P335" s="2" t="str">
        <f t="shared" si="38"/>
        <v/>
      </c>
      <c r="Q335" s="2" t="str">
        <f t="shared" si="39"/>
        <v/>
      </c>
      <c r="R335" s="2"/>
    </row>
    <row r="336" spans="1:18" x14ac:dyDescent="0.55000000000000004">
      <c r="A336" s="9" t="e">
        <f>IF( AND([1]Data!A336&gt;0, OR(NOT(D336=""),NOT(C336=""))),[1]Data!A336,NA() )</f>
        <v>#N/A</v>
      </c>
      <c r="B336" s="1" t="str">
        <f>IF([1]Data!E336&gt;0,[1]Data!E336,"")</f>
        <v/>
      </c>
      <c r="C336" s="1" t="str">
        <f>IF(AND([1]Data!E336&gt;0, $H$400&gt;$H$3),[1]Data!E336,"")</f>
        <v/>
      </c>
      <c r="D336" s="1" t="str">
        <f>IF(AND([1]Data!E336&gt;0, $H$400&lt;$H$3),[1]Data!E336,"")</f>
        <v/>
      </c>
      <c r="E336" s="5">
        <f t="shared" si="40"/>
        <v>-0.33999999999999986</v>
      </c>
      <c r="F336" s="6">
        <f t="shared" si="41"/>
        <v>-2.7375201288244756E-2</v>
      </c>
      <c r="G336" s="10">
        <f>IF( [1]Data!A336&gt;0, [1]Data!A336, G335)</f>
        <v>43992</v>
      </c>
      <c r="H336" s="1">
        <f>IF( [1]Data!E336&gt;0, [1]Data!E336, H335)</f>
        <v>12.42</v>
      </c>
      <c r="L336" s="1"/>
      <c r="M336" s="9" t="e">
        <f t="shared" si="35"/>
        <v>#N/A</v>
      </c>
      <c r="N336" s="7" t="str">
        <f t="shared" si="36"/>
        <v/>
      </c>
      <c r="O336" s="2" t="str">
        <f t="shared" si="37"/>
        <v/>
      </c>
      <c r="P336" s="2" t="str">
        <f t="shared" si="38"/>
        <v/>
      </c>
      <c r="Q336" s="2" t="str">
        <f t="shared" si="39"/>
        <v/>
      </c>
      <c r="R336" s="2"/>
    </row>
    <row r="337" spans="1:18" x14ac:dyDescent="0.55000000000000004">
      <c r="A337" s="9" t="e">
        <f>IF( AND([1]Data!A337&gt;0, OR(NOT(D337=""),NOT(C337=""))),[1]Data!A337,NA() )</f>
        <v>#N/A</v>
      </c>
      <c r="B337" s="1" t="str">
        <f>IF([1]Data!E337&gt;0,[1]Data!E337,"")</f>
        <v/>
      </c>
      <c r="C337" s="1" t="str">
        <f>IF(AND([1]Data!E337&gt;0, $H$400&gt;$H$3),[1]Data!E337,"")</f>
        <v/>
      </c>
      <c r="D337" s="1" t="str">
        <f>IF(AND([1]Data!E337&gt;0, $H$400&lt;$H$3),[1]Data!E337,"")</f>
        <v/>
      </c>
      <c r="E337" s="5">
        <f t="shared" si="40"/>
        <v>-0.33999999999999986</v>
      </c>
      <c r="F337" s="6">
        <f t="shared" si="41"/>
        <v>-2.7375201288244756E-2</v>
      </c>
      <c r="G337" s="10">
        <f>IF( [1]Data!A337&gt;0, [1]Data!A337, G336)</f>
        <v>43992</v>
      </c>
      <c r="H337" s="1">
        <f>IF( [1]Data!E337&gt;0, [1]Data!E337, H336)</f>
        <v>12.42</v>
      </c>
      <c r="L337" s="1"/>
      <c r="M337" s="9" t="e">
        <f t="shared" si="35"/>
        <v>#N/A</v>
      </c>
      <c r="N337" s="7" t="str">
        <f t="shared" si="36"/>
        <v/>
      </c>
      <c r="O337" s="2" t="str">
        <f t="shared" si="37"/>
        <v/>
      </c>
      <c r="P337" s="2" t="str">
        <f t="shared" si="38"/>
        <v/>
      </c>
      <c r="Q337" s="2" t="str">
        <f t="shared" si="39"/>
        <v/>
      </c>
      <c r="R337" s="2"/>
    </row>
    <row r="338" spans="1:18" x14ac:dyDescent="0.55000000000000004">
      <c r="A338" s="9" t="e">
        <f>IF( AND([1]Data!A338&gt;0, OR(NOT(D338=""),NOT(C338=""))),[1]Data!A338,NA() )</f>
        <v>#N/A</v>
      </c>
      <c r="B338" s="1" t="str">
        <f>IF([1]Data!E338&gt;0,[1]Data!E338,"")</f>
        <v/>
      </c>
      <c r="C338" s="1" t="str">
        <f>IF(AND([1]Data!E338&gt;0, $H$400&gt;$H$3),[1]Data!E338,"")</f>
        <v/>
      </c>
      <c r="D338" s="1" t="str">
        <f>IF(AND([1]Data!E338&gt;0, $H$400&lt;$H$3),[1]Data!E338,"")</f>
        <v/>
      </c>
      <c r="E338" s="5">
        <f t="shared" si="40"/>
        <v>-0.33999999999999986</v>
      </c>
      <c r="F338" s="6">
        <f t="shared" si="41"/>
        <v>-2.7375201288244756E-2</v>
      </c>
      <c r="G338" s="10">
        <f>IF( [1]Data!A338&gt;0, [1]Data!A338, G337)</f>
        <v>43992</v>
      </c>
      <c r="H338" s="1">
        <f>IF( [1]Data!E338&gt;0, [1]Data!E338, H337)</f>
        <v>12.42</v>
      </c>
      <c r="L338" s="1"/>
      <c r="M338" s="9" t="e">
        <f t="shared" si="35"/>
        <v>#N/A</v>
      </c>
      <c r="N338" s="7" t="str">
        <f t="shared" si="36"/>
        <v/>
      </c>
      <c r="O338" s="2" t="str">
        <f t="shared" si="37"/>
        <v/>
      </c>
      <c r="P338" s="2" t="str">
        <f t="shared" si="38"/>
        <v/>
      </c>
      <c r="Q338" s="2" t="str">
        <f t="shared" si="39"/>
        <v/>
      </c>
      <c r="R338" s="2"/>
    </row>
    <row r="339" spans="1:18" x14ac:dyDescent="0.55000000000000004">
      <c r="A339" s="9" t="e">
        <f>IF( AND([1]Data!A339&gt;0, OR(NOT(D339=""),NOT(C339=""))),[1]Data!A339,NA() )</f>
        <v>#N/A</v>
      </c>
      <c r="B339" s="1" t="str">
        <f>IF([1]Data!E339&gt;0,[1]Data!E339,"")</f>
        <v/>
      </c>
      <c r="C339" s="1" t="str">
        <f>IF(AND([1]Data!E339&gt;0, $H$400&gt;$H$3),[1]Data!E339,"")</f>
        <v/>
      </c>
      <c r="D339" s="1" t="str">
        <f>IF(AND([1]Data!E339&gt;0, $H$400&lt;$H$3),[1]Data!E339,"")</f>
        <v/>
      </c>
      <c r="E339" s="5">
        <f t="shared" si="40"/>
        <v>-0.33999999999999986</v>
      </c>
      <c r="F339" s="6">
        <f t="shared" si="41"/>
        <v>-2.7375201288244756E-2</v>
      </c>
      <c r="G339" s="10">
        <f>IF( [1]Data!A339&gt;0, [1]Data!A339, G338)</f>
        <v>43992</v>
      </c>
      <c r="H339" s="1">
        <f>IF( [1]Data!E339&gt;0, [1]Data!E339, H338)</f>
        <v>12.42</v>
      </c>
      <c r="L339" s="1"/>
      <c r="M339" s="9" t="e">
        <f t="shared" si="35"/>
        <v>#N/A</v>
      </c>
      <c r="N339" s="7" t="str">
        <f t="shared" si="36"/>
        <v/>
      </c>
      <c r="O339" s="2" t="str">
        <f t="shared" si="37"/>
        <v/>
      </c>
      <c r="P339" s="2" t="str">
        <f t="shared" si="38"/>
        <v/>
      </c>
      <c r="Q339" s="2" t="str">
        <f t="shared" si="39"/>
        <v/>
      </c>
      <c r="R339" s="2"/>
    </row>
    <row r="340" spans="1:18" x14ac:dyDescent="0.55000000000000004">
      <c r="A340" s="9" t="e">
        <f>IF( AND([1]Data!A340&gt;0, OR(NOT(D340=""),NOT(C340=""))),[1]Data!A340,NA() )</f>
        <v>#N/A</v>
      </c>
      <c r="B340" s="1" t="str">
        <f>IF([1]Data!E340&gt;0,[1]Data!E340,"")</f>
        <v/>
      </c>
      <c r="C340" s="1" t="str">
        <f>IF(AND([1]Data!E340&gt;0, $H$400&gt;$H$3),[1]Data!E340,"")</f>
        <v/>
      </c>
      <c r="D340" s="1" t="str">
        <f>IF(AND([1]Data!E340&gt;0, $H$400&lt;$H$3),[1]Data!E340,"")</f>
        <v/>
      </c>
      <c r="E340" s="5">
        <f t="shared" si="40"/>
        <v>-0.33999999999999986</v>
      </c>
      <c r="F340" s="6">
        <f t="shared" si="41"/>
        <v>-2.7375201288244756E-2</v>
      </c>
      <c r="G340" s="10">
        <f>IF( [1]Data!A340&gt;0, [1]Data!A340, G339)</f>
        <v>43992</v>
      </c>
      <c r="H340" s="1">
        <f>IF( [1]Data!E340&gt;0, [1]Data!E340, H339)</f>
        <v>12.42</v>
      </c>
      <c r="L340" s="1"/>
      <c r="M340" s="9" t="e">
        <f t="shared" si="35"/>
        <v>#N/A</v>
      </c>
      <c r="N340" s="7" t="str">
        <f t="shared" si="36"/>
        <v/>
      </c>
      <c r="O340" s="2" t="str">
        <f t="shared" si="37"/>
        <v/>
      </c>
      <c r="P340" s="2" t="str">
        <f t="shared" si="38"/>
        <v/>
      </c>
      <c r="Q340" s="2" t="str">
        <f t="shared" si="39"/>
        <v/>
      </c>
      <c r="R340" s="2"/>
    </row>
    <row r="341" spans="1:18" x14ac:dyDescent="0.55000000000000004">
      <c r="A341" s="9" t="e">
        <f>IF( AND([1]Data!A341&gt;0, OR(NOT(D341=""),NOT(C341=""))),[1]Data!A341,NA() )</f>
        <v>#N/A</v>
      </c>
      <c r="B341" s="1" t="str">
        <f>IF([1]Data!E341&gt;0,[1]Data!E341,"")</f>
        <v/>
      </c>
      <c r="C341" s="1" t="str">
        <f>IF(AND([1]Data!E341&gt;0, $H$400&gt;$H$3),[1]Data!E341,"")</f>
        <v/>
      </c>
      <c r="D341" s="1" t="str">
        <f>IF(AND([1]Data!E341&gt;0, $H$400&lt;$H$3),[1]Data!E341,"")</f>
        <v/>
      </c>
      <c r="E341" s="5">
        <f t="shared" si="40"/>
        <v>-0.33999999999999986</v>
      </c>
      <c r="F341" s="6">
        <f t="shared" si="41"/>
        <v>-2.7375201288244756E-2</v>
      </c>
      <c r="G341" s="10">
        <f>IF( [1]Data!A341&gt;0, [1]Data!A341, G340)</f>
        <v>43992</v>
      </c>
      <c r="H341" s="1">
        <f>IF( [1]Data!E341&gt;0, [1]Data!E341, H340)</f>
        <v>12.42</v>
      </c>
      <c r="L341" s="1"/>
      <c r="M341" s="9" t="e">
        <f t="shared" si="35"/>
        <v>#N/A</v>
      </c>
      <c r="N341" s="7" t="str">
        <f t="shared" si="36"/>
        <v/>
      </c>
      <c r="O341" s="2" t="str">
        <f t="shared" si="37"/>
        <v/>
      </c>
      <c r="P341" s="2" t="str">
        <f t="shared" si="38"/>
        <v/>
      </c>
      <c r="Q341" s="2" t="str">
        <f t="shared" si="39"/>
        <v/>
      </c>
      <c r="R341" s="2"/>
    </row>
    <row r="342" spans="1:18" x14ac:dyDescent="0.55000000000000004">
      <c r="A342" s="9" t="e">
        <f>IF( AND([1]Data!A342&gt;0, OR(NOT(D342=""),NOT(C342=""))),[1]Data!A342,NA() )</f>
        <v>#N/A</v>
      </c>
      <c r="B342" s="1" t="str">
        <f>IF([1]Data!E342&gt;0,[1]Data!E342,"")</f>
        <v/>
      </c>
      <c r="C342" s="1" t="str">
        <f>IF(AND([1]Data!E342&gt;0, $H$400&gt;$H$3),[1]Data!E342,"")</f>
        <v/>
      </c>
      <c r="D342" s="1" t="str">
        <f>IF(AND([1]Data!E342&gt;0, $H$400&lt;$H$3),[1]Data!E342,"")</f>
        <v/>
      </c>
      <c r="E342" s="5">
        <f t="shared" si="40"/>
        <v>-0.33999999999999986</v>
      </c>
      <c r="F342" s="6">
        <f t="shared" si="41"/>
        <v>-2.7375201288244756E-2</v>
      </c>
      <c r="G342" s="10">
        <f>IF( [1]Data!A342&gt;0, [1]Data!A342, G341)</f>
        <v>43992</v>
      </c>
      <c r="H342" s="1">
        <f>IF( [1]Data!E342&gt;0, [1]Data!E342, H341)</f>
        <v>12.42</v>
      </c>
      <c r="L342" s="1"/>
      <c r="M342" s="9" t="e">
        <f t="shared" si="35"/>
        <v>#N/A</v>
      </c>
      <c r="N342" s="7" t="str">
        <f t="shared" si="36"/>
        <v/>
      </c>
      <c r="O342" s="2" t="str">
        <f t="shared" si="37"/>
        <v/>
      </c>
      <c r="P342" s="2" t="str">
        <f t="shared" si="38"/>
        <v/>
      </c>
      <c r="Q342" s="2" t="str">
        <f t="shared" si="39"/>
        <v/>
      </c>
      <c r="R342" s="2"/>
    </row>
    <row r="343" spans="1:18" x14ac:dyDescent="0.55000000000000004">
      <c r="A343" s="9" t="e">
        <f>IF( AND([1]Data!A343&gt;0, OR(NOT(D343=""),NOT(C343=""))),[1]Data!A343,NA() )</f>
        <v>#N/A</v>
      </c>
      <c r="B343" s="1" t="str">
        <f>IF([1]Data!E343&gt;0,[1]Data!E343,"")</f>
        <v/>
      </c>
      <c r="C343" s="1" t="str">
        <f>IF(AND([1]Data!E343&gt;0, $H$400&gt;$H$3),[1]Data!E343,"")</f>
        <v/>
      </c>
      <c r="D343" s="1" t="str">
        <f>IF(AND([1]Data!E343&gt;0, $H$400&lt;$H$3),[1]Data!E343,"")</f>
        <v/>
      </c>
      <c r="E343" s="5">
        <f t="shared" si="40"/>
        <v>-0.33999999999999986</v>
      </c>
      <c r="F343" s="6">
        <f t="shared" si="41"/>
        <v>-2.7375201288244756E-2</v>
      </c>
      <c r="G343" s="10">
        <f>IF( [1]Data!A343&gt;0, [1]Data!A343, G342)</f>
        <v>43992</v>
      </c>
      <c r="H343" s="1">
        <f>IF( [1]Data!E343&gt;0, [1]Data!E343, H342)</f>
        <v>12.42</v>
      </c>
      <c r="L343" s="1"/>
      <c r="M343" s="9" t="e">
        <f t="shared" si="35"/>
        <v>#N/A</v>
      </c>
      <c r="N343" s="7" t="str">
        <f t="shared" si="36"/>
        <v/>
      </c>
      <c r="O343" s="2" t="str">
        <f t="shared" si="37"/>
        <v/>
      </c>
      <c r="P343" s="2" t="str">
        <f t="shared" si="38"/>
        <v/>
      </c>
      <c r="Q343" s="2" t="str">
        <f t="shared" si="39"/>
        <v/>
      </c>
      <c r="R343" s="2"/>
    </row>
    <row r="344" spans="1:18" x14ac:dyDescent="0.55000000000000004">
      <c r="A344" s="9" t="e">
        <f>IF( AND([1]Data!A344&gt;0, OR(NOT(D344=""),NOT(C344=""))),[1]Data!A344,NA() )</f>
        <v>#N/A</v>
      </c>
      <c r="B344" s="1" t="str">
        <f>IF([1]Data!E344&gt;0,[1]Data!E344,"")</f>
        <v/>
      </c>
      <c r="C344" s="1" t="str">
        <f>IF(AND([1]Data!E344&gt;0, $H$400&gt;$H$3),[1]Data!E344,"")</f>
        <v/>
      </c>
      <c r="D344" s="1" t="str">
        <f>IF(AND([1]Data!E344&gt;0, $H$400&lt;$H$3),[1]Data!E344,"")</f>
        <v/>
      </c>
      <c r="E344" s="5">
        <f t="shared" si="40"/>
        <v>-0.33999999999999986</v>
      </c>
      <c r="F344" s="6">
        <f t="shared" si="41"/>
        <v>-2.7375201288244756E-2</v>
      </c>
      <c r="G344" s="10">
        <f>IF( [1]Data!A344&gt;0, [1]Data!A344, G343)</f>
        <v>43992</v>
      </c>
      <c r="H344" s="1">
        <f>IF( [1]Data!E344&gt;0, [1]Data!E344, H343)</f>
        <v>12.42</v>
      </c>
      <c r="L344" s="1"/>
      <c r="M344" s="9" t="e">
        <f t="shared" si="35"/>
        <v>#N/A</v>
      </c>
      <c r="N344" s="7" t="str">
        <f t="shared" si="36"/>
        <v/>
      </c>
      <c r="O344" s="2" t="str">
        <f t="shared" si="37"/>
        <v/>
      </c>
      <c r="P344" s="2" t="str">
        <f t="shared" si="38"/>
        <v/>
      </c>
      <c r="Q344" s="2" t="str">
        <f t="shared" si="39"/>
        <v/>
      </c>
      <c r="R344" s="2"/>
    </row>
    <row r="345" spans="1:18" x14ac:dyDescent="0.55000000000000004">
      <c r="A345" s="9" t="e">
        <f>IF( AND([1]Data!A345&gt;0, OR(NOT(D345=""),NOT(C345=""))),[1]Data!A345,NA() )</f>
        <v>#N/A</v>
      </c>
      <c r="B345" s="1" t="str">
        <f>IF([1]Data!E345&gt;0,[1]Data!E345,"")</f>
        <v/>
      </c>
      <c r="C345" s="1" t="str">
        <f>IF(AND([1]Data!E345&gt;0, $H$400&gt;$H$3),[1]Data!E345,"")</f>
        <v/>
      </c>
      <c r="D345" s="1" t="str">
        <f>IF(AND([1]Data!E345&gt;0, $H$400&lt;$H$3),[1]Data!E345,"")</f>
        <v/>
      </c>
      <c r="E345" s="5">
        <f t="shared" si="40"/>
        <v>-0.33999999999999986</v>
      </c>
      <c r="F345" s="6">
        <f t="shared" si="41"/>
        <v>-2.7375201288244756E-2</v>
      </c>
      <c r="G345" s="10">
        <f>IF( [1]Data!A345&gt;0, [1]Data!A345, G344)</f>
        <v>43992</v>
      </c>
      <c r="H345" s="1">
        <f>IF( [1]Data!E345&gt;0, [1]Data!E345, H344)</f>
        <v>12.42</v>
      </c>
      <c r="L345" s="1"/>
      <c r="M345" s="9" t="e">
        <f t="shared" si="35"/>
        <v>#N/A</v>
      </c>
      <c r="N345" s="7" t="str">
        <f t="shared" si="36"/>
        <v/>
      </c>
      <c r="O345" s="2" t="str">
        <f t="shared" si="37"/>
        <v/>
      </c>
      <c r="P345" s="2" t="str">
        <f t="shared" si="38"/>
        <v/>
      </c>
      <c r="Q345" s="2" t="str">
        <f t="shared" si="39"/>
        <v/>
      </c>
      <c r="R345" s="2"/>
    </row>
    <row r="346" spans="1:18" x14ac:dyDescent="0.55000000000000004">
      <c r="A346" s="9" t="e">
        <f>IF( AND([1]Data!A346&gt;0, OR(NOT(D346=""),NOT(C346=""))),[1]Data!A346,NA() )</f>
        <v>#N/A</v>
      </c>
      <c r="B346" s="1" t="str">
        <f>IF([1]Data!E346&gt;0,[1]Data!E346,"")</f>
        <v/>
      </c>
      <c r="C346" s="1" t="str">
        <f>IF(AND([1]Data!E346&gt;0, $H$400&gt;$H$3),[1]Data!E346,"")</f>
        <v/>
      </c>
      <c r="D346" s="1" t="str">
        <f>IF(AND([1]Data!E346&gt;0, $H$400&lt;$H$3),[1]Data!E346,"")</f>
        <v/>
      </c>
      <c r="E346" s="5">
        <f t="shared" si="40"/>
        <v>-0.33999999999999986</v>
      </c>
      <c r="F346" s="6">
        <f t="shared" si="41"/>
        <v>-2.7375201288244756E-2</v>
      </c>
      <c r="G346" s="10">
        <f>IF( [1]Data!A346&gt;0, [1]Data!A346, G345)</f>
        <v>43992</v>
      </c>
      <c r="H346" s="1">
        <f>IF( [1]Data!E346&gt;0, [1]Data!E346, H345)</f>
        <v>12.42</v>
      </c>
      <c r="L346" s="1"/>
      <c r="M346" s="9" t="e">
        <f t="shared" si="35"/>
        <v>#N/A</v>
      </c>
      <c r="N346" s="7" t="str">
        <f t="shared" si="36"/>
        <v/>
      </c>
      <c r="O346" s="2" t="str">
        <f t="shared" si="37"/>
        <v/>
      </c>
      <c r="P346" s="2" t="str">
        <f t="shared" si="38"/>
        <v/>
      </c>
      <c r="Q346" s="2" t="str">
        <f t="shared" si="39"/>
        <v/>
      </c>
      <c r="R346" s="2"/>
    </row>
    <row r="347" spans="1:18" x14ac:dyDescent="0.55000000000000004">
      <c r="A347" s="9" t="e">
        <f>IF( AND([1]Data!A347&gt;0, OR(NOT(D347=""),NOT(C347=""))),[1]Data!A347,NA() )</f>
        <v>#N/A</v>
      </c>
      <c r="B347" s="1" t="str">
        <f>IF([1]Data!E347&gt;0,[1]Data!E347,"")</f>
        <v/>
      </c>
      <c r="C347" s="1" t="str">
        <f>IF(AND([1]Data!E347&gt;0, $H$400&gt;$H$3),[1]Data!E347,"")</f>
        <v/>
      </c>
      <c r="D347" s="1" t="str">
        <f>IF(AND([1]Data!E347&gt;0, $H$400&lt;$H$3),[1]Data!E347,"")</f>
        <v/>
      </c>
      <c r="E347" s="5">
        <f t="shared" si="40"/>
        <v>-0.33999999999999986</v>
      </c>
      <c r="F347" s="6">
        <f t="shared" si="41"/>
        <v>-2.7375201288244756E-2</v>
      </c>
      <c r="G347" s="10">
        <f>IF( [1]Data!A347&gt;0, [1]Data!A347, G346)</f>
        <v>43992</v>
      </c>
      <c r="H347" s="1">
        <f>IF( [1]Data!E347&gt;0, [1]Data!E347, H346)</f>
        <v>12.42</v>
      </c>
      <c r="L347" s="1"/>
      <c r="M347" s="9" t="e">
        <f t="shared" si="35"/>
        <v>#N/A</v>
      </c>
      <c r="N347" s="7" t="str">
        <f t="shared" si="36"/>
        <v/>
      </c>
      <c r="O347" s="2" t="str">
        <f t="shared" si="37"/>
        <v/>
      </c>
      <c r="P347" s="2" t="str">
        <f t="shared" si="38"/>
        <v/>
      </c>
      <c r="Q347" s="2" t="str">
        <f t="shared" si="39"/>
        <v/>
      </c>
      <c r="R347" s="2"/>
    </row>
    <row r="348" spans="1:18" x14ac:dyDescent="0.55000000000000004">
      <c r="A348" s="9" t="e">
        <f>IF( AND([1]Data!A348&gt;0, OR(NOT(D348=""),NOT(C348=""))),[1]Data!A348,NA() )</f>
        <v>#N/A</v>
      </c>
      <c r="B348" s="1" t="str">
        <f>IF([1]Data!E348&gt;0,[1]Data!E348,"")</f>
        <v/>
      </c>
      <c r="C348" s="1" t="str">
        <f>IF(AND([1]Data!E348&gt;0, $H$400&gt;$H$3),[1]Data!E348,"")</f>
        <v/>
      </c>
      <c r="D348" s="1" t="str">
        <f>IF(AND([1]Data!E348&gt;0, $H$400&lt;$H$3),[1]Data!E348,"")</f>
        <v/>
      </c>
      <c r="E348" s="5">
        <f t="shared" si="40"/>
        <v>-0.33999999999999986</v>
      </c>
      <c r="F348" s="6">
        <f t="shared" si="41"/>
        <v>-2.7375201288244756E-2</v>
      </c>
      <c r="G348" s="10">
        <f>IF( [1]Data!A348&gt;0, [1]Data!A348, G347)</f>
        <v>43992</v>
      </c>
      <c r="H348" s="1">
        <f>IF( [1]Data!E348&gt;0, [1]Data!E348, H347)</f>
        <v>12.42</v>
      </c>
      <c r="L348" s="1"/>
      <c r="M348" s="9" t="e">
        <f t="shared" si="35"/>
        <v>#N/A</v>
      </c>
      <c r="N348" s="7" t="str">
        <f t="shared" si="36"/>
        <v/>
      </c>
      <c r="O348" s="2" t="str">
        <f t="shared" si="37"/>
        <v/>
      </c>
      <c r="P348" s="2" t="str">
        <f t="shared" si="38"/>
        <v/>
      </c>
      <c r="Q348" s="2" t="str">
        <f t="shared" si="39"/>
        <v/>
      </c>
      <c r="R348" s="2"/>
    </row>
    <row r="349" spans="1:18" x14ac:dyDescent="0.55000000000000004">
      <c r="A349" s="9" t="e">
        <f>IF( AND([1]Data!A349&gt;0, OR(NOT(D349=""),NOT(C349=""))),[1]Data!A349,NA() )</f>
        <v>#N/A</v>
      </c>
      <c r="B349" s="1" t="str">
        <f>IF([1]Data!E349&gt;0,[1]Data!E349,"")</f>
        <v/>
      </c>
      <c r="C349" s="1" t="str">
        <f>IF(AND([1]Data!E349&gt;0, $H$400&gt;$H$3),[1]Data!E349,"")</f>
        <v/>
      </c>
      <c r="D349" s="1" t="str">
        <f>IF(AND([1]Data!E349&gt;0, $H$400&lt;$H$3),[1]Data!E349,"")</f>
        <v/>
      </c>
      <c r="E349" s="5">
        <f t="shared" si="40"/>
        <v>-0.33999999999999986</v>
      </c>
      <c r="F349" s="6">
        <f t="shared" si="41"/>
        <v>-2.7375201288244756E-2</v>
      </c>
      <c r="G349" s="10">
        <f>IF( [1]Data!A349&gt;0, [1]Data!A349, G348)</f>
        <v>43992</v>
      </c>
      <c r="H349" s="1">
        <f>IF( [1]Data!E349&gt;0, [1]Data!E349, H348)</f>
        <v>12.42</v>
      </c>
      <c r="L349" s="1"/>
      <c r="M349" s="9" t="e">
        <f t="shared" si="35"/>
        <v>#N/A</v>
      </c>
      <c r="N349" s="7" t="str">
        <f t="shared" si="36"/>
        <v/>
      </c>
      <c r="O349" s="2" t="str">
        <f t="shared" si="37"/>
        <v/>
      </c>
      <c r="P349" s="2" t="str">
        <f t="shared" si="38"/>
        <v/>
      </c>
      <c r="Q349" s="2" t="str">
        <f t="shared" si="39"/>
        <v/>
      </c>
      <c r="R349" s="2"/>
    </row>
    <row r="350" spans="1:18" x14ac:dyDescent="0.55000000000000004">
      <c r="A350" s="9" t="e">
        <f>IF( AND([1]Data!A350&gt;0, OR(NOT(D350=""),NOT(C350=""))),[1]Data!A350,NA() )</f>
        <v>#N/A</v>
      </c>
      <c r="B350" s="1" t="str">
        <f>IF([1]Data!E350&gt;0,[1]Data!E350,"")</f>
        <v/>
      </c>
      <c r="C350" s="1" t="str">
        <f>IF(AND([1]Data!E350&gt;0, $H$400&gt;$H$3),[1]Data!E350,"")</f>
        <v/>
      </c>
      <c r="D350" s="1" t="str">
        <f>IF(AND([1]Data!E350&gt;0, $H$400&lt;$H$3),[1]Data!E350,"")</f>
        <v/>
      </c>
      <c r="E350" s="5">
        <f t="shared" si="40"/>
        <v>-0.33999999999999986</v>
      </c>
      <c r="F350" s="6">
        <f t="shared" si="41"/>
        <v>-2.7375201288244756E-2</v>
      </c>
      <c r="G350" s="10">
        <f>IF( [1]Data!A350&gt;0, [1]Data!A350, G349)</f>
        <v>43992</v>
      </c>
      <c r="H350" s="1">
        <f>IF( [1]Data!E350&gt;0, [1]Data!E350, H349)</f>
        <v>12.42</v>
      </c>
      <c r="L350" s="1"/>
      <c r="M350" s="9" t="e">
        <f t="shared" si="35"/>
        <v>#N/A</v>
      </c>
      <c r="N350" s="7" t="str">
        <f t="shared" si="36"/>
        <v/>
      </c>
      <c r="O350" s="2" t="str">
        <f t="shared" si="37"/>
        <v/>
      </c>
      <c r="P350" s="2" t="str">
        <f t="shared" si="38"/>
        <v/>
      </c>
      <c r="Q350" s="2" t="str">
        <f t="shared" si="39"/>
        <v/>
      </c>
      <c r="R350" s="2"/>
    </row>
    <row r="351" spans="1:18" x14ac:dyDescent="0.55000000000000004">
      <c r="A351" s="9" t="e">
        <f>IF( AND([1]Data!A351&gt;0, OR(NOT(D351=""),NOT(C351=""))),[1]Data!A351,NA() )</f>
        <v>#N/A</v>
      </c>
      <c r="B351" s="1" t="str">
        <f>IF([1]Data!E351&gt;0,[1]Data!E351,"")</f>
        <v/>
      </c>
      <c r="C351" s="1" t="str">
        <f>IF(AND([1]Data!E351&gt;0, $H$400&gt;$H$3),[1]Data!E351,"")</f>
        <v/>
      </c>
      <c r="D351" s="1" t="str">
        <f>IF(AND([1]Data!E351&gt;0, $H$400&lt;$H$3),[1]Data!E351,"")</f>
        <v/>
      </c>
      <c r="E351" s="5">
        <f t="shared" si="40"/>
        <v>-0.33999999999999986</v>
      </c>
      <c r="F351" s="6">
        <f t="shared" si="41"/>
        <v>-2.7375201288244756E-2</v>
      </c>
      <c r="G351" s="10">
        <f>IF( [1]Data!A351&gt;0, [1]Data!A351, G350)</f>
        <v>43992</v>
      </c>
      <c r="H351" s="1">
        <f>IF( [1]Data!E351&gt;0, [1]Data!E351, H350)</f>
        <v>12.42</v>
      </c>
      <c r="L351" s="1"/>
      <c r="M351" s="9" t="e">
        <f t="shared" si="35"/>
        <v>#N/A</v>
      </c>
      <c r="N351" s="7" t="str">
        <f t="shared" si="36"/>
        <v/>
      </c>
      <c r="O351" s="2" t="str">
        <f t="shared" si="37"/>
        <v/>
      </c>
      <c r="P351" s="2" t="str">
        <f t="shared" si="38"/>
        <v/>
      </c>
      <c r="Q351" s="2" t="str">
        <f t="shared" si="39"/>
        <v/>
      </c>
      <c r="R351" s="2"/>
    </row>
    <row r="352" spans="1:18" x14ac:dyDescent="0.55000000000000004">
      <c r="A352" s="9" t="e">
        <f>IF( AND([1]Data!A352&gt;0, OR(NOT(D352=""),NOT(C352=""))),[1]Data!A352,NA() )</f>
        <v>#N/A</v>
      </c>
      <c r="B352" s="1" t="str">
        <f>IF([1]Data!E352&gt;0,[1]Data!E352,"")</f>
        <v/>
      </c>
      <c r="C352" s="1" t="str">
        <f>IF(AND([1]Data!E352&gt;0, $H$400&gt;$H$3),[1]Data!E352,"")</f>
        <v/>
      </c>
      <c r="D352" s="1" t="str">
        <f>IF(AND([1]Data!E352&gt;0, $H$400&lt;$H$3),[1]Data!E352,"")</f>
        <v/>
      </c>
      <c r="E352" s="5">
        <f t="shared" si="40"/>
        <v>-0.33999999999999986</v>
      </c>
      <c r="F352" s="6">
        <f t="shared" si="41"/>
        <v>-2.7375201288244756E-2</v>
      </c>
      <c r="G352" s="10">
        <f>IF( [1]Data!A352&gt;0, [1]Data!A352, G351)</f>
        <v>43992</v>
      </c>
      <c r="H352" s="1">
        <f>IF( [1]Data!E352&gt;0, [1]Data!E352, H351)</f>
        <v>12.42</v>
      </c>
      <c r="L352" s="1"/>
      <c r="M352" s="9" t="e">
        <f t="shared" si="35"/>
        <v>#N/A</v>
      </c>
      <c r="N352" s="7" t="str">
        <f t="shared" si="36"/>
        <v/>
      </c>
      <c r="O352" s="2" t="str">
        <f t="shared" si="37"/>
        <v/>
      </c>
      <c r="P352" s="2" t="str">
        <f t="shared" si="38"/>
        <v/>
      </c>
      <c r="Q352" s="2" t="str">
        <f t="shared" si="39"/>
        <v/>
      </c>
      <c r="R352" s="2"/>
    </row>
    <row r="353" spans="1:18" x14ac:dyDescent="0.55000000000000004">
      <c r="A353" s="9" t="e">
        <f>IF( AND([1]Data!A353&gt;0, OR(NOT(D353=""),NOT(C353=""))),[1]Data!A353,NA() )</f>
        <v>#N/A</v>
      </c>
      <c r="B353" s="1" t="str">
        <f>IF([1]Data!E353&gt;0,[1]Data!E353,"")</f>
        <v/>
      </c>
      <c r="C353" s="1" t="str">
        <f>IF(AND([1]Data!E353&gt;0, $H$400&gt;$H$3),[1]Data!E353,"")</f>
        <v/>
      </c>
      <c r="D353" s="1" t="str">
        <f>IF(AND([1]Data!E353&gt;0, $H$400&lt;$H$3),[1]Data!E353,"")</f>
        <v/>
      </c>
      <c r="E353" s="5">
        <f t="shared" si="40"/>
        <v>-0.33999999999999986</v>
      </c>
      <c r="F353" s="6">
        <f t="shared" si="41"/>
        <v>-2.7375201288244756E-2</v>
      </c>
      <c r="G353" s="10">
        <f>IF( [1]Data!A353&gt;0, [1]Data!A353, G352)</f>
        <v>43992</v>
      </c>
      <c r="H353" s="1">
        <f>IF( [1]Data!E353&gt;0, [1]Data!E353, H352)</f>
        <v>12.42</v>
      </c>
      <c r="L353" s="1"/>
      <c r="M353" s="9" t="e">
        <f t="shared" si="35"/>
        <v>#N/A</v>
      </c>
      <c r="N353" s="7" t="str">
        <f t="shared" si="36"/>
        <v/>
      </c>
      <c r="O353" s="2" t="str">
        <f t="shared" si="37"/>
        <v/>
      </c>
      <c r="P353" s="2" t="str">
        <f t="shared" si="38"/>
        <v/>
      </c>
      <c r="Q353" s="2" t="str">
        <f t="shared" si="39"/>
        <v/>
      </c>
      <c r="R353" s="2"/>
    </row>
    <row r="354" spans="1:18" x14ac:dyDescent="0.55000000000000004">
      <c r="A354" s="9" t="e">
        <f>IF( AND([1]Data!A354&gt;0, OR(NOT(D354=""),NOT(C354=""))),[1]Data!A354,NA() )</f>
        <v>#N/A</v>
      </c>
      <c r="B354" s="1" t="str">
        <f>IF([1]Data!E354&gt;0,[1]Data!E354,"")</f>
        <v/>
      </c>
      <c r="C354" s="1" t="str">
        <f>IF(AND([1]Data!E354&gt;0, $H$400&gt;$H$3),[1]Data!E354,"")</f>
        <v/>
      </c>
      <c r="D354" s="1" t="str">
        <f>IF(AND([1]Data!E354&gt;0, $H$400&lt;$H$3),[1]Data!E354,"")</f>
        <v/>
      </c>
      <c r="E354" s="5">
        <f t="shared" si="40"/>
        <v>-0.33999999999999986</v>
      </c>
      <c r="F354" s="6">
        <f t="shared" si="41"/>
        <v>-2.7375201288244756E-2</v>
      </c>
      <c r="G354" s="10">
        <f>IF( [1]Data!A354&gt;0, [1]Data!A354, G353)</f>
        <v>43992</v>
      </c>
      <c r="H354" s="1">
        <f>IF( [1]Data!E354&gt;0, [1]Data!E354, H353)</f>
        <v>12.42</v>
      </c>
      <c r="L354" s="1"/>
      <c r="M354" s="9" t="e">
        <f t="shared" si="35"/>
        <v>#N/A</v>
      </c>
      <c r="N354" s="7" t="str">
        <f t="shared" si="36"/>
        <v/>
      </c>
      <c r="O354" s="2" t="str">
        <f t="shared" si="37"/>
        <v/>
      </c>
      <c r="P354" s="2" t="str">
        <f t="shared" si="38"/>
        <v/>
      </c>
      <c r="Q354" s="2" t="str">
        <f t="shared" si="39"/>
        <v/>
      </c>
      <c r="R354" s="2"/>
    </row>
    <row r="355" spans="1:18" x14ac:dyDescent="0.55000000000000004">
      <c r="A355" s="9" t="e">
        <f>IF( AND([1]Data!A355&gt;0, OR(NOT(D355=""),NOT(C355=""))),[1]Data!A355,NA() )</f>
        <v>#N/A</v>
      </c>
      <c r="B355" s="1" t="str">
        <f>IF([1]Data!E355&gt;0,[1]Data!E355,"")</f>
        <v/>
      </c>
      <c r="C355" s="1" t="str">
        <f>IF(AND([1]Data!E355&gt;0, $H$400&gt;$H$3),[1]Data!E355,"")</f>
        <v/>
      </c>
      <c r="D355" s="1" t="str">
        <f>IF(AND([1]Data!E355&gt;0, $H$400&lt;$H$3),[1]Data!E355,"")</f>
        <v/>
      </c>
      <c r="E355" s="5">
        <f t="shared" si="40"/>
        <v>-0.33999999999999986</v>
      </c>
      <c r="F355" s="6">
        <f t="shared" si="41"/>
        <v>-2.7375201288244756E-2</v>
      </c>
      <c r="G355" s="10">
        <f>IF( [1]Data!A355&gt;0, [1]Data!A355, G354)</f>
        <v>43992</v>
      </c>
      <c r="H355" s="1">
        <f>IF( [1]Data!E355&gt;0, [1]Data!E355, H354)</f>
        <v>12.42</v>
      </c>
      <c r="L355" s="1"/>
      <c r="M355" s="9" t="e">
        <f t="shared" si="35"/>
        <v>#N/A</v>
      </c>
      <c r="N355" s="7" t="str">
        <f t="shared" si="36"/>
        <v/>
      </c>
      <c r="O355" s="2" t="str">
        <f t="shared" si="37"/>
        <v/>
      </c>
      <c r="P355" s="2" t="str">
        <f t="shared" si="38"/>
        <v/>
      </c>
      <c r="Q355" s="2" t="str">
        <f t="shared" si="39"/>
        <v/>
      </c>
      <c r="R355" s="2"/>
    </row>
    <row r="356" spans="1:18" x14ac:dyDescent="0.55000000000000004">
      <c r="A356" s="9" t="e">
        <f>IF( AND([1]Data!A356&gt;0, OR(NOT(D356=""),NOT(C356=""))),[1]Data!A356,NA() )</f>
        <v>#N/A</v>
      </c>
      <c r="B356" s="1" t="str">
        <f>IF([1]Data!E356&gt;0,[1]Data!E356,"")</f>
        <v/>
      </c>
      <c r="C356" s="1" t="str">
        <f>IF(AND([1]Data!E356&gt;0, $H$400&gt;$H$3),[1]Data!E356,"")</f>
        <v/>
      </c>
      <c r="D356" s="1" t="str">
        <f>IF(AND([1]Data!E356&gt;0, $H$400&lt;$H$3),[1]Data!E356,"")</f>
        <v/>
      </c>
      <c r="E356" s="5">
        <f t="shared" si="40"/>
        <v>-0.33999999999999986</v>
      </c>
      <c r="F356" s="6">
        <f t="shared" si="41"/>
        <v>-2.7375201288244756E-2</v>
      </c>
      <c r="G356" s="10">
        <f>IF( [1]Data!A356&gt;0, [1]Data!A356, G355)</f>
        <v>43992</v>
      </c>
      <c r="H356" s="1">
        <f>IF( [1]Data!E356&gt;0, [1]Data!E356, H355)</f>
        <v>12.42</v>
      </c>
      <c r="L356" s="1"/>
      <c r="M356" s="9" t="e">
        <f t="shared" si="35"/>
        <v>#N/A</v>
      </c>
      <c r="N356" s="7" t="str">
        <f t="shared" si="36"/>
        <v/>
      </c>
      <c r="O356" s="2" t="str">
        <f t="shared" si="37"/>
        <v/>
      </c>
      <c r="P356" s="2" t="str">
        <f t="shared" si="38"/>
        <v/>
      </c>
      <c r="Q356" s="2" t="str">
        <f t="shared" si="39"/>
        <v/>
      </c>
      <c r="R356" s="2"/>
    </row>
    <row r="357" spans="1:18" x14ac:dyDescent="0.55000000000000004">
      <c r="A357" s="9" t="e">
        <f>IF( AND([1]Data!A357&gt;0, OR(NOT(D357=""),NOT(C357=""))),[1]Data!A357,NA() )</f>
        <v>#N/A</v>
      </c>
      <c r="B357" s="1" t="str">
        <f>IF([1]Data!E357&gt;0,[1]Data!E357,"")</f>
        <v/>
      </c>
      <c r="C357" s="1" t="str">
        <f>IF(AND([1]Data!E357&gt;0, $H$400&gt;$H$3),[1]Data!E357,"")</f>
        <v/>
      </c>
      <c r="D357" s="1" t="str">
        <f>IF(AND([1]Data!E357&gt;0, $H$400&lt;$H$3),[1]Data!E357,"")</f>
        <v/>
      </c>
      <c r="E357" s="5">
        <f t="shared" si="40"/>
        <v>-0.33999999999999986</v>
      </c>
      <c r="F357" s="6">
        <f t="shared" si="41"/>
        <v>-2.7375201288244756E-2</v>
      </c>
      <c r="G357" s="10">
        <f>IF( [1]Data!A357&gt;0, [1]Data!A357, G356)</f>
        <v>43992</v>
      </c>
      <c r="H357" s="1">
        <f>IF( [1]Data!E357&gt;0, [1]Data!E357, H356)</f>
        <v>12.42</v>
      </c>
      <c r="L357" s="1"/>
      <c r="M357" s="9" t="e">
        <f t="shared" si="35"/>
        <v>#N/A</v>
      </c>
      <c r="N357" s="7" t="str">
        <f t="shared" si="36"/>
        <v/>
      </c>
      <c r="O357" s="2" t="str">
        <f t="shared" si="37"/>
        <v/>
      </c>
      <c r="P357" s="2" t="str">
        <f t="shared" si="38"/>
        <v/>
      </c>
      <c r="Q357" s="2" t="str">
        <f t="shared" si="39"/>
        <v/>
      </c>
      <c r="R357" s="2"/>
    </row>
    <row r="358" spans="1:18" x14ac:dyDescent="0.55000000000000004">
      <c r="A358" s="9" t="e">
        <f>IF( AND([1]Data!A358&gt;0, OR(NOT(D358=""),NOT(C358=""))),[1]Data!A358,NA() )</f>
        <v>#N/A</v>
      </c>
      <c r="B358" s="1" t="str">
        <f>IF([1]Data!E358&gt;0,[1]Data!E358,"")</f>
        <v/>
      </c>
      <c r="C358" s="1" t="str">
        <f>IF(AND([1]Data!E358&gt;0, $H$400&gt;$H$3),[1]Data!E358,"")</f>
        <v/>
      </c>
      <c r="D358" s="1" t="str">
        <f>IF(AND([1]Data!E358&gt;0, $H$400&lt;$H$3),[1]Data!E358,"")</f>
        <v/>
      </c>
      <c r="E358" s="5">
        <f t="shared" si="40"/>
        <v>-0.33999999999999986</v>
      </c>
      <c r="F358" s="6">
        <f t="shared" si="41"/>
        <v>-2.7375201288244756E-2</v>
      </c>
      <c r="G358" s="10">
        <f>IF( [1]Data!A358&gt;0, [1]Data!A358, G357)</f>
        <v>43992</v>
      </c>
      <c r="H358" s="1">
        <f>IF( [1]Data!E358&gt;0, [1]Data!E358, H357)</f>
        <v>12.42</v>
      </c>
      <c r="L358" s="1"/>
      <c r="M358" s="9" t="e">
        <f t="shared" si="35"/>
        <v>#N/A</v>
      </c>
      <c r="N358" s="7" t="str">
        <f t="shared" si="36"/>
        <v/>
      </c>
      <c r="O358" s="2" t="str">
        <f t="shared" si="37"/>
        <v/>
      </c>
      <c r="P358" s="2" t="str">
        <f t="shared" si="38"/>
        <v/>
      </c>
      <c r="Q358" s="2" t="str">
        <f t="shared" si="39"/>
        <v/>
      </c>
      <c r="R358" s="2"/>
    </row>
    <row r="359" spans="1:18" x14ac:dyDescent="0.55000000000000004">
      <c r="A359" s="9" t="e">
        <f>IF( AND([1]Data!A359&gt;0, OR(NOT(D359=""),NOT(C359=""))),[1]Data!A359,NA() )</f>
        <v>#N/A</v>
      </c>
      <c r="B359" s="1" t="str">
        <f>IF([1]Data!E359&gt;0,[1]Data!E359,"")</f>
        <v/>
      </c>
      <c r="C359" s="1" t="str">
        <f>IF(AND([1]Data!E359&gt;0, $H$400&gt;$H$3),[1]Data!E359,"")</f>
        <v/>
      </c>
      <c r="D359" s="1" t="str">
        <f>IF(AND([1]Data!E359&gt;0, $H$400&lt;$H$3),[1]Data!E359,"")</f>
        <v/>
      </c>
      <c r="E359" s="5">
        <f t="shared" si="40"/>
        <v>-0.33999999999999986</v>
      </c>
      <c r="F359" s="6">
        <f t="shared" si="41"/>
        <v>-2.7375201288244756E-2</v>
      </c>
      <c r="G359" s="10">
        <f>IF( [1]Data!A359&gt;0, [1]Data!A359, G358)</f>
        <v>43992</v>
      </c>
      <c r="H359" s="1">
        <f>IF( [1]Data!E359&gt;0, [1]Data!E359, H358)</f>
        <v>12.42</v>
      </c>
      <c r="L359" s="1"/>
      <c r="M359" s="9" t="e">
        <f t="shared" si="35"/>
        <v>#N/A</v>
      </c>
      <c r="N359" s="7" t="str">
        <f t="shared" si="36"/>
        <v/>
      </c>
      <c r="O359" s="2" t="str">
        <f t="shared" si="37"/>
        <v/>
      </c>
      <c r="P359" s="2" t="str">
        <f t="shared" si="38"/>
        <v/>
      </c>
      <c r="Q359" s="2" t="str">
        <f t="shared" si="39"/>
        <v/>
      </c>
      <c r="R359" s="2"/>
    </row>
    <row r="360" spans="1:18" x14ac:dyDescent="0.55000000000000004">
      <c r="A360" s="9" t="e">
        <f>IF( AND([1]Data!A360&gt;0, OR(NOT(D360=""),NOT(C360=""))),[1]Data!A360,NA() )</f>
        <v>#N/A</v>
      </c>
      <c r="B360" s="1" t="str">
        <f>IF([1]Data!E360&gt;0,[1]Data!E360,"")</f>
        <v/>
      </c>
      <c r="C360" s="1" t="str">
        <f>IF(AND([1]Data!E360&gt;0, $H$400&gt;$H$3),[1]Data!E360,"")</f>
        <v/>
      </c>
      <c r="D360" s="1" t="str">
        <f>IF(AND([1]Data!E360&gt;0, $H$400&lt;$H$3),[1]Data!E360,"")</f>
        <v/>
      </c>
      <c r="E360" s="5">
        <f t="shared" si="40"/>
        <v>-0.33999999999999986</v>
      </c>
      <c r="F360" s="6">
        <f t="shared" si="41"/>
        <v>-2.7375201288244756E-2</v>
      </c>
      <c r="G360" s="10">
        <f>IF( [1]Data!A360&gt;0, [1]Data!A360, G359)</f>
        <v>43992</v>
      </c>
      <c r="H360" s="1">
        <f>IF( [1]Data!E360&gt;0, [1]Data!E360, H359)</f>
        <v>12.42</v>
      </c>
      <c r="L360" s="1"/>
      <c r="M360" s="9" t="e">
        <f t="shared" si="35"/>
        <v>#N/A</v>
      </c>
      <c r="N360" s="7" t="str">
        <f t="shared" si="36"/>
        <v/>
      </c>
      <c r="O360" s="2" t="str">
        <f t="shared" si="37"/>
        <v/>
      </c>
      <c r="P360" s="2" t="str">
        <f t="shared" si="38"/>
        <v/>
      </c>
      <c r="Q360" s="2" t="str">
        <f t="shared" si="39"/>
        <v/>
      </c>
      <c r="R360" s="2"/>
    </row>
    <row r="361" spans="1:18" x14ac:dyDescent="0.55000000000000004">
      <c r="A361" s="9" t="e">
        <f>IF( AND([1]Data!A361&gt;0, OR(NOT(D361=""),NOT(C361=""))),[1]Data!A361,NA() )</f>
        <v>#N/A</v>
      </c>
      <c r="B361" s="1" t="str">
        <f>IF([1]Data!E361&gt;0,[1]Data!E361,"")</f>
        <v/>
      </c>
      <c r="C361" s="1" t="str">
        <f>IF(AND([1]Data!E361&gt;0, $H$400&gt;$H$3),[1]Data!E361,"")</f>
        <v/>
      </c>
      <c r="D361" s="1" t="str">
        <f>IF(AND([1]Data!E361&gt;0, $H$400&lt;$H$3),[1]Data!E361,"")</f>
        <v/>
      </c>
      <c r="E361" s="5">
        <f t="shared" si="40"/>
        <v>-0.33999999999999986</v>
      </c>
      <c r="F361" s="6">
        <f t="shared" si="41"/>
        <v>-2.7375201288244756E-2</v>
      </c>
      <c r="G361" s="10">
        <f>IF( [1]Data!A361&gt;0, [1]Data!A361, G360)</f>
        <v>43992</v>
      </c>
      <c r="H361" s="1">
        <f>IF( [1]Data!E361&gt;0, [1]Data!E361, H360)</f>
        <v>12.42</v>
      </c>
      <c r="L361" s="1"/>
      <c r="M361" s="9" t="e">
        <f t="shared" si="35"/>
        <v>#N/A</v>
      </c>
      <c r="N361" s="7" t="str">
        <f t="shared" si="36"/>
        <v/>
      </c>
      <c r="O361" s="2" t="str">
        <f t="shared" si="37"/>
        <v/>
      </c>
      <c r="P361" s="2" t="str">
        <f t="shared" si="38"/>
        <v/>
      </c>
      <c r="Q361" s="2" t="str">
        <f t="shared" si="39"/>
        <v/>
      </c>
      <c r="R361" s="2"/>
    </row>
    <row r="362" spans="1:18" x14ac:dyDescent="0.55000000000000004">
      <c r="A362" s="9" t="e">
        <f>IF( AND([1]Data!A362&gt;0, OR(NOT(D362=""),NOT(C362=""))),[1]Data!A362,NA() )</f>
        <v>#N/A</v>
      </c>
      <c r="B362" s="1" t="str">
        <f>IF([1]Data!E362&gt;0,[1]Data!E362,"")</f>
        <v/>
      </c>
      <c r="C362" s="1" t="str">
        <f>IF(AND([1]Data!E362&gt;0, $H$400&gt;$H$3),[1]Data!E362,"")</f>
        <v/>
      </c>
      <c r="D362" s="1" t="str">
        <f>IF(AND([1]Data!E362&gt;0, $H$400&lt;$H$3),[1]Data!E362,"")</f>
        <v/>
      </c>
      <c r="E362" s="5">
        <f t="shared" si="40"/>
        <v>-0.33999999999999986</v>
      </c>
      <c r="F362" s="6">
        <f t="shared" si="41"/>
        <v>-2.7375201288244756E-2</v>
      </c>
      <c r="G362" s="10">
        <f>IF( [1]Data!A362&gt;0, [1]Data!A362, G361)</f>
        <v>43992</v>
      </c>
      <c r="H362" s="1">
        <f>IF( [1]Data!E362&gt;0, [1]Data!E362, H361)</f>
        <v>12.42</v>
      </c>
      <c r="L362" s="1"/>
      <c r="M362" s="9" t="e">
        <f t="shared" si="35"/>
        <v>#N/A</v>
      </c>
      <c r="N362" s="7" t="str">
        <f t="shared" si="36"/>
        <v/>
      </c>
      <c r="O362" s="2" t="str">
        <f t="shared" si="37"/>
        <v/>
      </c>
      <c r="P362" s="2" t="str">
        <f t="shared" si="38"/>
        <v/>
      </c>
      <c r="Q362" s="2" t="str">
        <f t="shared" si="39"/>
        <v/>
      </c>
      <c r="R362" s="2"/>
    </row>
    <row r="363" spans="1:18" x14ac:dyDescent="0.55000000000000004">
      <c r="A363" s="9" t="e">
        <f>IF( AND([1]Data!A363&gt;0, OR(NOT(D363=""),NOT(C363=""))),[1]Data!A363,NA() )</f>
        <v>#N/A</v>
      </c>
      <c r="B363" s="1" t="str">
        <f>IF([1]Data!E363&gt;0,[1]Data!E363,"")</f>
        <v/>
      </c>
      <c r="C363" s="1" t="str">
        <f>IF(AND([1]Data!E363&gt;0, $H$400&gt;$H$3),[1]Data!E363,"")</f>
        <v/>
      </c>
      <c r="D363" s="1" t="str">
        <f>IF(AND([1]Data!E363&gt;0, $H$400&lt;$H$3),[1]Data!E363,"")</f>
        <v/>
      </c>
      <c r="E363" s="5">
        <f t="shared" si="40"/>
        <v>-0.33999999999999986</v>
      </c>
      <c r="F363" s="6">
        <f t="shared" si="41"/>
        <v>-2.7375201288244756E-2</v>
      </c>
      <c r="G363" s="10">
        <f>IF( [1]Data!A363&gt;0, [1]Data!A363, G362)</f>
        <v>43992</v>
      </c>
      <c r="H363" s="1">
        <f>IF( [1]Data!E363&gt;0, [1]Data!E363, H362)</f>
        <v>12.42</v>
      </c>
      <c r="L363" s="1"/>
      <c r="M363" s="9" t="e">
        <f t="shared" si="35"/>
        <v>#N/A</v>
      </c>
      <c r="N363" s="7" t="str">
        <f t="shared" si="36"/>
        <v/>
      </c>
      <c r="O363" s="2" t="str">
        <f t="shared" si="37"/>
        <v/>
      </c>
      <c r="P363" s="2" t="str">
        <f t="shared" si="38"/>
        <v/>
      </c>
      <c r="Q363" s="2" t="str">
        <f t="shared" si="39"/>
        <v/>
      </c>
      <c r="R363" s="2"/>
    </row>
    <row r="364" spans="1:18" x14ac:dyDescent="0.55000000000000004">
      <c r="A364" s="9" t="e">
        <f>IF( AND([1]Data!A364&gt;0, OR(NOT(D364=""),NOT(C364=""))),[1]Data!A364,NA() )</f>
        <v>#N/A</v>
      </c>
      <c r="B364" s="1" t="str">
        <f>IF([1]Data!E364&gt;0,[1]Data!E364,"")</f>
        <v/>
      </c>
      <c r="C364" s="1" t="str">
        <f>IF(AND([1]Data!E364&gt;0, $H$400&gt;$H$3),[1]Data!E364,"")</f>
        <v/>
      </c>
      <c r="D364" s="1" t="str">
        <f>IF(AND([1]Data!E364&gt;0, $H$400&lt;$H$3),[1]Data!E364,"")</f>
        <v/>
      </c>
      <c r="E364" s="5">
        <f t="shared" si="40"/>
        <v>-0.33999999999999986</v>
      </c>
      <c r="F364" s="6">
        <f t="shared" si="41"/>
        <v>-2.7375201288244756E-2</v>
      </c>
      <c r="G364" s="10">
        <f>IF( [1]Data!A364&gt;0, [1]Data!A364, G363)</f>
        <v>43992</v>
      </c>
      <c r="H364" s="1">
        <f>IF( [1]Data!E364&gt;0, [1]Data!E364, H363)</f>
        <v>12.42</v>
      </c>
      <c r="L364" s="1"/>
      <c r="M364" s="9" t="e">
        <f t="shared" si="35"/>
        <v>#N/A</v>
      </c>
      <c r="N364" s="7" t="str">
        <f t="shared" si="36"/>
        <v/>
      </c>
      <c r="O364" s="2" t="str">
        <f t="shared" si="37"/>
        <v/>
      </c>
      <c r="P364" s="2" t="str">
        <f t="shared" si="38"/>
        <v/>
      </c>
      <c r="Q364" s="2" t="str">
        <f t="shared" si="39"/>
        <v/>
      </c>
      <c r="R364" s="2"/>
    </row>
    <row r="365" spans="1:18" x14ac:dyDescent="0.55000000000000004">
      <c r="A365" s="9" t="e">
        <f>IF( AND([1]Data!A365&gt;0, OR(NOT(D365=""),NOT(C365=""))),[1]Data!A365,NA() )</f>
        <v>#N/A</v>
      </c>
      <c r="B365" s="1" t="str">
        <f>IF([1]Data!E365&gt;0,[1]Data!E365,"")</f>
        <v/>
      </c>
      <c r="C365" s="1" t="str">
        <f>IF(AND([1]Data!E365&gt;0, $H$400&gt;$H$3),[1]Data!E365,"")</f>
        <v/>
      </c>
      <c r="D365" s="1" t="str">
        <f>IF(AND([1]Data!E365&gt;0, $H$400&lt;$H$3),[1]Data!E365,"")</f>
        <v/>
      </c>
      <c r="E365" s="5">
        <f t="shared" si="40"/>
        <v>-0.33999999999999986</v>
      </c>
      <c r="F365" s="6">
        <f t="shared" si="41"/>
        <v>-2.7375201288244756E-2</v>
      </c>
      <c r="G365" s="10">
        <f>IF( [1]Data!A365&gt;0, [1]Data!A365, G364)</f>
        <v>43992</v>
      </c>
      <c r="H365" s="1">
        <f>IF( [1]Data!E365&gt;0, [1]Data!E365, H364)</f>
        <v>12.42</v>
      </c>
      <c r="L365" s="1"/>
      <c r="M365" s="9" t="e">
        <f t="shared" si="35"/>
        <v>#N/A</v>
      </c>
      <c r="N365" s="7" t="str">
        <f t="shared" si="36"/>
        <v/>
      </c>
      <c r="O365" s="2" t="str">
        <f t="shared" si="37"/>
        <v/>
      </c>
      <c r="P365" s="2" t="str">
        <f t="shared" si="38"/>
        <v/>
      </c>
      <c r="Q365" s="2" t="str">
        <f t="shared" si="39"/>
        <v/>
      </c>
      <c r="R365" s="2"/>
    </row>
    <row r="366" spans="1:18" x14ac:dyDescent="0.55000000000000004">
      <c r="A366" s="9" t="e">
        <f>IF( AND([1]Data!A366&gt;0, OR(NOT(D366=""),NOT(C366=""))),[1]Data!A366,NA() )</f>
        <v>#N/A</v>
      </c>
      <c r="B366" s="1" t="str">
        <f>IF([1]Data!E366&gt;0,[1]Data!E366,"")</f>
        <v/>
      </c>
      <c r="C366" s="1" t="str">
        <f>IF(AND([1]Data!E366&gt;0, $H$400&gt;$H$3),[1]Data!E366,"")</f>
        <v/>
      </c>
      <c r="D366" s="1" t="str">
        <f>IF(AND([1]Data!E366&gt;0, $H$400&lt;$H$3),[1]Data!E366,"")</f>
        <v/>
      </c>
      <c r="E366" s="5">
        <f t="shared" si="40"/>
        <v>-0.33999999999999986</v>
      </c>
      <c r="F366" s="6">
        <f t="shared" si="41"/>
        <v>-2.7375201288244756E-2</v>
      </c>
      <c r="G366" s="10">
        <f>IF( [1]Data!A366&gt;0, [1]Data!A366, G365)</f>
        <v>43992</v>
      </c>
      <c r="H366" s="1">
        <f>IF( [1]Data!E366&gt;0, [1]Data!E366, H365)</f>
        <v>12.42</v>
      </c>
      <c r="L366" s="1"/>
      <c r="M366" s="9" t="e">
        <f t="shared" si="35"/>
        <v>#N/A</v>
      </c>
      <c r="N366" s="7" t="str">
        <f t="shared" si="36"/>
        <v/>
      </c>
      <c r="O366" s="2" t="str">
        <f t="shared" si="37"/>
        <v/>
      </c>
      <c r="P366" s="2" t="str">
        <f t="shared" si="38"/>
        <v/>
      </c>
      <c r="Q366" s="2" t="str">
        <f t="shared" si="39"/>
        <v/>
      </c>
      <c r="R366" s="2"/>
    </row>
    <row r="367" spans="1:18" x14ac:dyDescent="0.55000000000000004">
      <c r="A367" s="9" t="e">
        <f>IF( AND([1]Data!A367&gt;0, OR(NOT(D367=""),NOT(C367=""))),[1]Data!A367,NA() )</f>
        <v>#N/A</v>
      </c>
      <c r="B367" s="1" t="str">
        <f>IF([1]Data!E367&gt;0,[1]Data!E367,"")</f>
        <v/>
      </c>
      <c r="C367" s="1" t="str">
        <f>IF(AND([1]Data!E367&gt;0, $H$400&gt;$H$3),[1]Data!E367,"")</f>
        <v/>
      </c>
      <c r="D367" s="1" t="str">
        <f>IF(AND([1]Data!E367&gt;0, $H$400&lt;$H$3),[1]Data!E367,"")</f>
        <v/>
      </c>
      <c r="E367" s="5">
        <f t="shared" si="40"/>
        <v>-0.33999999999999986</v>
      </c>
      <c r="F367" s="6">
        <f t="shared" si="41"/>
        <v>-2.7375201288244756E-2</v>
      </c>
      <c r="G367" s="10">
        <f>IF( [1]Data!A367&gt;0, [1]Data!A367, G366)</f>
        <v>43992</v>
      </c>
      <c r="H367" s="1">
        <f>IF( [1]Data!E367&gt;0, [1]Data!E367, H366)</f>
        <v>12.42</v>
      </c>
      <c r="L367" s="1"/>
      <c r="M367" s="9" t="e">
        <f t="shared" si="35"/>
        <v>#N/A</v>
      </c>
      <c r="N367" s="7" t="str">
        <f t="shared" si="36"/>
        <v/>
      </c>
      <c r="O367" s="2" t="str">
        <f t="shared" si="37"/>
        <v/>
      </c>
      <c r="P367" s="2" t="str">
        <f t="shared" si="38"/>
        <v/>
      </c>
      <c r="Q367" s="2" t="str">
        <f t="shared" si="39"/>
        <v/>
      </c>
      <c r="R367" s="2"/>
    </row>
    <row r="368" spans="1:18" x14ac:dyDescent="0.55000000000000004">
      <c r="A368" s="9" t="e">
        <f>IF( AND([1]Data!A368&gt;0, OR(NOT(D368=""),NOT(C368=""))),[1]Data!A368,NA() )</f>
        <v>#N/A</v>
      </c>
      <c r="B368" s="1" t="str">
        <f>IF([1]Data!E368&gt;0,[1]Data!E368,"")</f>
        <v/>
      </c>
      <c r="C368" s="1" t="str">
        <f>IF(AND([1]Data!E368&gt;0, $H$400&gt;$H$3),[1]Data!E368,"")</f>
        <v/>
      </c>
      <c r="D368" s="1" t="str">
        <f>IF(AND([1]Data!E368&gt;0, $H$400&lt;$H$3),[1]Data!E368,"")</f>
        <v/>
      </c>
      <c r="E368" s="5">
        <f t="shared" si="40"/>
        <v>-0.33999999999999986</v>
      </c>
      <c r="F368" s="6">
        <f t="shared" si="41"/>
        <v>-2.7375201288244756E-2</v>
      </c>
      <c r="G368" s="10">
        <f>IF( [1]Data!A368&gt;0, [1]Data!A368, G367)</f>
        <v>43992</v>
      </c>
      <c r="H368" s="1">
        <f>IF( [1]Data!E368&gt;0, [1]Data!E368, H367)</f>
        <v>12.42</v>
      </c>
      <c r="L368" s="1"/>
      <c r="M368" s="9" t="e">
        <f t="shared" si="35"/>
        <v>#N/A</v>
      </c>
      <c r="N368" s="7" t="str">
        <f t="shared" si="36"/>
        <v/>
      </c>
      <c r="O368" s="2" t="str">
        <f t="shared" si="37"/>
        <v/>
      </c>
      <c r="P368" s="2" t="str">
        <f t="shared" si="38"/>
        <v/>
      </c>
      <c r="Q368" s="2" t="str">
        <f t="shared" si="39"/>
        <v/>
      </c>
      <c r="R368" s="2"/>
    </row>
    <row r="369" spans="1:18" x14ac:dyDescent="0.55000000000000004">
      <c r="A369" s="9" t="e">
        <f>IF( AND([1]Data!A369&gt;0, OR(NOT(D369=""),NOT(C369=""))),[1]Data!A369,NA() )</f>
        <v>#N/A</v>
      </c>
      <c r="B369" s="1" t="str">
        <f>IF([1]Data!E369&gt;0,[1]Data!E369,"")</f>
        <v/>
      </c>
      <c r="C369" s="1" t="str">
        <f>IF(AND([1]Data!E369&gt;0, $H$400&gt;$H$3),[1]Data!E369,"")</f>
        <v/>
      </c>
      <c r="D369" s="1" t="str">
        <f>IF(AND([1]Data!E369&gt;0, $H$400&lt;$H$3),[1]Data!E369,"")</f>
        <v/>
      </c>
      <c r="E369" s="5">
        <f t="shared" si="40"/>
        <v>-0.33999999999999986</v>
      </c>
      <c r="F369" s="6">
        <f t="shared" si="41"/>
        <v>-2.7375201288244756E-2</v>
      </c>
      <c r="G369" s="10">
        <f>IF( [1]Data!A369&gt;0, [1]Data!A369, G368)</f>
        <v>43992</v>
      </c>
      <c r="H369" s="1">
        <f>IF( [1]Data!E369&gt;0, [1]Data!E369, H368)</f>
        <v>12.42</v>
      </c>
      <c r="L369" s="1"/>
      <c r="M369" s="9" t="e">
        <f t="shared" si="35"/>
        <v>#N/A</v>
      </c>
      <c r="N369" s="7" t="str">
        <f t="shared" si="36"/>
        <v/>
      </c>
      <c r="O369" s="2" t="str">
        <f t="shared" si="37"/>
        <v/>
      </c>
      <c r="P369" s="2" t="str">
        <f t="shared" si="38"/>
        <v/>
      </c>
      <c r="Q369" s="2" t="str">
        <f t="shared" si="39"/>
        <v/>
      </c>
      <c r="R369" s="2"/>
    </row>
    <row r="370" spans="1:18" x14ac:dyDescent="0.55000000000000004">
      <c r="A370" s="9" t="e">
        <f>IF( AND([1]Data!A370&gt;0, OR(NOT(D370=""),NOT(C370=""))),[1]Data!A370,NA() )</f>
        <v>#N/A</v>
      </c>
      <c r="B370" s="1" t="str">
        <f>IF([1]Data!E370&gt;0,[1]Data!E370,"")</f>
        <v/>
      </c>
      <c r="C370" s="1" t="str">
        <f>IF(AND([1]Data!E370&gt;0, $H$400&gt;$H$3),[1]Data!E370,"")</f>
        <v/>
      </c>
      <c r="D370" s="1" t="str">
        <f>IF(AND([1]Data!E370&gt;0, $H$400&lt;$H$3),[1]Data!E370,"")</f>
        <v/>
      </c>
      <c r="E370" s="5">
        <f t="shared" si="40"/>
        <v>-0.33999999999999986</v>
      </c>
      <c r="F370" s="6">
        <f t="shared" si="41"/>
        <v>-2.7375201288244756E-2</v>
      </c>
      <c r="G370" s="10">
        <f>IF( [1]Data!A370&gt;0, [1]Data!A370, G369)</f>
        <v>43992</v>
      </c>
      <c r="H370" s="1">
        <f>IF( [1]Data!E370&gt;0, [1]Data!E370, H369)</f>
        <v>12.42</v>
      </c>
      <c r="L370" s="1"/>
      <c r="M370" s="9" t="e">
        <f t="shared" si="35"/>
        <v>#N/A</v>
      </c>
      <c r="N370" s="7" t="str">
        <f t="shared" si="36"/>
        <v/>
      </c>
      <c r="O370" s="2" t="str">
        <f t="shared" si="37"/>
        <v/>
      </c>
      <c r="P370" s="2" t="str">
        <f t="shared" si="38"/>
        <v/>
      </c>
      <c r="Q370" s="2" t="str">
        <f t="shared" si="39"/>
        <v/>
      </c>
      <c r="R370" s="2"/>
    </row>
    <row r="371" spans="1:18" x14ac:dyDescent="0.55000000000000004">
      <c r="A371" s="9" t="e">
        <f>IF( AND([1]Data!A371&gt;0, OR(NOT(D371=""),NOT(C371=""))),[1]Data!A371,NA() )</f>
        <v>#N/A</v>
      </c>
      <c r="B371" s="1" t="str">
        <f>IF([1]Data!E371&gt;0,[1]Data!E371,"")</f>
        <v/>
      </c>
      <c r="C371" s="1" t="str">
        <f>IF(AND([1]Data!E371&gt;0, $H$400&gt;$H$3),[1]Data!E371,"")</f>
        <v/>
      </c>
      <c r="D371" s="1" t="str">
        <f>IF(AND([1]Data!E371&gt;0, $H$400&lt;$H$3),[1]Data!E371,"")</f>
        <v/>
      </c>
      <c r="E371" s="5">
        <f t="shared" si="40"/>
        <v>-0.33999999999999986</v>
      </c>
      <c r="F371" s="6">
        <f t="shared" si="41"/>
        <v>-2.7375201288244756E-2</v>
      </c>
      <c r="G371" s="10">
        <f>IF( [1]Data!A371&gt;0, [1]Data!A371, G370)</f>
        <v>43992</v>
      </c>
      <c r="H371" s="1">
        <f>IF( [1]Data!E371&gt;0, [1]Data!E371, H370)</f>
        <v>12.42</v>
      </c>
      <c r="L371" s="1"/>
      <c r="M371" s="9" t="e">
        <f t="shared" si="35"/>
        <v>#N/A</v>
      </c>
      <c r="N371" s="7" t="str">
        <f t="shared" si="36"/>
        <v/>
      </c>
      <c r="O371" s="2" t="str">
        <f t="shared" si="37"/>
        <v/>
      </c>
      <c r="P371" s="2" t="str">
        <f t="shared" si="38"/>
        <v/>
      </c>
      <c r="Q371" s="2" t="str">
        <f t="shared" si="39"/>
        <v/>
      </c>
      <c r="R371" s="2"/>
    </row>
    <row r="372" spans="1:18" x14ac:dyDescent="0.55000000000000004">
      <c r="A372" s="9" t="e">
        <f>IF( AND([1]Data!A372&gt;0, OR(NOT(D372=""),NOT(C372=""))),[1]Data!A372,NA() )</f>
        <v>#N/A</v>
      </c>
      <c r="B372" s="1" t="str">
        <f>IF([1]Data!E372&gt;0,[1]Data!E372,"")</f>
        <v/>
      </c>
      <c r="C372" s="1" t="str">
        <f>IF(AND([1]Data!E372&gt;0, $H$400&gt;$H$3),[1]Data!E372,"")</f>
        <v/>
      </c>
      <c r="D372" s="1" t="str">
        <f>IF(AND([1]Data!E372&gt;0, $H$400&lt;$H$3),[1]Data!E372,"")</f>
        <v/>
      </c>
      <c r="E372" s="5">
        <f t="shared" si="40"/>
        <v>-0.33999999999999986</v>
      </c>
      <c r="F372" s="6">
        <f t="shared" si="41"/>
        <v>-2.7375201288244756E-2</v>
      </c>
      <c r="G372" s="10">
        <f>IF( [1]Data!A372&gt;0, [1]Data!A372, G371)</f>
        <v>43992</v>
      </c>
      <c r="H372" s="1">
        <f>IF( [1]Data!E372&gt;0, [1]Data!E372, H371)</f>
        <v>12.42</v>
      </c>
      <c r="L372" s="1"/>
      <c r="M372" s="9" t="e">
        <f t="shared" si="35"/>
        <v>#N/A</v>
      </c>
      <c r="N372" s="7" t="str">
        <f t="shared" si="36"/>
        <v/>
      </c>
      <c r="O372" s="2" t="str">
        <f t="shared" si="37"/>
        <v/>
      </c>
      <c r="P372" s="2" t="str">
        <f t="shared" si="38"/>
        <v/>
      </c>
      <c r="Q372" s="2" t="str">
        <f t="shared" si="39"/>
        <v/>
      </c>
      <c r="R372" s="2"/>
    </row>
    <row r="373" spans="1:18" x14ac:dyDescent="0.55000000000000004">
      <c r="A373" s="9" t="e">
        <f>IF( AND([1]Data!A373&gt;0, OR(NOT(D373=""),NOT(C373=""))),[1]Data!A373,NA() )</f>
        <v>#N/A</v>
      </c>
      <c r="B373" s="1" t="str">
        <f>IF([1]Data!E373&gt;0,[1]Data!E373,"")</f>
        <v/>
      </c>
      <c r="C373" s="1" t="str">
        <f>IF(AND([1]Data!E373&gt;0, $H$400&gt;$H$3),[1]Data!E373,"")</f>
        <v/>
      </c>
      <c r="D373" s="1" t="str">
        <f>IF(AND([1]Data!E373&gt;0, $H$400&lt;$H$3),[1]Data!E373,"")</f>
        <v/>
      </c>
      <c r="E373" s="5">
        <f t="shared" si="40"/>
        <v>-0.33999999999999986</v>
      </c>
      <c r="F373" s="6">
        <f t="shared" si="41"/>
        <v>-2.7375201288244756E-2</v>
      </c>
      <c r="G373" s="10">
        <f>IF( [1]Data!A373&gt;0, [1]Data!A373, G372)</f>
        <v>43992</v>
      </c>
      <c r="H373" s="1">
        <f>IF( [1]Data!E373&gt;0, [1]Data!E373, H372)</f>
        <v>12.42</v>
      </c>
      <c r="L373" s="1"/>
      <c r="M373" s="9" t="e">
        <f t="shared" si="35"/>
        <v>#N/A</v>
      </c>
      <c r="N373" s="7" t="str">
        <f t="shared" si="36"/>
        <v/>
      </c>
      <c r="O373" s="2" t="str">
        <f t="shared" si="37"/>
        <v/>
      </c>
      <c r="P373" s="2" t="str">
        <f t="shared" si="38"/>
        <v/>
      </c>
      <c r="Q373" s="2" t="str">
        <f t="shared" si="39"/>
        <v/>
      </c>
      <c r="R373" s="2"/>
    </row>
    <row r="374" spans="1:18" x14ac:dyDescent="0.55000000000000004">
      <c r="A374" s="9" t="e">
        <f>IF( AND([1]Data!A374&gt;0, OR(NOT(D374=""),NOT(C374=""))),[1]Data!A374,NA() )</f>
        <v>#N/A</v>
      </c>
      <c r="B374" s="1" t="str">
        <f>IF([1]Data!E374&gt;0,[1]Data!E374,"")</f>
        <v/>
      </c>
      <c r="C374" s="1" t="str">
        <f>IF(AND([1]Data!E374&gt;0, $H$400&gt;$H$3),[1]Data!E374,"")</f>
        <v/>
      </c>
      <c r="D374" s="1" t="str">
        <f>IF(AND([1]Data!E374&gt;0, $H$400&lt;$H$3),[1]Data!E374,"")</f>
        <v/>
      </c>
      <c r="E374" s="5">
        <f t="shared" si="40"/>
        <v>-0.33999999999999986</v>
      </c>
      <c r="F374" s="6">
        <f t="shared" si="41"/>
        <v>-2.7375201288244756E-2</v>
      </c>
      <c r="G374" s="10">
        <f>IF( [1]Data!A374&gt;0, [1]Data!A374, G373)</f>
        <v>43992</v>
      </c>
      <c r="H374" s="1">
        <f>IF( [1]Data!E374&gt;0, [1]Data!E374, H373)</f>
        <v>12.42</v>
      </c>
      <c r="L374" s="1"/>
      <c r="M374" s="9" t="e">
        <f t="shared" si="35"/>
        <v>#N/A</v>
      </c>
      <c r="N374" s="7" t="str">
        <f t="shared" ref="N324:N387" si="42">IFERROR( M374, "")</f>
        <v/>
      </c>
      <c r="O374" s="2" t="str">
        <f t="shared" si="37"/>
        <v/>
      </c>
      <c r="P374" s="2" t="str">
        <f t="shared" si="38"/>
        <v/>
      </c>
      <c r="Q374" s="2" t="str">
        <f t="shared" si="39"/>
        <v/>
      </c>
      <c r="R374" s="2"/>
    </row>
    <row r="375" spans="1:18" x14ac:dyDescent="0.55000000000000004">
      <c r="A375" s="9" t="e">
        <f>IF( AND([1]Data!A375&gt;0, OR(NOT(D375=""),NOT(C375=""))),[1]Data!A375,NA() )</f>
        <v>#N/A</v>
      </c>
      <c r="B375" s="1" t="str">
        <f>IF([1]Data!E375&gt;0,[1]Data!E375,"")</f>
        <v/>
      </c>
      <c r="C375" s="1" t="str">
        <f>IF(AND([1]Data!E375&gt;0, $H$400&gt;$H$3),[1]Data!E375,"")</f>
        <v/>
      </c>
      <c r="D375" s="1" t="str">
        <f>IF(AND([1]Data!E375&gt;0, $H$400&lt;$H$3),[1]Data!E375,"")</f>
        <v/>
      </c>
      <c r="E375" s="5">
        <f t="shared" si="40"/>
        <v>-0.33999999999999986</v>
      </c>
      <c r="F375" s="6">
        <f t="shared" si="41"/>
        <v>-2.7375201288244756E-2</v>
      </c>
      <c r="G375" s="10">
        <f>IF( [1]Data!A375&gt;0, [1]Data!A375, G374)</f>
        <v>43992</v>
      </c>
      <c r="H375" s="1">
        <f>IF( [1]Data!E375&gt;0, [1]Data!E375, H374)</f>
        <v>12.42</v>
      </c>
      <c r="L375" s="1"/>
      <c r="M375" s="9" t="e">
        <f t="shared" si="35"/>
        <v>#N/A</v>
      </c>
      <c r="N375" s="7" t="str">
        <f t="shared" si="42"/>
        <v/>
      </c>
      <c r="O375" s="2" t="str">
        <f t="shared" si="37"/>
        <v/>
      </c>
      <c r="P375" s="2" t="str">
        <f t="shared" si="38"/>
        <v/>
      </c>
      <c r="Q375" s="2" t="str">
        <f t="shared" si="39"/>
        <v/>
      </c>
      <c r="R375" s="2"/>
    </row>
    <row r="376" spans="1:18" x14ac:dyDescent="0.55000000000000004">
      <c r="A376" s="9" t="e">
        <f>IF( AND([1]Data!A376&gt;0, OR(NOT(D376=""),NOT(C376=""))),[1]Data!A376,NA() )</f>
        <v>#N/A</v>
      </c>
      <c r="B376" s="1" t="str">
        <f>IF([1]Data!E376&gt;0,[1]Data!E376,"")</f>
        <v/>
      </c>
      <c r="C376" s="1" t="str">
        <f>IF(AND([1]Data!E376&gt;0, $H$400&gt;$H$3),[1]Data!E376,"")</f>
        <v/>
      </c>
      <c r="D376" s="1" t="str">
        <f>IF(AND([1]Data!E376&gt;0, $H$400&lt;$H$3),[1]Data!E376,"")</f>
        <v/>
      </c>
      <c r="E376" s="5">
        <f t="shared" si="40"/>
        <v>-0.33999999999999986</v>
      </c>
      <c r="F376" s="6">
        <f t="shared" si="41"/>
        <v>-2.7375201288244756E-2</v>
      </c>
      <c r="G376" s="10">
        <f>IF( [1]Data!A376&gt;0, [1]Data!A376, G375)</f>
        <v>43992</v>
      </c>
      <c r="H376" s="1">
        <f>IF( [1]Data!E376&gt;0, [1]Data!E376, H375)</f>
        <v>12.42</v>
      </c>
      <c r="L376" s="1"/>
      <c r="M376" s="9" t="e">
        <f t="shared" si="35"/>
        <v>#N/A</v>
      </c>
      <c r="N376" s="7" t="str">
        <f t="shared" si="42"/>
        <v/>
      </c>
      <c r="O376" s="2" t="str">
        <f t="shared" si="37"/>
        <v/>
      </c>
      <c r="P376" s="2" t="str">
        <f t="shared" si="38"/>
        <v/>
      </c>
      <c r="Q376" s="2" t="str">
        <f t="shared" si="39"/>
        <v/>
      </c>
      <c r="R376" s="2"/>
    </row>
    <row r="377" spans="1:18" x14ac:dyDescent="0.55000000000000004">
      <c r="A377" s="9" t="e">
        <f>IF( AND([1]Data!A377&gt;0, OR(NOT(D377=""),NOT(C377=""))),[1]Data!A377,NA() )</f>
        <v>#N/A</v>
      </c>
      <c r="B377" s="1" t="str">
        <f>IF([1]Data!E377&gt;0,[1]Data!E377,"")</f>
        <v/>
      </c>
      <c r="C377" s="1" t="str">
        <f>IF(AND([1]Data!E377&gt;0, $H$400&gt;$H$3),[1]Data!E377,"")</f>
        <v/>
      </c>
      <c r="D377" s="1" t="str">
        <f>IF(AND([1]Data!E377&gt;0, $H$400&lt;$H$3),[1]Data!E377,"")</f>
        <v/>
      </c>
      <c r="E377" s="5">
        <f t="shared" si="40"/>
        <v>-0.33999999999999986</v>
      </c>
      <c r="F377" s="6">
        <f t="shared" si="41"/>
        <v>-2.7375201288244756E-2</v>
      </c>
      <c r="G377" s="10">
        <f>IF( [1]Data!A377&gt;0, [1]Data!A377, G376)</f>
        <v>43992</v>
      </c>
      <c r="H377" s="1">
        <f>IF( [1]Data!E377&gt;0, [1]Data!E377, H376)</f>
        <v>12.42</v>
      </c>
      <c r="L377" s="1"/>
      <c r="M377" s="9" t="e">
        <f t="shared" si="35"/>
        <v>#N/A</v>
      </c>
      <c r="N377" s="7" t="str">
        <f t="shared" si="42"/>
        <v/>
      </c>
      <c r="O377" s="2" t="str">
        <f t="shared" si="37"/>
        <v/>
      </c>
      <c r="P377" s="2" t="str">
        <f t="shared" si="38"/>
        <v/>
      </c>
      <c r="Q377" s="2" t="str">
        <f t="shared" si="39"/>
        <v/>
      </c>
      <c r="R377" s="2"/>
    </row>
    <row r="378" spans="1:18" x14ac:dyDescent="0.55000000000000004">
      <c r="A378" s="9" t="e">
        <f>IF( AND([1]Data!A378&gt;0, OR(NOT(D378=""),NOT(C378=""))),[1]Data!A378,NA() )</f>
        <v>#N/A</v>
      </c>
      <c r="B378" s="1" t="str">
        <f>IF([1]Data!E378&gt;0,[1]Data!E378,"")</f>
        <v/>
      </c>
      <c r="C378" s="1" t="str">
        <f>IF(AND([1]Data!E378&gt;0, $H$400&gt;$H$3),[1]Data!E378,"")</f>
        <v/>
      </c>
      <c r="D378" s="1" t="str">
        <f>IF(AND([1]Data!E378&gt;0, $H$400&lt;$H$3),[1]Data!E378,"")</f>
        <v/>
      </c>
      <c r="E378" s="5">
        <f t="shared" si="40"/>
        <v>-0.33999999999999986</v>
      </c>
      <c r="F378" s="6">
        <f t="shared" si="41"/>
        <v>-2.7375201288244756E-2</v>
      </c>
      <c r="G378" s="10">
        <f>IF( [1]Data!A378&gt;0, [1]Data!A378, G377)</f>
        <v>43992</v>
      </c>
      <c r="H378" s="1">
        <f>IF( [1]Data!E378&gt;0, [1]Data!E378, H377)</f>
        <v>12.42</v>
      </c>
      <c r="L378" s="1"/>
      <c r="M378" s="9" t="e">
        <f t="shared" si="35"/>
        <v>#N/A</v>
      </c>
      <c r="N378" s="7" t="str">
        <f t="shared" si="42"/>
        <v/>
      </c>
      <c r="O378" s="2" t="str">
        <f t="shared" si="37"/>
        <v/>
      </c>
      <c r="P378" s="2" t="str">
        <f t="shared" si="38"/>
        <v/>
      </c>
      <c r="Q378" s="2" t="str">
        <f t="shared" si="39"/>
        <v/>
      </c>
      <c r="R378" s="2"/>
    </row>
    <row r="379" spans="1:18" x14ac:dyDescent="0.55000000000000004">
      <c r="A379" s="9" t="e">
        <f>IF( AND([1]Data!A379&gt;0, OR(NOT(D379=""),NOT(C379=""))),[1]Data!A379,NA() )</f>
        <v>#N/A</v>
      </c>
      <c r="B379" s="1" t="str">
        <f>IF([1]Data!E379&gt;0,[1]Data!E379,"")</f>
        <v/>
      </c>
      <c r="C379" s="1" t="str">
        <f>IF(AND([1]Data!E379&gt;0, $H$400&gt;$H$3),[1]Data!E379,"")</f>
        <v/>
      </c>
      <c r="D379" s="1" t="str">
        <f>IF(AND([1]Data!E379&gt;0, $H$400&lt;$H$3),[1]Data!E379,"")</f>
        <v/>
      </c>
      <c r="E379" s="5">
        <f t="shared" si="40"/>
        <v>-0.33999999999999986</v>
      </c>
      <c r="F379" s="6">
        <f t="shared" si="41"/>
        <v>-2.7375201288244756E-2</v>
      </c>
      <c r="G379" s="10">
        <f>IF( [1]Data!A379&gt;0, [1]Data!A379, G378)</f>
        <v>43992</v>
      </c>
      <c r="H379" s="1">
        <f>IF( [1]Data!E379&gt;0, [1]Data!E379, H378)</f>
        <v>12.42</v>
      </c>
      <c r="L379" s="1"/>
      <c r="M379" s="9" t="e">
        <f t="shared" si="35"/>
        <v>#N/A</v>
      </c>
      <c r="N379" s="7" t="str">
        <f t="shared" si="42"/>
        <v/>
      </c>
      <c r="O379" s="2" t="str">
        <f t="shared" si="37"/>
        <v/>
      </c>
      <c r="P379" s="2" t="str">
        <f t="shared" si="38"/>
        <v/>
      </c>
      <c r="Q379" s="2" t="str">
        <f t="shared" si="39"/>
        <v/>
      </c>
      <c r="R379" s="2"/>
    </row>
    <row r="380" spans="1:18" x14ac:dyDescent="0.55000000000000004">
      <c r="A380" s="9" t="e">
        <f>IF( AND([1]Data!A380&gt;0, OR(NOT(D380=""),NOT(C380=""))),[1]Data!A380,NA() )</f>
        <v>#N/A</v>
      </c>
      <c r="B380" s="1" t="str">
        <f>IF([1]Data!E380&gt;0,[1]Data!E380,"")</f>
        <v/>
      </c>
      <c r="C380" s="1" t="str">
        <f>IF(AND([1]Data!E380&gt;0, $H$400&gt;$H$3),[1]Data!E380,"")</f>
        <v/>
      </c>
      <c r="D380" s="1" t="str">
        <f>IF(AND([1]Data!E380&gt;0, $H$400&lt;$H$3),[1]Data!E380,"")</f>
        <v/>
      </c>
      <c r="E380" s="5">
        <f t="shared" si="40"/>
        <v>-0.33999999999999986</v>
      </c>
      <c r="F380" s="6">
        <f t="shared" si="41"/>
        <v>-2.7375201288244756E-2</v>
      </c>
      <c r="G380" s="10">
        <f>IF( [1]Data!A380&gt;0, [1]Data!A380, G379)</f>
        <v>43992</v>
      </c>
      <c r="H380" s="1">
        <f>IF( [1]Data!E380&gt;0, [1]Data!E380, H379)</f>
        <v>12.42</v>
      </c>
      <c r="L380" s="1"/>
      <c r="M380" s="9" t="e">
        <f t="shared" si="35"/>
        <v>#N/A</v>
      </c>
      <c r="N380" s="7" t="str">
        <f t="shared" si="42"/>
        <v/>
      </c>
      <c r="O380" s="2" t="str">
        <f t="shared" si="37"/>
        <v/>
      </c>
      <c r="P380" s="2" t="str">
        <f t="shared" si="38"/>
        <v/>
      </c>
      <c r="Q380" s="2" t="str">
        <f t="shared" si="39"/>
        <v/>
      </c>
      <c r="R380" s="2"/>
    </row>
    <row r="381" spans="1:18" x14ac:dyDescent="0.55000000000000004">
      <c r="A381" s="9" t="e">
        <f>IF( AND([1]Data!A381&gt;0, OR(NOT(D381=""),NOT(C381=""))),[1]Data!A381,NA() )</f>
        <v>#N/A</v>
      </c>
      <c r="B381" s="1" t="str">
        <f>IF([1]Data!E381&gt;0,[1]Data!E381,"")</f>
        <v/>
      </c>
      <c r="C381" s="1" t="str">
        <f>IF(AND([1]Data!E381&gt;0, $H$400&gt;$H$3),[1]Data!E381,"")</f>
        <v/>
      </c>
      <c r="D381" s="1" t="str">
        <f>IF(AND([1]Data!E381&gt;0, $H$400&lt;$H$3),[1]Data!E381,"")</f>
        <v/>
      </c>
      <c r="E381" s="5">
        <f t="shared" si="40"/>
        <v>-0.33999999999999986</v>
      </c>
      <c r="F381" s="6">
        <f t="shared" si="41"/>
        <v>-2.7375201288244756E-2</v>
      </c>
      <c r="G381" s="10">
        <f>IF( [1]Data!A381&gt;0, [1]Data!A381, G380)</f>
        <v>43992</v>
      </c>
      <c r="H381" s="1">
        <f>IF( [1]Data!E381&gt;0, [1]Data!E381, H380)</f>
        <v>12.42</v>
      </c>
      <c r="L381" s="1"/>
      <c r="M381" s="9" t="e">
        <f t="shared" si="35"/>
        <v>#N/A</v>
      </c>
      <c r="N381" s="7" t="str">
        <f t="shared" si="42"/>
        <v/>
      </c>
      <c r="O381" s="2" t="str">
        <f t="shared" si="37"/>
        <v/>
      </c>
      <c r="P381" s="2" t="str">
        <f t="shared" si="38"/>
        <v/>
      </c>
      <c r="Q381" s="2" t="str">
        <f t="shared" si="39"/>
        <v/>
      </c>
      <c r="R381" s="2"/>
    </row>
    <row r="382" spans="1:18" x14ac:dyDescent="0.55000000000000004">
      <c r="A382" s="9" t="e">
        <f>IF( AND([1]Data!A382&gt;0, OR(NOT(D382=""),NOT(C382=""))),[1]Data!A382,NA() )</f>
        <v>#N/A</v>
      </c>
      <c r="B382" s="1" t="str">
        <f>IF([1]Data!E382&gt;0,[1]Data!E382,"")</f>
        <v/>
      </c>
      <c r="C382" s="1" t="str">
        <f>IF(AND([1]Data!E382&gt;0, $H$400&gt;$H$3),[1]Data!E382,"")</f>
        <v/>
      </c>
      <c r="D382" s="1" t="str">
        <f>IF(AND([1]Data!E382&gt;0, $H$400&lt;$H$3),[1]Data!E382,"")</f>
        <v/>
      </c>
      <c r="E382" s="5">
        <f t="shared" si="40"/>
        <v>-0.33999999999999986</v>
      </c>
      <c r="F382" s="6">
        <f t="shared" si="41"/>
        <v>-2.7375201288244756E-2</v>
      </c>
      <c r="G382" s="10">
        <f>IF( [1]Data!A382&gt;0, [1]Data!A382, G381)</f>
        <v>43992</v>
      </c>
      <c r="H382" s="1">
        <f>IF( [1]Data!E382&gt;0, [1]Data!E382, H381)</f>
        <v>12.42</v>
      </c>
      <c r="L382" s="1"/>
      <c r="M382" s="9" t="e">
        <f t="shared" si="35"/>
        <v>#N/A</v>
      </c>
      <c r="N382" s="7" t="str">
        <f t="shared" si="42"/>
        <v/>
      </c>
      <c r="O382" s="2" t="str">
        <f t="shared" si="37"/>
        <v/>
      </c>
      <c r="P382" s="2" t="str">
        <f t="shared" si="38"/>
        <v/>
      </c>
      <c r="Q382" s="2" t="str">
        <f t="shared" si="39"/>
        <v/>
      </c>
      <c r="R382" s="2"/>
    </row>
    <row r="383" spans="1:18" x14ac:dyDescent="0.55000000000000004">
      <c r="A383" s="9" t="e">
        <f>IF( AND([1]Data!A383&gt;0, OR(NOT(D383=""),NOT(C383=""))),[1]Data!A383,NA() )</f>
        <v>#N/A</v>
      </c>
      <c r="B383" s="1" t="str">
        <f>IF([1]Data!E383&gt;0,[1]Data!E383,"")</f>
        <v/>
      </c>
      <c r="C383" s="1" t="str">
        <f>IF(AND([1]Data!E383&gt;0, $H$400&gt;$H$3),[1]Data!E383,"")</f>
        <v/>
      </c>
      <c r="D383" s="1" t="str">
        <f>IF(AND([1]Data!E383&gt;0, $H$400&lt;$H$3),[1]Data!E383,"")</f>
        <v/>
      </c>
      <c r="E383" s="5">
        <f t="shared" si="40"/>
        <v>-0.33999999999999986</v>
      </c>
      <c r="F383" s="6">
        <f t="shared" si="41"/>
        <v>-2.7375201288244756E-2</v>
      </c>
      <c r="G383" s="10">
        <f>IF( [1]Data!A383&gt;0, [1]Data!A383, G382)</f>
        <v>43992</v>
      </c>
      <c r="H383" s="1">
        <f>IF( [1]Data!E383&gt;0, [1]Data!E383, H382)</f>
        <v>12.42</v>
      </c>
      <c r="L383" s="1"/>
      <c r="M383" s="9" t="e">
        <f t="shared" si="35"/>
        <v>#N/A</v>
      </c>
      <c r="N383" s="7" t="str">
        <f t="shared" si="42"/>
        <v/>
      </c>
      <c r="O383" s="2" t="str">
        <f t="shared" si="37"/>
        <v/>
      </c>
      <c r="P383" s="2" t="str">
        <f t="shared" si="38"/>
        <v/>
      </c>
      <c r="Q383" s="2" t="str">
        <f t="shared" si="39"/>
        <v/>
      </c>
      <c r="R383" s="2"/>
    </row>
    <row r="384" spans="1:18" x14ac:dyDescent="0.55000000000000004">
      <c r="A384" s="9" t="e">
        <f>IF( AND([1]Data!A384&gt;0, OR(NOT(D384=""),NOT(C384=""))),[1]Data!A384,NA() )</f>
        <v>#N/A</v>
      </c>
      <c r="B384" s="1" t="str">
        <f>IF([1]Data!E384&gt;0,[1]Data!E384,"")</f>
        <v/>
      </c>
      <c r="C384" s="1" t="str">
        <f>IF(AND([1]Data!E384&gt;0, $H$400&gt;$H$3),[1]Data!E384,"")</f>
        <v/>
      </c>
      <c r="D384" s="1" t="str">
        <f>IF(AND([1]Data!E384&gt;0, $H$400&lt;$H$3),[1]Data!E384,"")</f>
        <v/>
      </c>
      <c r="E384" s="5">
        <f t="shared" si="40"/>
        <v>-0.33999999999999986</v>
      </c>
      <c r="F384" s="6">
        <f t="shared" si="41"/>
        <v>-2.7375201288244756E-2</v>
      </c>
      <c r="G384" s="10">
        <f>IF( [1]Data!A384&gt;0, [1]Data!A384, G383)</f>
        <v>43992</v>
      </c>
      <c r="H384" s="1">
        <f>IF( [1]Data!E384&gt;0, [1]Data!E384, H383)</f>
        <v>12.42</v>
      </c>
      <c r="L384" s="1"/>
      <c r="M384" s="9" t="e">
        <f t="shared" si="35"/>
        <v>#N/A</v>
      </c>
      <c r="N384" s="7" t="str">
        <f t="shared" si="42"/>
        <v/>
      </c>
      <c r="O384" s="2" t="str">
        <f t="shared" si="37"/>
        <v/>
      </c>
      <c r="P384" s="2" t="str">
        <f t="shared" si="38"/>
        <v/>
      </c>
      <c r="Q384" s="2" t="str">
        <f t="shared" si="39"/>
        <v/>
      </c>
      <c r="R384" s="2"/>
    </row>
    <row r="385" spans="1:18" x14ac:dyDescent="0.55000000000000004">
      <c r="A385" s="9" t="e">
        <f>IF( AND([1]Data!A385&gt;0, OR(NOT(D385=""),NOT(C385=""))),[1]Data!A385,NA() )</f>
        <v>#N/A</v>
      </c>
      <c r="B385" s="1" t="str">
        <f>IF([1]Data!E385&gt;0,[1]Data!E385,"")</f>
        <v/>
      </c>
      <c r="C385" s="1" t="str">
        <f>IF(AND([1]Data!E385&gt;0, $H$400&gt;$H$3),[1]Data!E385,"")</f>
        <v/>
      </c>
      <c r="D385" s="1" t="str">
        <f>IF(AND([1]Data!E385&gt;0, $H$400&lt;$H$3),[1]Data!E385,"")</f>
        <v/>
      </c>
      <c r="E385" s="5">
        <f t="shared" si="40"/>
        <v>-0.33999999999999986</v>
      </c>
      <c r="F385" s="6">
        <f t="shared" si="41"/>
        <v>-2.7375201288244756E-2</v>
      </c>
      <c r="G385" s="10">
        <f>IF( [1]Data!A385&gt;0, [1]Data!A385, G384)</f>
        <v>43992</v>
      </c>
      <c r="H385" s="1">
        <f>IF( [1]Data!E385&gt;0, [1]Data!E385, H384)</f>
        <v>12.42</v>
      </c>
      <c r="L385" s="1"/>
      <c r="M385" s="9" t="e">
        <f t="shared" si="35"/>
        <v>#N/A</v>
      </c>
      <c r="N385" s="7" t="str">
        <f t="shared" si="42"/>
        <v/>
      </c>
      <c r="O385" s="2" t="str">
        <f t="shared" si="37"/>
        <v/>
      </c>
      <c r="P385" s="2" t="str">
        <f t="shared" si="38"/>
        <v/>
      </c>
      <c r="Q385" s="2" t="str">
        <f t="shared" si="39"/>
        <v/>
      </c>
      <c r="R385" s="2"/>
    </row>
    <row r="386" spans="1:18" x14ac:dyDescent="0.55000000000000004">
      <c r="A386" s="9" t="e">
        <f>IF( AND([1]Data!A386&gt;0, OR(NOT(D386=""),NOT(C386=""))),[1]Data!A386,NA() )</f>
        <v>#N/A</v>
      </c>
      <c r="B386" s="1" t="str">
        <f>IF([1]Data!E386&gt;0,[1]Data!E386,"")</f>
        <v/>
      </c>
      <c r="C386" s="1" t="str">
        <f>IF(AND([1]Data!E386&gt;0, $H$400&gt;$H$3),[1]Data!E386,"")</f>
        <v/>
      </c>
      <c r="D386" s="1" t="str">
        <f>IF(AND([1]Data!E386&gt;0, $H$400&lt;$H$3),[1]Data!E386,"")</f>
        <v/>
      </c>
      <c r="E386" s="5">
        <f t="shared" si="40"/>
        <v>-0.33999999999999986</v>
      </c>
      <c r="F386" s="6">
        <f t="shared" si="41"/>
        <v>-2.7375201288244756E-2</v>
      </c>
      <c r="G386" s="10">
        <f>IF( [1]Data!A386&gt;0, [1]Data!A386, G385)</f>
        <v>43992</v>
      </c>
      <c r="H386" s="1">
        <f>IF( [1]Data!E386&gt;0, [1]Data!E386, H385)</f>
        <v>12.42</v>
      </c>
      <c r="L386" s="1"/>
      <c r="M386" s="9" t="e">
        <f t="shared" si="35"/>
        <v>#N/A</v>
      </c>
      <c r="N386" s="7" t="str">
        <f t="shared" si="42"/>
        <v/>
      </c>
      <c r="O386" s="2" t="str">
        <f t="shared" si="37"/>
        <v/>
      </c>
      <c r="P386" s="2" t="str">
        <f t="shared" si="38"/>
        <v/>
      </c>
      <c r="Q386" s="2" t="str">
        <f t="shared" si="39"/>
        <v/>
      </c>
      <c r="R386" s="2"/>
    </row>
    <row r="387" spans="1:18" x14ac:dyDescent="0.55000000000000004">
      <c r="A387" s="9" t="e">
        <f>IF( AND([1]Data!A387&gt;0, OR(NOT(D387=""),NOT(C387=""))),[1]Data!A387,NA() )</f>
        <v>#N/A</v>
      </c>
      <c r="B387" s="1" t="str">
        <f>IF([1]Data!E387&gt;0,[1]Data!E387,"")</f>
        <v/>
      </c>
      <c r="C387" s="1" t="str">
        <f>IF(AND([1]Data!E387&gt;0, $H$400&gt;$H$3),[1]Data!E387,"")</f>
        <v/>
      </c>
      <c r="D387" s="1" t="str">
        <f>IF(AND([1]Data!E387&gt;0, $H$400&lt;$H$3),[1]Data!E387,"")</f>
        <v/>
      </c>
      <c r="E387" s="5">
        <f t="shared" si="40"/>
        <v>-0.33999999999999986</v>
      </c>
      <c r="F387" s="6">
        <f t="shared" si="41"/>
        <v>-2.7375201288244756E-2</v>
      </c>
      <c r="G387" s="10">
        <f>IF( [1]Data!A387&gt;0, [1]Data!A387, G386)</f>
        <v>43992</v>
      </c>
      <c r="H387" s="1">
        <f>IF( [1]Data!E387&gt;0, [1]Data!E387, H386)</f>
        <v>12.42</v>
      </c>
      <c r="L387" s="1"/>
      <c r="M387" s="9" t="e">
        <f t="shared" si="35"/>
        <v>#N/A</v>
      </c>
      <c r="N387" s="7" t="str">
        <f t="shared" si="42"/>
        <v/>
      </c>
      <c r="O387" s="2" t="str">
        <f t="shared" si="37"/>
        <v/>
      </c>
      <c r="P387" s="2" t="str">
        <f t="shared" si="38"/>
        <v/>
      </c>
      <c r="Q387" s="2" t="str">
        <f t="shared" si="39"/>
        <v/>
      </c>
      <c r="R387" s="2"/>
    </row>
    <row r="388" spans="1:18" x14ac:dyDescent="0.55000000000000004">
      <c r="A388" s="9" t="e">
        <f>IF( AND([1]Data!A388&gt;0, OR(NOT(D388=""),NOT(C388=""))),[1]Data!A388,NA() )</f>
        <v>#N/A</v>
      </c>
      <c r="B388" s="1" t="str">
        <f>IF([1]Data!E388&gt;0,[1]Data!E388,"")</f>
        <v/>
      </c>
      <c r="C388" s="1" t="str">
        <f>IF(AND([1]Data!E388&gt;0, $H$400&gt;$H$3),[1]Data!E388,"")</f>
        <v/>
      </c>
      <c r="D388" s="1" t="str">
        <f>IF(AND([1]Data!E388&gt;0, $H$400&lt;$H$3),[1]Data!E388,"")</f>
        <v/>
      </c>
      <c r="E388" s="5">
        <f t="shared" si="40"/>
        <v>-0.33999999999999986</v>
      </c>
      <c r="F388" s="6">
        <f t="shared" si="41"/>
        <v>-2.7375201288244756E-2</v>
      </c>
      <c r="G388" s="10">
        <f>IF( [1]Data!A388&gt;0, [1]Data!A388, G387)</f>
        <v>43992</v>
      </c>
      <c r="H388" s="1">
        <f>IF( [1]Data!E388&gt;0, [1]Data!E388, H387)</f>
        <v>12.42</v>
      </c>
      <c r="L388" s="1"/>
      <c r="M388" s="9" t="e">
        <f t="shared" ref="M388:M400" si="43">IF( OR($G$400-G388&gt;8, $G$400-G388&lt;=0), NA(), G388)</f>
        <v>#N/A</v>
      </c>
      <c r="N388" s="7" t="str">
        <f t="shared" ref="N388:N400" si="44">IFERROR( M388, "")</f>
        <v/>
      </c>
      <c r="O388" s="2" t="str">
        <f t="shared" ref="O388:O400" si="45">IF( N388="", "", H388)</f>
        <v/>
      </c>
      <c r="P388" s="2" t="str">
        <f t="shared" ref="P388:P400" si="46">IF( AND(NOT(N388=""),$K$10&gt;=0), H388, "")</f>
        <v/>
      </c>
      <c r="Q388" s="2" t="str">
        <f t="shared" ref="Q388:Q400" si="47">IF( AND(NOT(N388=""),$K$10&lt;0), H388, "")</f>
        <v/>
      </c>
      <c r="R388" s="2"/>
    </row>
    <row r="389" spans="1:18" x14ac:dyDescent="0.55000000000000004">
      <c r="A389" s="9" t="e">
        <f>IF( AND([1]Data!A389&gt;0, OR(NOT(D389=""),NOT(C389=""))),[1]Data!A389,NA() )</f>
        <v>#N/A</v>
      </c>
      <c r="B389" s="1" t="str">
        <f>IF([1]Data!E389&gt;0,[1]Data!E389,"")</f>
        <v/>
      </c>
      <c r="C389" s="1" t="str">
        <f>IF(AND([1]Data!E389&gt;0, $H$400&gt;$H$3),[1]Data!E389,"")</f>
        <v/>
      </c>
      <c r="D389" s="1" t="str">
        <f>IF(AND([1]Data!E389&gt;0, $H$400&lt;$H$3),[1]Data!E389,"")</f>
        <v/>
      </c>
      <c r="E389" s="5">
        <f t="shared" si="40"/>
        <v>-0.33999999999999986</v>
      </c>
      <c r="F389" s="6">
        <f t="shared" si="41"/>
        <v>-2.7375201288244756E-2</v>
      </c>
      <c r="G389" s="10">
        <f>IF( [1]Data!A389&gt;0, [1]Data!A389, G388)</f>
        <v>43992</v>
      </c>
      <c r="H389" s="1">
        <f>IF( [1]Data!E389&gt;0, [1]Data!E389, H388)</f>
        <v>12.42</v>
      </c>
      <c r="L389" s="1"/>
      <c r="M389" s="9" t="e">
        <f t="shared" si="43"/>
        <v>#N/A</v>
      </c>
      <c r="N389" s="7" t="str">
        <f t="shared" si="44"/>
        <v/>
      </c>
      <c r="O389" s="2" t="str">
        <f t="shared" si="45"/>
        <v/>
      </c>
      <c r="P389" s="2" t="str">
        <f t="shared" si="46"/>
        <v/>
      </c>
      <c r="Q389" s="2" t="str">
        <f t="shared" si="47"/>
        <v/>
      </c>
      <c r="R389" s="2"/>
    </row>
    <row r="390" spans="1:18" x14ac:dyDescent="0.55000000000000004">
      <c r="A390" s="9" t="e">
        <f>IF( AND([1]Data!A390&gt;0, OR(NOT(D390=""),NOT(C390=""))),[1]Data!A390,NA() )</f>
        <v>#N/A</v>
      </c>
      <c r="B390" s="1" t="str">
        <f>IF([1]Data!E390&gt;0,[1]Data!E390,"")</f>
        <v/>
      </c>
      <c r="C390" s="1" t="str">
        <f>IF(AND([1]Data!E390&gt;0, $H$400&gt;$H$3),[1]Data!E390,"")</f>
        <v/>
      </c>
      <c r="D390" s="1" t="str">
        <f>IF(AND([1]Data!E390&gt;0, $H$400&lt;$H$3),[1]Data!E390,"")</f>
        <v/>
      </c>
      <c r="E390" s="5">
        <f t="shared" ref="E390:E400" si="48">IFERROR(B390-B389, E389)</f>
        <v>-0.33999999999999986</v>
      </c>
      <c r="F390" s="6">
        <f t="shared" ref="F390:F400" si="49">IFERROR( E390/B390, F389 )</f>
        <v>-2.7375201288244756E-2</v>
      </c>
      <c r="G390" s="10">
        <f>IF( [1]Data!A390&gt;0, [1]Data!A390, G389)</f>
        <v>43992</v>
      </c>
      <c r="H390" s="1">
        <f>IF( [1]Data!E390&gt;0, [1]Data!E390, H389)</f>
        <v>12.42</v>
      </c>
      <c r="L390" s="1"/>
      <c r="M390" s="9" t="e">
        <f t="shared" si="43"/>
        <v>#N/A</v>
      </c>
      <c r="N390" s="7" t="str">
        <f t="shared" si="44"/>
        <v/>
      </c>
      <c r="O390" s="2" t="str">
        <f t="shared" si="45"/>
        <v/>
      </c>
      <c r="P390" s="2" t="str">
        <f t="shared" si="46"/>
        <v/>
      </c>
      <c r="Q390" s="2" t="str">
        <f t="shared" si="47"/>
        <v/>
      </c>
      <c r="R390" s="2"/>
    </row>
    <row r="391" spans="1:18" x14ac:dyDescent="0.55000000000000004">
      <c r="A391" s="9" t="e">
        <f>IF( AND([1]Data!A391&gt;0, OR(NOT(D391=""),NOT(C391=""))),[1]Data!A391,NA() )</f>
        <v>#N/A</v>
      </c>
      <c r="B391" s="1" t="str">
        <f>IF([1]Data!E391&gt;0,[1]Data!E391,"")</f>
        <v/>
      </c>
      <c r="C391" s="1" t="str">
        <f>IF(AND([1]Data!E391&gt;0, $H$400&gt;$H$3),[1]Data!E391,"")</f>
        <v/>
      </c>
      <c r="D391" s="1" t="str">
        <f>IF(AND([1]Data!E391&gt;0, $H$400&lt;$H$3),[1]Data!E391,"")</f>
        <v/>
      </c>
      <c r="E391" s="5">
        <f t="shared" si="48"/>
        <v>-0.33999999999999986</v>
      </c>
      <c r="F391" s="6">
        <f t="shared" si="49"/>
        <v>-2.7375201288244756E-2</v>
      </c>
      <c r="G391" s="10">
        <f>IF( [1]Data!A391&gt;0, [1]Data!A391, G390)</f>
        <v>43992</v>
      </c>
      <c r="H391" s="1">
        <f>IF( [1]Data!E391&gt;0, [1]Data!E391, H390)</f>
        <v>12.42</v>
      </c>
      <c r="L391" s="1"/>
      <c r="M391" s="9" t="e">
        <f t="shared" si="43"/>
        <v>#N/A</v>
      </c>
      <c r="N391" s="7" t="str">
        <f t="shared" si="44"/>
        <v/>
      </c>
      <c r="O391" s="2" t="str">
        <f t="shared" si="45"/>
        <v/>
      </c>
      <c r="P391" s="2" t="str">
        <f t="shared" si="46"/>
        <v/>
      </c>
      <c r="Q391" s="2" t="str">
        <f t="shared" si="47"/>
        <v/>
      </c>
      <c r="R391" s="2"/>
    </row>
    <row r="392" spans="1:18" x14ac:dyDescent="0.55000000000000004">
      <c r="A392" s="9" t="e">
        <f>IF( AND([1]Data!A392&gt;0, OR(NOT(D392=""),NOT(C392=""))),[1]Data!A392,NA() )</f>
        <v>#N/A</v>
      </c>
      <c r="B392" s="1" t="str">
        <f>IF([1]Data!E392&gt;0,[1]Data!E392,"")</f>
        <v/>
      </c>
      <c r="C392" s="1" t="str">
        <f>IF(AND([1]Data!E392&gt;0, $H$400&gt;$H$3),[1]Data!E392,"")</f>
        <v/>
      </c>
      <c r="D392" s="1" t="str">
        <f>IF(AND([1]Data!E392&gt;0, $H$400&lt;$H$3),[1]Data!E392,"")</f>
        <v/>
      </c>
      <c r="E392" s="5">
        <f t="shared" si="48"/>
        <v>-0.33999999999999986</v>
      </c>
      <c r="F392" s="6">
        <f t="shared" si="49"/>
        <v>-2.7375201288244756E-2</v>
      </c>
      <c r="G392" s="10">
        <f>IF( [1]Data!A392&gt;0, [1]Data!A392, G391)</f>
        <v>43992</v>
      </c>
      <c r="H392" s="1">
        <f>IF( [1]Data!E392&gt;0, [1]Data!E392, H391)</f>
        <v>12.42</v>
      </c>
      <c r="L392" s="1"/>
      <c r="M392" s="9" t="e">
        <f t="shared" si="43"/>
        <v>#N/A</v>
      </c>
      <c r="N392" s="7" t="str">
        <f t="shared" si="44"/>
        <v/>
      </c>
      <c r="O392" s="2" t="str">
        <f t="shared" si="45"/>
        <v/>
      </c>
      <c r="P392" s="2" t="str">
        <f t="shared" si="46"/>
        <v/>
      </c>
      <c r="Q392" s="2" t="str">
        <f t="shared" si="47"/>
        <v/>
      </c>
      <c r="R392" s="2"/>
    </row>
    <row r="393" spans="1:18" x14ac:dyDescent="0.55000000000000004">
      <c r="A393" s="9" t="e">
        <f>IF( AND([1]Data!A393&gt;0, OR(NOT(D393=""),NOT(C393=""))),[1]Data!A393,NA() )</f>
        <v>#N/A</v>
      </c>
      <c r="B393" s="1" t="str">
        <f>IF([1]Data!E393&gt;0,[1]Data!E393,"")</f>
        <v/>
      </c>
      <c r="C393" s="1" t="str">
        <f>IF(AND([1]Data!E393&gt;0, $H$400&gt;$H$3),[1]Data!E393,"")</f>
        <v/>
      </c>
      <c r="D393" s="1" t="str">
        <f>IF(AND([1]Data!E393&gt;0, $H$400&lt;$H$3),[1]Data!E393,"")</f>
        <v/>
      </c>
      <c r="E393" s="5">
        <f t="shared" si="48"/>
        <v>-0.33999999999999986</v>
      </c>
      <c r="F393" s="6">
        <f t="shared" si="49"/>
        <v>-2.7375201288244756E-2</v>
      </c>
      <c r="G393" s="10">
        <f>IF( [1]Data!A393&gt;0, [1]Data!A393, G392)</f>
        <v>43992</v>
      </c>
      <c r="H393" s="1">
        <f>IF( [1]Data!E393&gt;0, [1]Data!E393, H392)</f>
        <v>12.42</v>
      </c>
      <c r="L393" s="1"/>
      <c r="M393" s="9" t="e">
        <f t="shared" si="43"/>
        <v>#N/A</v>
      </c>
      <c r="N393" s="7" t="str">
        <f t="shared" si="44"/>
        <v/>
      </c>
      <c r="O393" s="2" t="str">
        <f t="shared" si="45"/>
        <v/>
      </c>
      <c r="P393" s="2" t="str">
        <f t="shared" si="46"/>
        <v/>
      </c>
      <c r="Q393" s="2" t="str">
        <f t="shared" si="47"/>
        <v/>
      </c>
      <c r="R393" s="2"/>
    </row>
    <row r="394" spans="1:18" x14ac:dyDescent="0.55000000000000004">
      <c r="A394" s="9" t="e">
        <f>IF( AND([1]Data!A394&gt;0, OR(NOT(D394=""),NOT(C394=""))),[1]Data!A394,NA() )</f>
        <v>#N/A</v>
      </c>
      <c r="B394" s="1" t="str">
        <f>IF([1]Data!E394&gt;0,[1]Data!E394,"")</f>
        <v/>
      </c>
      <c r="C394" s="1" t="str">
        <f>IF(AND([1]Data!E394&gt;0, $H$400&gt;$H$3),[1]Data!E394,"")</f>
        <v/>
      </c>
      <c r="D394" s="1" t="str">
        <f>IF(AND([1]Data!E394&gt;0, $H$400&lt;$H$3),[1]Data!E394,"")</f>
        <v/>
      </c>
      <c r="E394" s="5">
        <f t="shared" si="48"/>
        <v>-0.33999999999999986</v>
      </c>
      <c r="F394" s="6">
        <f t="shared" si="49"/>
        <v>-2.7375201288244756E-2</v>
      </c>
      <c r="G394" s="10">
        <f>IF( [1]Data!A394&gt;0, [1]Data!A394, G393)</f>
        <v>43992</v>
      </c>
      <c r="H394" s="1">
        <f>IF( [1]Data!E394&gt;0, [1]Data!E394, H393)</f>
        <v>12.42</v>
      </c>
      <c r="L394" s="1"/>
      <c r="M394" s="9" t="e">
        <f t="shared" si="43"/>
        <v>#N/A</v>
      </c>
      <c r="N394" s="7" t="str">
        <f t="shared" si="44"/>
        <v/>
      </c>
      <c r="O394" s="2" t="str">
        <f t="shared" si="45"/>
        <v/>
      </c>
      <c r="P394" s="2" t="str">
        <f t="shared" si="46"/>
        <v/>
      </c>
      <c r="Q394" s="2" t="str">
        <f t="shared" si="47"/>
        <v/>
      </c>
      <c r="R394" s="2"/>
    </row>
    <row r="395" spans="1:18" x14ac:dyDescent="0.55000000000000004">
      <c r="A395" s="9" t="e">
        <f>IF( AND([1]Data!A395&gt;0, OR(NOT(D395=""),NOT(C395=""))),[1]Data!A395,NA() )</f>
        <v>#N/A</v>
      </c>
      <c r="B395" s="1" t="str">
        <f>IF([1]Data!E395&gt;0,[1]Data!E395,"")</f>
        <v/>
      </c>
      <c r="C395" s="1" t="str">
        <f>IF(AND([1]Data!E395&gt;0, $H$400&gt;$H$3),[1]Data!E395,"")</f>
        <v/>
      </c>
      <c r="D395" s="1" t="str">
        <f>IF(AND([1]Data!E395&gt;0, $H$400&lt;$H$3),[1]Data!E395,"")</f>
        <v/>
      </c>
      <c r="E395" s="5">
        <f t="shared" si="48"/>
        <v>-0.33999999999999986</v>
      </c>
      <c r="F395" s="6">
        <f t="shared" si="49"/>
        <v>-2.7375201288244756E-2</v>
      </c>
      <c r="G395" s="10">
        <f>IF( [1]Data!A395&gt;0, [1]Data!A395, G394)</f>
        <v>43992</v>
      </c>
      <c r="H395" s="1">
        <f>IF( [1]Data!E395&gt;0, [1]Data!E395, H394)</f>
        <v>12.42</v>
      </c>
      <c r="L395" s="1"/>
      <c r="M395" s="9" t="e">
        <f t="shared" si="43"/>
        <v>#N/A</v>
      </c>
      <c r="N395" s="7" t="str">
        <f t="shared" si="44"/>
        <v/>
      </c>
      <c r="O395" s="2" t="str">
        <f t="shared" si="45"/>
        <v/>
      </c>
      <c r="P395" s="2" t="str">
        <f t="shared" si="46"/>
        <v/>
      </c>
      <c r="Q395" s="2" t="str">
        <f t="shared" si="47"/>
        <v/>
      </c>
      <c r="R395" s="2"/>
    </row>
    <row r="396" spans="1:18" x14ac:dyDescent="0.55000000000000004">
      <c r="A396" s="9" t="e">
        <f>IF( AND([1]Data!A396&gt;0, OR(NOT(D396=""),NOT(C396=""))),[1]Data!A396,NA() )</f>
        <v>#N/A</v>
      </c>
      <c r="B396" s="1" t="str">
        <f>IF([1]Data!E396&gt;0,[1]Data!E396,"")</f>
        <v/>
      </c>
      <c r="C396" s="1" t="str">
        <f>IF(AND([1]Data!E396&gt;0, $H$400&gt;$H$3),[1]Data!E396,"")</f>
        <v/>
      </c>
      <c r="D396" s="1" t="str">
        <f>IF(AND([1]Data!E396&gt;0, $H$400&lt;$H$3),[1]Data!E396,"")</f>
        <v/>
      </c>
      <c r="E396" s="5">
        <f t="shared" si="48"/>
        <v>-0.33999999999999986</v>
      </c>
      <c r="F396" s="6">
        <f t="shared" si="49"/>
        <v>-2.7375201288244756E-2</v>
      </c>
      <c r="G396" s="10">
        <f>IF( [1]Data!A396&gt;0, [1]Data!A396, G395)</f>
        <v>43992</v>
      </c>
      <c r="H396" s="1">
        <f>IF( [1]Data!E396&gt;0, [1]Data!E396, H395)</f>
        <v>12.42</v>
      </c>
      <c r="L396" s="1"/>
      <c r="M396" s="9" t="e">
        <f t="shared" si="43"/>
        <v>#N/A</v>
      </c>
      <c r="N396" s="7" t="str">
        <f t="shared" si="44"/>
        <v/>
      </c>
      <c r="O396" s="2" t="str">
        <f t="shared" si="45"/>
        <v/>
      </c>
      <c r="P396" s="2" t="str">
        <f t="shared" si="46"/>
        <v/>
      </c>
      <c r="Q396" s="2" t="str">
        <f t="shared" si="47"/>
        <v/>
      </c>
      <c r="R396" s="2"/>
    </row>
    <row r="397" spans="1:18" x14ac:dyDescent="0.55000000000000004">
      <c r="A397" s="9" t="e">
        <f>IF( AND([1]Data!A397&gt;0, OR(NOT(D397=""),NOT(C397=""))),[1]Data!A397,NA() )</f>
        <v>#N/A</v>
      </c>
      <c r="B397" s="1" t="str">
        <f>IF([1]Data!E397&gt;0,[1]Data!E397,"")</f>
        <v/>
      </c>
      <c r="C397" s="1" t="str">
        <f>IF(AND([1]Data!E397&gt;0, $H$400&gt;$H$3),[1]Data!E397,"")</f>
        <v/>
      </c>
      <c r="D397" s="1" t="str">
        <f>IF(AND([1]Data!E397&gt;0, $H$400&lt;$H$3),[1]Data!E397,"")</f>
        <v/>
      </c>
      <c r="E397" s="5">
        <f t="shared" si="48"/>
        <v>-0.33999999999999986</v>
      </c>
      <c r="F397" s="6">
        <f t="shared" si="49"/>
        <v>-2.7375201288244756E-2</v>
      </c>
      <c r="G397" s="10">
        <f>IF( [1]Data!A397&gt;0, [1]Data!A397, G396)</f>
        <v>43992</v>
      </c>
      <c r="H397" s="1">
        <f>IF( [1]Data!E397&gt;0, [1]Data!E397, H396)</f>
        <v>12.42</v>
      </c>
      <c r="L397" s="1"/>
      <c r="M397" s="9" t="e">
        <f t="shared" si="43"/>
        <v>#N/A</v>
      </c>
      <c r="N397" s="7" t="str">
        <f t="shared" si="44"/>
        <v/>
      </c>
      <c r="O397" s="2" t="str">
        <f t="shared" si="45"/>
        <v/>
      </c>
      <c r="P397" s="2" t="str">
        <f t="shared" si="46"/>
        <v/>
      </c>
      <c r="Q397" s="2" t="str">
        <f t="shared" si="47"/>
        <v/>
      </c>
      <c r="R397" s="2"/>
    </row>
    <row r="398" spans="1:18" x14ac:dyDescent="0.55000000000000004">
      <c r="A398" s="9" t="e">
        <f>IF( AND([1]Data!A398&gt;0, OR(NOT(D398=""),NOT(C398=""))),[1]Data!A398,NA() )</f>
        <v>#N/A</v>
      </c>
      <c r="B398" s="1" t="str">
        <f>IF([1]Data!E398&gt;0,[1]Data!E398,"")</f>
        <v/>
      </c>
      <c r="C398" s="1" t="str">
        <f>IF(AND([1]Data!E398&gt;0, $H$400&gt;$H$3),[1]Data!E398,"")</f>
        <v/>
      </c>
      <c r="D398" s="1" t="str">
        <f>IF(AND([1]Data!E398&gt;0, $H$400&lt;$H$3),[1]Data!E398,"")</f>
        <v/>
      </c>
      <c r="E398" s="5">
        <f t="shared" si="48"/>
        <v>-0.33999999999999986</v>
      </c>
      <c r="F398" s="6">
        <f t="shared" si="49"/>
        <v>-2.7375201288244756E-2</v>
      </c>
      <c r="G398" s="10">
        <f>IF( [1]Data!A398&gt;0, [1]Data!A398, G397)</f>
        <v>43992</v>
      </c>
      <c r="H398" s="1">
        <f>IF( [1]Data!E398&gt;0, [1]Data!E398, H397)</f>
        <v>12.42</v>
      </c>
      <c r="L398" s="1"/>
      <c r="M398" s="9" t="e">
        <f t="shared" si="43"/>
        <v>#N/A</v>
      </c>
      <c r="N398" s="7" t="str">
        <f t="shared" si="44"/>
        <v/>
      </c>
      <c r="O398" s="2" t="str">
        <f t="shared" si="45"/>
        <v/>
      </c>
      <c r="P398" s="2" t="str">
        <f t="shared" si="46"/>
        <v/>
      </c>
      <c r="Q398" s="2" t="str">
        <f t="shared" si="47"/>
        <v/>
      </c>
      <c r="R398" s="2"/>
    </row>
    <row r="399" spans="1:18" x14ac:dyDescent="0.55000000000000004">
      <c r="A399" s="9" t="e">
        <f>IF( AND([1]Data!A399&gt;0, OR(NOT(D399=""),NOT(C399=""))),[1]Data!A399,NA() )</f>
        <v>#N/A</v>
      </c>
      <c r="B399" s="1" t="str">
        <f>IF([1]Data!E399&gt;0,[1]Data!E399,"")</f>
        <v/>
      </c>
      <c r="C399" s="1" t="str">
        <f>IF(AND([1]Data!E399&gt;0, $H$400&gt;$H$3),[1]Data!E399,"")</f>
        <v/>
      </c>
      <c r="D399" s="1" t="str">
        <f>IF(AND([1]Data!E399&gt;0, $H$400&lt;$H$3),[1]Data!E399,"")</f>
        <v/>
      </c>
      <c r="E399" s="5">
        <f t="shared" si="48"/>
        <v>-0.33999999999999986</v>
      </c>
      <c r="F399" s="6">
        <f t="shared" si="49"/>
        <v>-2.7375201288244756E-2</v>
      </c>
      <c r="G399" s="10">
        <f>IF( [1]Data!A399&gt;0, [1]Data!A399, G398)</f>
        <v>43992</v>
      </c>
      <c r="H399" s="1">
        <f>IF( [1]Data!E399&gt;0, [1]Data!E399, H398)</f>
        <v>12.42</v>
      </c>
      <c r="L399" s="1"/>
      <c r="M399" s="9" t="e">
        <f t="shared" si="43"/>
        <v>#N/A</v>
      </c>
      <c r="N399" s="7" t="str">
        <f t="shared" si="44"/>
        <v/>
      </c>
      <c r="O399" s="2" t="str">
        <f t="shared" si="45"/>
        <v/>
      </c>
      <c r="P399" s="2" t="str">
        <f t="shared" si="46"/>
        <v/>
      </c>
      <c r="Q399" s="2" t="str">
        <f t="shared" si="47"/>
        <v/>
      </c>
      <c r="R399" s="2"/>
    </row>
    <row r="400" spans="1:18" x14ac:dyDescent="0.55000000000000004">
      <c r="A400" s="9" t="e">
        <f>IF( AND([1]Data!A400&gt;0, OR(NOT(D400=""),NOT(C400=""))),[1]Data!A400,NA() )</f>
        <v>#N/A</v>
      </c>
      <c r="B400" s="1" t="str">
        <f>IF([1]Data!E400&gt;0,[1]Data!E400,"")</f>
        <v/>
      </c>
      <c r="C400" s="1" t="str">
        <f>IF(AND([1]Data!E400&gt;0, $H$400&gt;$H$3),[1]Data!E400,"")</f>
        <v/>
      </c>
      <c r="D400" s="1" t="str">
        <f>IF(AND([1]Data!E400&gt;0, $H$400&lt;$H$3),[1]Data!E400,"")</f>
        <v/>
      </c>
      <c r="E400" s="5">
        <f t="shared" si="48"/>
        <v>-0.33999999999999986</v>
      </c>
      <c r="F400" s="6">
        <f t="shared" si="49"/>
        <v>-2.7375201288244756E-2</v>
      </c>
      <c r="G400" s="10">
        <f>IF( [1]Data!A400&gt;0, [1]Data!A400, G399)</f>
        <v>43992</v>
      </c>
      <c r="H400" s="1">
        <f>IF( [1]Data!E400&gt;0, [1]Data!E400, H399)</f>
        <v>12.42</v>
      </c>
      <c r="L400" s="1"/>
      <c r="M400" s="9" t="e">
        <f t="shared" si="43"/>
        <v>#N/A</v>
      </c>
      <c r="N400" s="7" t="str">
        <f t="shared" si="44"/>
        <v/>
      </c>
      <c r="O400" s="2" t="str">
        <f t="shared" si="45"/>
        <v/>
      </c>
      <c r="P400" s="2" t="str">
        <f t="shared" si="46"/>
        <v/>
      </c>
      <c r="Q400" s="2" t="str">
        <f t="shared" si="47"/>
        <v/>
      </c>
      <c r="R400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Skinner</cp:lastModifiedBy>
  <cp:revision>30</cp:revision>
  <dcterms:created xsi:type="dcterms:W3CDTF">2020-05-17T14:30:34Z</dcterms:created>
  <dcterms:modified xsi:type="dcterms:W3CDTF">2020-06-10T16:07:10Z</dcterms:modified>
  <dc:language>en-US</dc:language>
</cp:coreProperties>
</file>