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flas\source\course\modelling\agristrat\"/>
    </mc:Choice>
  </mc:AlternateContent>
  <xr:revisionPtr revIDLastSave="0" documentId="13_ncr:1_{4A5BFDF2-221A-428E-B2CF-6B141B4D2AC1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2023年的农作物种植情况" sheetId="4" r:id="rId1"/>
    <sheet name="2023年统计的相关数据" sheetId="5" r:id="rId2"/>
    <sheet name="price" sheetId="6" r:id="rId3"/>
  </sheets>
  <definedNames>
    <definedName name="_xlnm._FilterDatabase" localSheetId="0" hidden="1">'2023年的农作物种植情况'!$A$1:$F$88</definedName>
  </definedNames>
  <calcPr calcId="191029"/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2" i="6"/>
</calcChain>
</file>

<file path=xl/sharedStrings.xml><?xml version="1.0" encoding="utf-8"?>
<sst xmlns="http://schemas.openxmlformats.org/spreadsheetml/2006/main" count="1201" uniqueCount="237">
  <si>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</si>
  <si>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</si>
  <si>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</si>
  <si>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</si>
  <si>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</si>
  <si>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</si>
  <si>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</si>
  <si>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</si>
  <si>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</si>
  <si>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</si>
  <si>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</si>
  <si>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</si>
  <si>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</si>
  <si>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</si>
  <si>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</si>
  <si>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</si>
  <si>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</si>
  <si>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</si>
  <si>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</si>
  <si>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</si>
  <si>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</si>
  <si>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</si>
  <si>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</si>
  <si>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</si>
  <si>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</si>
  <si>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</si>
  <si>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</si>
  <si>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</si>
  <si>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</si>
  <si>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</si>
  <si>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</si>
  <si>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</si>
  <si>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</si>
  <si>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</si>
  <si>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</si>
  <si>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</si>
  <si>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</si>
  <si>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</si>
  <si>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</si>
  <si>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</si>
  <si>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</si>
  <si>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</si>
  <si>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</si>
  <si>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</si>
  <si>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</si>
  <si>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</si>
  <si>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</si>
  <si>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</si>
  <si>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</si>
  <si>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</si>
  <si>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</si>
  <si>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</si>
  <si>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</si>
  <si>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</si>
  <si>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</si>
  <si>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</si>
  <si>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</si>
  <si>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</si>
  <si>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</si>
  <si>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</si>
  <si>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</si>
  <si>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</si>
  <si>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</si>
  <si>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</si>
  <si>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</si>
  <si>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</si>
  <si>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</si>
  <si>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</si>
  <si>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</si>
  <si>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</si>
  <si>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</si>
  <si>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</si>
  <si>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</si>
  <si>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</si>
  <si>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</si>
  <si>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</si>
  <si>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</si>
  <si>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</si>
  <si>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</si>
  <si>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</si>
  <si>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</si>
  <si>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</si>
  <si>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</si>
  <si>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</si>
  <si>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</si>
  <si>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</si>
  <si>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</si>
  <si>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</si>
  <si>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</si>
  <si>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</si>
  <si>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</si>
  <si>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</si>
  <si>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</si>
  <si>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</si>
  <si>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</si>
  <si>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</si>
  <si>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</si>
  <si>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</si>
  <si>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</si>
  <si>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</si>
  <si>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</si>
  <si>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</si>
  <si>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</si>
  <si>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</si>
  <si>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</si>
  <si>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</si>
  <si>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</si>
  <si>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</si>
  <si>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</si>
  <si>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</si>
  <si>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</si>
  <si>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</si>
  <si>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</si>
  <si>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</si>
  <si>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</si>
  <si>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</si>
  <si>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</si>
  <si>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</si>
  <si>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</si>
  <si>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</si>
  <si>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</si>
  <si>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</si>
  <si>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</si>
  <si>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</si>
  <si>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</si>
  <si>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</si>
  <si>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</si>
  <si>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</si>
  <si>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</si>
  <si>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</si>
  <si>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</si>
  <si>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</si>
  <si>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</si>
  <si>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</si>
  <si>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</si>
  <si>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</si>
  <si>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</si>
  <si>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</si>
  <si>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</si>
  <si>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</si>
  <si>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</si>
  <si>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</si>
  <si>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</si>
  <si>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</si>
  <si>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</si>
  <si>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</si>
  <si>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</si>
  <si>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</si>
  <si>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</si>
  <si>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</si>
  <si>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</si>
  <si>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</si>
  <si>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</si>
  <si>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</si>
  <si>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</si>
  <si>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</si>
  <si>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</si>
  <si>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</si>
  <si>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</si>
  <si>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</si>
  <si>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</si>
  <si>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</si>
  <si>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</si>
  <si>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</si>
  <si>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</si>
  <si>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</si>
  <si>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</si>
  <si>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</si>
  <si>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</si>
  <si>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</si>
  <si>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</si>
  <si>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</si>
  <si>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</si>
  <si>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</si>
  <si>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</si>
  <si>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</si>
  <si>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</si>
  <si>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</si>
  <si>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</si>
  <si>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</si>
  <si>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</si>
  <si>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</si>
  <si>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</si>
  <si>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</si>
  <si>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</si>
  <si>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</si>
  <si>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</si>
  <si>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</si>
  <si>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</si>
  <si>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</si>
  <si>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</si>
  <si>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</si>
  <si>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</si>
  <si>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</si>
  <si>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</si>
  <si>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</si>
  <si>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</si>
  <si>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</si>
  <si>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</si>
  <si>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</si>
  <si>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</si>
  <si>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</si>
  <si>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</si>
  <si>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</si>
  <si>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</si>
  <si>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</si>
  <si>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</si>
  <si>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</si>
  <si>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</si>
  <si>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</si>
  <si>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</si>
  <si>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</si>
  <si>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</si>
  <si>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</si>
  <si>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</si>
  <si>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</si>
  <si>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</si>
  <si>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</si>
  <si>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</si>
  <si>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</si>
  <si>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</si>
  <si>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</si>
  <si>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</si>
  <si>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</si>
  <si>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</si>
  <si>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</si>
  <si>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</si>
  <si>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</si>
  <si>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</si>
  <si>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</si>
  <si>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</si>
  <si>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low</t>
    <phoneticPr fontId="3" type="noConversion"/>
  </si>
  <si>
    <t>high</t>
    <phoneticPr fontId="3" type="noConversion"/>
  </si>
  <si>
    <t>price mean</t>
    <phoneticPr fontId="3" type="noConversion"/>
  </si>
  <si>
    <t>profit-log</t>
    <phoneticPr fontId="3" type="noConversion"/>
  </si>
  <si>
    <t>profit</t>
    <phoneticPr fontId="3" type="noConversion"/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</si>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</sst>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\(&quot;¥&quot;\/&quot;亩&quot;\)"/>
  </numFmts>
  <fonts count="20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1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opLeftCell="A27" zoomScaleNormal="100" workbookViewId="0">
      <selection activeCell="F41" sqref="F41"/>
    </sheetView>
  </sheetViews>
  <sheetFormatPr defaultColWidth="9" defaultRowHeight="14.4" x14ac:dyDescent="0.25"/>
  <cols>
    <col min="1" max="3" width="13.5546875" style="5" customWidth="1"/>
    <col min="4" max="4" width="13.5546875" style="16" customWidth="1"/>
    <col min="5" max="5" width="13.5546875" style="7" customWidth="1"/>
    <col min="6" max="6" width="13.5546875" style="1" customWidth="1"/>
  </cols>
  <sheetData>
    <row r="1" spans="1:6" s="2" customFormat="1" ht="15.6" x14ac:dyDescent="0.25">
      <c r="A1" s="17" t="s">
        <v>124</v>
      </c>
      <c r="B1" s="18" t="s">
        <v>195</v>
      </c>
      <c r="C1" s="18" t="s">
        <v>196</v>
      </c>
      <c r="D1" s="27" t="s">
        <v>197</v>
      </c>
      <c r="E1" s="18" t="s">
        <v>123</v>
      </c>
      <c r="F1" s="18" t="s">
        <v>198</v>
      </c>
    </row>
    <row r="2" spans="1:6" ht="15.6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6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6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6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6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6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6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6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6" x14ac:dyDescent="0.25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6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6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6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6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6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6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6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6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6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6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6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6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6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6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6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6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6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6" x14ac:dyDescent="0.25">
      <c r="A28" s="31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6" x14ac:dyDescent="0.25">
      <c r="A29" s="32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6" x14ac:dyDescent="0.25">
      <c r="A30" s="31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6" x14ac:dyDescent="0.25">
      <c r="A31" s="32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6" x14ac:dyDescent="0.25">
      <c r="A32" s="31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6" x14ac:dyDescent="0.25">
      <c r="A33" s="32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6" x14ac:dyDescent="0.25">
      <c r="A34" s="31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6" x14ac:dyDescent="0.25">
      <c r="A35" s="32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6" x14ac:dyDescent="0.25">
      <c r="A36" s="31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6" x14ac:dyDescent="0.25">
      <c r="A37" s="32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6" x14ac:dyDescent="0.25">
      <c r="A38" s="31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6" x14ac:dyDescent="0.25">
      <c r="A39" s="32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6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6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6" x14ac:dyDescent="0.25">
      <c r="A42" s="31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6" x14ac:dyDescent="0.25">
      <c r="A43" s="32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6" x14ac:dyDescent="0.25">
      <c r="A44" s="31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6" x14ac:dyDescent="0.25">
      <c r="A45" s="32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6" x14ac:dyDescent="0.25">
      <c r="A46" s="31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6" x14ac:dyDescent="0.25">
      <c r="A47" s="32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6" x14ac:dyDescent="0.25">
      <c r="A48" s="31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6" x14ac:dyDescent="0.25">
      <c r="A49" s="32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6" x14ac:dyDescent="0.25">
      <c r="A50" s="31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6" x14ac:dyDescent="0.25">
      <c r="A51" s="32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6" x14ac:dyDescent="0.25">
      <c r="A52" s="31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6" x14ac:dyDescent="0.25">
      <c r="A53" s="32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6" x14ac:dyDescent="0.25">
      <c r="A54" s="31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6" x14ac:dyDescent="0.25">
      <c r="A55" s="32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6" x14ac:dyDescent="0.25">
      <c r="A56" s="31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6" x14ac:dyDescent="0.25">
      <c r="A57" s="32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6" x14ac:dyDescent="0.25">
      <c r="A58" s="31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6" x14ac:dyDescent="0.25">
      <c r="A59" s="32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6" x14ac:dyDescent="0.25">
      <c r="A60" s="31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6" x14ac:dyDescent="0.25">
      <c r="A61" s="32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6" x14ac:dyDescent="0.25">
      <c r="A62" s="31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6" x14ac:dyDescent="0.25">
      <c r="A63" s="32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6" x14ac:dyDescent="0.25">
      <c r="A64" s="31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6" x14ac:dyDescent="0.25">
      <c r="A65" s="32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6" x14ac:dyDescent="0.25">
      <c r="A66" s="31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6" x14ac:dyDescent="0.25">
      <c r="A67" s="32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6" x14ac:dyDescent="0.25">
      <c r="A68" s="31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6" x14ac:dyDescent="0.25">
      <c r="A69" s="32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6" x14ac:dyDescent="0.25">
      <c r="A70" s="31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6" x14ac:dyDescent="0.25">
      <c r="A71" s="33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6" x14ac:dyDescent="0.25">
      <c r="A72" s="32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6" x14ac:dyDescent="0.25">
      <c r="A73" s="31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6" x14ac:dyDescent="0.25">
      <c r="A74" s="32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6" x14ac:dyDescent="0.25">
      <c r="A75" s="31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6" x14ac:dyDescent="0.25">
      <c r="A76" s="33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6" x14ac:dyDescent="0.25">
      <c r="A77" s="33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6" x14ac:dyDescent="0.25">
      <c r="A78" s="32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6" x14ac:dyDescent="0.25">
      <c r="A79" s="31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6" x14ac:dyDescent="0.25">
      <c r="A80" s="33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6" x14ac:dyDescent="0.25">
      <c r="A81" s="33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6" x14ac:dyDescent="0.25">
      <c r="A82" s="32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6" x14ac:dyDescent="0.25">
      <c r="A83" s="31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6" x14ac:dyDescent="0.25">
      <c r="A84" s="33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6" x14ac:dyDescent="0.25">
      <c r="A85" s="32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6" x14ac:dyDescent="0.25">
      <c r="A86" s="31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6" x14ac:dyDescent="0.25">
      <c r="A87" s="33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6" x14ac:dyDescent="0.25">
      <c r="A88" s="32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topLeftCell="A76" zoomScaleNormal="100" workbookViewId="0">
      <selection activeCell="I106" sqref="I106"/>
    </sheetView>
  </sheetViews>
  <sheetFormatPr defaultRowHeight="14.4" x14ac:dyDescent="0.25"/>
  <cols>
    <col min="1" max="1" width="10.33203125" style="2" customWidth="1"/>
    <col min="2" max="2" width="10.33203125" customWidth="1"/>
    <col min="3" max="3" width="10.33203125" style="1" customWidth="1"/>
    <col min="4" max="4" width="10.33203125" style="15" customWidth="1"/>
    <col min="5" max="5" width="10.33203125" customWidth="1"/>
    <col min="6" max="6" width="11.109375" style="1" bestFit="1" customWidth="1"/>
    <col min="7" max="7" width="16.77734375" style="1" customWidth="1"/>
    <col min="8" max="8" width="16.77734375" bestFit="1" customWidth="1"/>
    <col min="9" max="9" width="15" customWidth="1"/>
  </cols>
  <sheetData>
    <row r="1" spans="1:8" ht="15.6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229</v>
      </c>
      <c r="H1" s="18" t="s">
        <v>230</v>
      </c>
    </row>
    <row r="2" spans="1:8" ht="15.6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6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6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6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6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6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6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6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6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6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6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6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6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6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6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6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6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6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6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6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6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6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6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6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6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6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6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6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6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6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6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6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6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6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6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6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6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6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6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6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6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6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6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6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6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6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6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6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6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6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6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6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6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6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6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6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6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6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6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6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6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6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6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6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6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6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6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6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6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6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6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6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6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6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6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6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6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6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6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6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6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6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6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6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6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6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6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6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6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6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6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6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6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6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6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6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6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6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6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6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6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6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6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6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6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6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6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  <row r="110" spans="1:8" x14ac:dyDescent="0.25">
      <c r="A110" s="25" t="s">
        <v>227</v>
      </c>
      <c r="B110" s="15" t="s">
        <v>228</v>
      </c>
    </row>
    <row r="111" spans="1:8" x14ac:dyDescent="0.25">
      <c r="A111" s="26"/>
      <c r="B111" s="15" t="s">
        <v>236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C932-073B-4BEF-AB94-6447BA46F6AC}">
  <dimension ref="A1:M108"/>
  <sheetViews>
    <sheetView tabSelected="1" topLeftCell="A73" workbookViewId="0">
      <selection activeCell="N82" sqref="N82"/>
    </sheetView>
  </sheetViews>
  <sheetFormatPr defaultRowHeight="14.4" x14ac:dyDescent="0.25"/>
  <cols>
    <col min="5" max="5" width="10.44140625" customWidth="1"/>
    <col min="6" max="6" width="14.109375" customWidth="1"/>
    <col min="7" max="7" width="19.21875" customWidth="1"/>
    <col min="8" max="8" width="15.21875" customWidth="1"/>
    <col min="11" max="11" width="10.6640625" customWidth="1"/>
    <col min="12" max="12" width="14.109375" customWidth="1"/>
    <col min="13" max="13" width="16.5546875" customWidth="1"/>
  </cols>
  <sheetData>
    <row r="1" spans="1:13" ht="15.6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229</v>
      </c>
      <c r="H1" s="18" t="s">
        <v>230</v>
      </c>
      <c r="I1" s="28" t="s">
        <v>231</v>
      </c>
      <c r="J1" s="28" t="s">
        <v>232</v>
      </c>
      <c r="K1" s="28" t="s">
        <v>233</v>
      </c>
      <c r="L1" s="28" t="s">
        <v>235</v>
      </c>
      <c r="M1" s="28" t="s">
        <v>234</v>
      </c>
    </row>
    <row r="2" spans="1:13" ht="15.6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  <c r="I2">
        <v>2.5</v>
      </c>
      <c r="J2">
        <v>4</v>
      </c>
      <c r="K2">
        <f>SUM(I2:J2)/2</f>
        <v>3.25</v>
      </c>
      <c r="L2" s="29">
        <f>K2*F2-G2</f>
        <v>900</v>
      </c>
      <c r="M2">
        <f>LOG(L2)</f>
        <v>2.9542425094393248</v>
      </c>
    </row>
    <row r="3" spans="1:13" ht="15.6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  <c r="I3">
        <v>6.5</v>
      </c>
      <c r="J3">
        <v>8.5</v>
      </c>
      <c r="K3">
        <f t="shared" ref="K3:K66" si="0">SUM(I3:J3)/2</f>
        <v>7.5</v>
      </c>
      <c r="L3" s="29">
        <f t="shared" ref="L3:L66" si="1">K3*F3-G3</f>
        <v>3350</v>
      </c>
      <c r="M3">
        <f t="shared" ref="M3:M66" si="2">LOG(L3)</f>
        <v>3.5250448070368452</v>
      </c>
    </row>
    <row r="4" spans="1:13" ht="15.6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  <c r="I4">
        <v>7.5</v>
      </c>
      <c r="J4">
        <v>9</v>
      </c>
      <c r="K4">
        <f t="shared" si="0"/>
        <v>8.25</v>
      </c>
      <c r="L4" s="29">
        <f t="shared" si="1"/>
        <v>2950</v>
      </c>
      <c r="M4">
        <f t="shared" si="2"/>
        <v>3.469822015978163</v>
      </c>
    </row>
    <row r="5" spans="1:13" ht="15.6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  <c r="I5">
        <v>6</v>
      </c>
      <c r="J5">
        <v>8</v>
      </c>
      <c r="K5">
        <f t="shared" si="0"/>
        <v>7</v>
      </c>
      <c r="L5" s="29">
        <f t="shared" si="1"/>
        <v>2100</v>
      </c>
      <c r="M5">
        <f t="shared" si="2"/>
        <v>3.3222192947339191</v>
      </c>
    </row>
    <row r="6" spans="1:13" ht="15.6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  <c r="I6">
        <v>6</v>
      </c>
      <c r="J6">
        <v>7.5</v>
      </c>
      <c r="K6">
        <f t="shared" si="0"/>
        <v>6.75</v>
      </c>
      <c r="L6" s="29">
        <f t="shared" si="1"/>
        <v>2451.25</v>
      </c>
      <c r="M6">
        <f t="shared" si="2"/>
        <v>3.3893876066758404</v>
      </c>
    </row>
    <row r="7" spans="1:13" ht="15.6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  <c r="I7">
        <v>3</v>
      </c>
      <c r="J7">
        <v>4</v>
      </c>
      <c r="K7">
        <f t="shared" si="0"/>
        <v>3.5</v>
      </c>
      <c r="L7" s="29">
        <f t="shared" si="1"/>
        <v>2350</v>
      </c>
      <c r="M7">
        <f t="shared" si="2"/>
        <v>3.3710678622717363</v>
      </c>
    </row>
    <row r="8" spans="1:13" ht="15.6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  <c r="I8">
        <v>2.5</v>
      </c>
      <c r="J8">
        <v>3.5</v>
      </c>
      <c r="K8">
        <f t="shared" si="0"/>
        <v>3</v>
      </c>
      <c r="L8" s="29">
        <f t="shared" si="1"/>
        <v>2500</v>
      </c>
      <c r="M8">
        <f t="shared" si="2"/>
        <v>3.3979400086720375</v>
      </c>
    </row>
    <row r="9" spans="1:13" ht="15.6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  <c r="I9">
        <v>6</v>
      </c>
      <c r="J9">
        <v>7.5</v>
      </c>
      <c r="K9">
        <f t="shared" si="0"/>
        <v>6.75</v>
      </c>
      <c r="L9" s="29">
        <f t="shared" si="1"/>
        <v>2340</v>
      </c>
      <c r="M9">
        <f t="shared" si="2"/>
        <v>3.369215857410143</v>
      </c>
    </row>
    <row r="10" spans="1:13" ht="15.6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  <c r="I10">
        <v>5.5</v>
      </c>
      <c r="J10">
        <v>6.5</v>
      </c>
      <c r="K10">
        <f t="shared" si="0"/>
        <v>6</v>
      </c>
      <c r="L10" s="29">
        <f t="shared" si="1"/>
        <v>3380</v>
      </c>
      <c r="M10">
        <f t="shared" si="2"/>
        <v>3.5289167002776547</v>
      </c>
    </row>
    <row r="11" spans="1:13" ht="15.6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  <c r="I11">
        <v>6.5</v>
      </c>
      <c r="J11">
        <v>8.5</v>
      </c>
      <c r="K11">
        <f t="shared" si="0"/>
        <v>7.5</v>
      </c>
      <c r="L11" s="29">
        <f t="shared" si="1"/>
        <v>3577.5</v>
      </c>
      <c r="M11">
        <f t="shared" si="2"/>
        <v>3.553579642431814</v>
      </c>
    </row>
    <row r="12" spans="1:13" ht="15.6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  <c r="I12">
        <v>30</v>
      </c>
      <c r="J12">
        <v>50</v>
      </c>
      <c r="K12">
        <f t="shared" si="0"/>
        <v>40</v>
      </c>
      <c r="L12" s="29">
        <f t="shared" si="1"/>
        <v>4050</v>
      </c>
      <c r="M12">
        <f t="shared" si="2"/>
        <v>3.6074550232146687</v>
      </c>
    </row>
    <row r="13" spans="1:13" ht="15.6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  <c r="I13">
        <v>1</v>
      </c>
      <c r="J13">
        <v>2</v>
      </c>
      <c r="K13">
        <f t="shared" si="0"/>
        <v>1.5</v>
      </c>
      <c r="L13" s="29">
        <f t="shared" si="1"/>
        <v>3500</v>
      </c>
      <c r="M13">
        <f t="shared" si="2"/>
        <v>3.5440680443502757</v>
      </c>
    </row>
    <row r="14" spans="1:13" ht="15.6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  <c r="I14">
        <v>2.5</v>
      </c>
      <c r="J14">
        <v>4</v>
      </c>
      <c r="K14">
        <f t="shared" si="0"/>
        <v>3.25</v>
      </c>
      <c r="L14" s="29">
        <f t="shared" si="1"/>
        <v>5150</v>
      </c>
      <c r="M14">
        <f t="shared" si="2"/>
        <v>3.7118072290411912</v>
      </c>
    </row>
    <row r="15" spans="1:13" ht="15.6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  <c r="I15">
        <v>5</v>
      </c>
      <c r="J15">
        <v>6</v>
      </c>
      <c r="K15">
        <f t="shared" si="0"/>
        <v>5.5</v>
      </c>
      <c r="L15" s="29">
        <f t="shared" si="1"/>
        <v>1910</v>
      </c>
      <c r="M15">
        <f t="shared" si="2"/>
        <v>3.2810333672477277</v>
      </c>
    </row>
    <row r="16" spans="1:13" ht="15.6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  <c r="I16">
        <v>3</v>
      </c>
      <c r="J16">
        <v>4</v>
      </c>
      <c r="K16">
        <f t="shared" si="0"/>
        <v>3.5</v>
      </c>
      <c r="L16" s="29">
        <f t="shared" si="1"/>
        <v>1487.5</v>
      </c>
      <c r="M16">
        <f t="shared" si="2"/>
        <v>3.1724569744005873</v>
      </c>
    </row>
    <row r="17" spans="1:13" ht="15.6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  <c r="I17">
        <v>2.5</v>
      </c>
      <c r="J17">
        <v>4</v>
      </c>
      <c r="K17">
        <f t="shared" si="0"/>
        <v>3.25</v>
      </c>
      <c r="L17" s="29">
        <f t="shared" si="1"/>
        <v>835</v>
      </c>
      <c r="M17">
        <f t="shared" si="2"/>
        <v>2.9216864754836021</v>
      </c>
    </row>
    <row r="18" spans="1:13" ht="15.6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  <c r="I18">
        <v>6.5</v>
      </c>
      <c r="J18">
        <v>8.5</v>
      </c>
      <c r="K18">
        <f t="shared" si="0"/>
        <v>7.5</v>
      </c>
      <c r="L18" s="29">
        <f t="shared" si="1"/>
        <v>3162.5</v>
      </c>
      <c r="M18">
        <f t="shared" si="2"/>
        <v>3.5000305341838742</v>
      </c>
    </row>
    <row r="19" spans="1:13" ht="15.6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  <c r="I19">
        <v>7.5</v>
      </c>
      <c r="J19">
        <v>9</v>
      </c>
      <c r="K19">
        <f t="shared" si="0"/>
        <v>8.25</v>
      </c>
      <c r="L19" s="29">
        <f t="shared" si="1"/>
        <v>2785</v>
      </c>
      <c r="M19">
        <f t="shared" si="2"/>
        <v>3.4448251995097476</v>
      </c>
    </row>
    <row r="20" spans="1:13" ht="15.6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  <c r="I20">
        <v>6</v>
      </c>
      <c r="J20">
        <v>8</v>
      </c>
      <c r="K20">
        <f t="shared" si="0"/>
        <v>7</v>
      </c>
      <c r="L20" s="29">
        <f t="shared" si="1"/>
        <v>1960</v>
      </c>
      <c r="M20">
        <f t="shared" si="2"/>
        <v>3.2922560713564759</v>
      </c>
    </row>
    <row r="21" spans="1:13" ht="15.6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  <c r="I21">
        <v>6</v>
      </c>
      <c r="J21">
        <v>7.5</v>
      </c>
      <c r="K21">
        <f t="shared" si="0"/>
        <v>6.75</v>
      </c>
      <c r="L21" s="29">
        <f t="shared" si="1"/>
        <v>2316.25</v>
      </c>
      <c r="M21">
        <f t="shared" si="2"/>
        <v>3.3647854323269542</v>
      </c>
    </row>
    <row r="22" spans="1:13" ht="15.6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  <c r="I22">
        <v>3</v>
      </c>
      <c r="J22">
        <v>4</v>
      </c>
      <c r="K22">
        <f t="shared" si="0"/>
        <v>3.5</v>
      </c>
      <c r="L22" s="29">
        <f t="shared" si="1"/>
        <v>2210</v>
      </c>
      <c r="M22">
        <f t="shared" si="2"/>
        <v>3.3443922736851106</v>
      </c>
    </row>
    <row r="23" spans="1:13" ht="15.6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  <c r="I23">
        <v>2.5</v>
      </c>
      <c r="J23">
        <v>3.5</v>
      </c>
      <c r="K23">
        <f t="shared" si="0"/>
        <v>3</v>
      </c>
      <c r="L23" s="29">
        <f t="shared" si="1"/>
        <v>2350</v>
      </c>
      <c r="M23">
        <f t="shared" si="2"/>
        <v>3.3710678622717363</v>
      </c>
    </row>
    <row r="24" spans="1:13" ht="15.6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  <c r="I24">
        <v>6</v>
      </c>
      <c r="J24">
        <v>7.5</v>
      </c>
      <c r="K24">
        <f t="shared" si="0"/>
        <v>6.75</v>
      </c>
      <c r="L24" s="29">
        <f t="shared" si="1"/>
        <v>2205</v>
      </c>
      <c r="M24">
        <f t="shared" si="2"/>
        <v>3.3434085938038574</v>
      </c>
    </row>
    <row r="25" spans="1:13" ht="15.6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  <c r="I25">
        <v>5.5</v>
      </c>
      <c r="J25">
        <v>6.5</v>
      </c>
      <c r="K25">
        <f t="shared" si="0"/>
        <v>6</v>
      </c>
      <c r="L25" s="29">
        <f t="shared" si="1"/>
        <v>3200</v>
      </c>
      <c r="M25">
        <f t="shared" si="2"/>
        <v>3.5051499783199058</v>
      </c>
    </row>
    <row r="26" spans="1:13" ht="15.6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  <c r="I26">
        <v>6.5</v>
      </c>
      <c r="J26">
        <v>8.5</v>
      </c>
      <c r="K26">
        <f t="shared" si="0"/>
        <v>7.5</v>
      </c>
      <c r="L26" s="29">
        <f t="shared" si="1"/>
        <v>3390</v>
      </c>
      <c r="M26">
        <f t="shared" si="2"/>
        <v>3.5301996982030821</v>
      </c>
    </row>
    <row r="27" spans="1:13" ht="15.6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  <c r="I27">
        <v>30</v>
      </c>
      <c r="J27">
        <v>50</v>
      </c>
      <c r="K27">
        <f t="shared" si="0"/>
        <v>40</v>
      </c>
      <c r="L27" s="29">
        <f t="shared" si="1"/>
        <v>3850</v>
      </c>
      <c r="M27">
        <f t="shared" si="2"/>
        <v>3.5854607295085006</v>
      </c>
    </row>
    <row r="28" spans="1:13" ht="15.6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  <c r="I28">
        <v>1</v>
      </c>
      <c r="J28">
        <v>2</v>
      </c>
      <c r="K28">
        <f t="shared" si="0"/>
        <v>1.5</v>
      </c>
      <c r="L28" s="29">
        <f t="shared" si="1"/>
        <v>3275</v>
      </c>
      <c r="M28">
        <f t="shared" si="2"/>
        <v>3.5152113043278019</v>
      </c>
    </row>
    <row r="29" spans="1:13" ht="15.6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  <c r="I29">
        <v>2.5</v>
      </c>
      <c r="J29">
        <v>4</v>
      </c>
      <c r="K29">
        <f t="shared" si="0"/>
        <v>3.25</v>
      </c>
      <c r="L29" s="29">
        <f t="shared" si="1"/>
        <v>4825</v>
      </c>
      <c r="M29">
        <f t="shared" si="2"/>
        <v>3.6834973176798114</v>
      </c>
    </row>
    <row r="30" spans="1:13" ht="15.6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  <c r="I30">
        <v>5</v>
      </c>
      <c r="J30">
        <v>6</v>
      </c>
      <c r="K30">
        <f t="shared" si="0"/>
        <v>5.5</v>
      </c>
      <c r="L30" s="29">
        <f t="shared" si="1"/>
        <v>1800</v>
      </c>
      <c r="M30">
        <f t="shared" si="2"/>
        <v>3.255272505103306</v>
      </c>
    </row>
    <row r="31" spans="1:13" ht="15.6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  <c r="I31">
        <v>3</v>
      </c>
      <c r="J31">
        <v>4</v>
      </c>
      <c r="K31">
        <f t="shared" si="0"/>
        <v>3.5</v>
      </c>
      <c r="L31" s="29">
        <f t="shared" si="1"/>
        <v>1400</v>
      </c>
      <c r="M31">
        <f t="shared" si="2"/>
        <v>3.1461280356782382</v>
      </c>
    </row>
    <row r="32" spans="1:13" ht="15.6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  <c r="I32">
        <v>2.5</v>
      </c>
      <c r="J32">
        <v>4</v>
      </c>
      <c r="K32">
        <f t="shared" si="0"/>
        <v>3.25</v>
      </c>
      <c r="L32" s="29">
        <f t="shared" si="1"/>
        <v>770</v>
      </c>
      <c r="M32">
        <f t="shared" si="2"/>
        <v>2.8864907251724818</v>
      </c>
    </row>
    <row r="33" spans="1:13" ht="15.6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  <c r="I33">
        <v>6.5</v>
      </c>
      <c r="J33">
        <v>8.5</v>
      </c>
      <c r="K33">
        <f t="shared" si="0"/>
        <v>7.5</v>
      </c>
      <c r="L33" s="29">
        <f t="shared" si="1"/>
        <v>2975</v>
      </c>
      <c r="M33">
        <f t="shared" si="2"/>
        <v>3.4734869700645685</v>
      </c>
    </row>
    <row r="34" spans="1:13" ht="15.6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  <c r="I34">
        <v>7.5</v>
      </c>
      <c r="J34">
        <v>9</v>
      </c>
      <c r="K34">
        <f t="shared" si="0"/>
        <v>8.25</v>
      </c>
      <c r="L34" s="29">
        <f t="shared" si="1"/>
        <v>2620</v>
      </c>
      <c r="M34">
        <f t="shared" si="2"/>
        <v>3.4183012913197452</v>
      </c>
    </row>
    <row r="35" spans="1:13" ht="15.6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  <c r="I35">
        <v>6</v>
      </c>
      <c r="J35">
        <v>8</v>
      </c>
      <c r="K35">
        <f t="shared" si="0"/>
        <v>7</v>
      </c>
      <c r="L35" s="29">
        <f t="shared" si="1"/>
        <v>1855</v>
      </c>
      <c r="M35">
        <f t="shared" si="2"/>
        <v>3.2683439139510648</v>
      </c>
    </row>
    <row r="36" spans="1:13" ht="15.6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  <c r="I36">
        <v>6</v>
      </c>
      <c r="J36">
        <v>7.5</v>
      </c>
      <c r="K36">
        <f t="shared" si="0"/>
        <v>6.75</v>
      </c>
      <c r="L36" s="29">
        <f t="shared" si="1"/>
        <v>2181.25</v>
      </c>
      <c r="M36">
        <f t="shared" si="2"/>
        <v>3.3387054443032551</v>
      </c>
    </row>
    <row r="37" spans="1:13" ht="15.6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  <c r="I37">
        <v>3</v>
      </c>
      <c r="J37">
        <v>4</v>
      </c>
      <c r="K37">
        <f t="shared" si="0"/>
        <v>3.5</v>
      </c>
      <c r="L37" s="29">
        <f t="shared" si="1"/>
        <v>2070</v>
      </c>
      <c r="M37">
        <f t="shared" si="2"/>
        <v>3.3159703454569178</v>
      </c>
    </row>
    <row r="38" spans="1:13" ht="15.6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  <c r="I38">
        <v>2.5</v>
      </c>
      <c r="J38">
        <v>3.5</v>
      </c>
      <c r="K38">
        <f t="shared" si="0"/>
        <v>3</v>
      </c>
      <c r="L38" s="29">
        <f t="shared" si="1"/>
        <v>2200</v>
      </c>
      <c r="M38">
        <f t="shared" si="2"/>
        <v>3.3424226808222062</v>
      </c>
    </row>
    <row r="39" spans="1:13" ht="15.6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  <c r="I39">
        <v>6</v>
      </c>
      <c r="J39">
        <v>7.5</v>
      </c>
      <c r="K39">
        <f t="shared" si="0"/>
        <v>6.75</v>
      </c>
      <c r="L39" s="29">
        <f t="shared" si="1"/>
        <v>2070</v>
      </c>
      <c r="M39">
        <f t="shared" si="2"/>
        <v>3.3159703454569178</v>
      </c>
    </row>
    <row r="40" spans="1:13" ht="15.6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  <c r="I40">
        <v>5.5</v>
      </c>
      <c r="J40">
        <v>6.5</v>
      </c>
      <c r="K40">
        <f t="shared" si="0"/>
        <v>6</v>
      </c>
      <c r="L40" s="29">
        <f t="shared" si="1"/>
        <v>3020</v>
      </c>
      <c r="M40">
        <f t="shared" si="2"/>
        <v>3.4800069429571505</v>
      </c>
    </row>
    <row r="41" spans="1:13" ht="15.6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  <c r="I41">
        <v>6.5</v>
      </c>
      <c r="J41">
        <v>8.5</v>
      </c>
      <c r="K41">
        <f t="shared" si="0"/>
        <v>7.5</v>
      </c>
      <c r="L41" s="29">
        <f t="shared" si="1"/>
        <v>3202.5</v>
      </c>
      <c r="M41">
        <f t="shared" si="2"/>
        <v>3.5054891384167237</v>
      </c>
    </row>
    <row r="42" spans="1:13" ht="15.6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  <c r="I42">
        <v>30</v>
      </c>
      <c r="J42">
        <v>50</v>
      </c>
      <c r="K42">
        <f t="shared" si="0"/>
        <v>40</v>
      </c>
      <c r="L42" s="29">
        <f t="shared" si="1"/>
        <v>3650</v>
      </c>
      <c r="M42">
        <f t="shared" si="2"/>
        <v>3.5622928644564746</v>
      </c>
    </row>
    <row r="43" spans="1:13" ht="15.6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  <c r="I43">
        <v>1</v>
      </c>
      <c r="J43">
        <v>2</v>
      </c>
      <c r="K43">
        <f t="shared" si="0"/>
        <v>1.5</v>
      </c>
      <c r="L43" s="29">
        <f t="shared" si="1"/>
        <v>3050</v>
      </c>
      <c r="M43">
        <f t="shared" si="2"/>
        <v>3.4842998393467859</v>
      </c>
    </row>
    <row r="44" spans="1:13" ht="15.6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  <c r="I44">
        <v>2.5</v>
      </c>
      <c r="J44">
        <v>4</v>
      </c>
      <c r="K44">
        <f t="shared" si="0"/>
        <v>3.25</v>
      </c>
      <c r="L44" s="29">
        <f t="shared" si="1"/>
        <v>4500</v>
      </c>
      <c r="M44">
        <f t="shared" si="2"/>
        <v>3.6532125137753435</v>
      </c>
    </row>
    <row r="45" spans="1:13" ht="15.6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  <c r="I45">
        <v>5</v>
      </c>
      <c r="J45">
        <v>6</v>
      </c>
      <c r="K45">
        <f t="shared" si="0"/>
        <v>5.5</v>
      </c>
      <c r="L45" s="29">
        <f t="shared" si="1"/>
        <v>1690</v>
      </c>
      <c r="M45">
        <f t="shared" si="2"/>
        <v>3.2278867046136734</v>
      </c>
    </row>
    <row r="46" spans="1:13" ht="15.6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  <c r="I46">
        <v>3</v>
      </c>
      <c r="J46">
        <v>4</v>
      </c>
      <c r="K46">
        <f t="shared" si="0"/>
        <v>3.5</v>
      </c>
      <c r="L46" s="29">
        <f t="shared" si="1"/>
        <v>1312.5</v>
      </c>
      <c r="M46">
        <f t="shared" si="2"/>
        <v>3.1180993120779945</v>
      </c>
    </row>
    <row r="47" spans="1:13" ht="15.6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  <c r="I47">
        <v>6</v>
      </c>
      <c r="J47">
        <v>8</v>
      </c>
      <c r="K47">
        <f t="shared" si="0"/>
        <v>7</v>
      </c>
      <c r="L47" s="29">
        <f t="shared" si="1"/>
        <v>2820</v>
      </c>
      <c r="M47">
        <f t="shared" si="2"/>
        <v>3.4502491083193609</v>
      </c>
    </row>
    <row r="48" spans="1:13" ht="15.6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  <c r="I48">
        <v>7</v>
      </c>
      <c r="J48">
        <v>9</v>
      </c>
      <c r="K48">
        <f t="shared" si="0"/>
        <v>8</v>
      </c>
      <c r="L48" s="29">
        <f t="shared" si="1"/>
        <v>22000</v>
      </c>
      <c r="M48">
        <f t="shared" si="2"/>
        <v>4.3424226808222066</v>
      </c>
    </row>
    <row r="49" spans="1:13" ht="15.6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  <c r="I49">
        <v>5.5</v>
      </c>
      <c r="J49">
        <v>8</v>
      </c>
      <c r="K49">
        <f t="shared" si="0"/>
        <v>6.75</v>
      </c>
      <c r="L49" s="29">
        <f t="shared" si="1"/>
        <v>12500</v>
      </c>
      <c r="M49">
        <f t="shared" si="2"/>
        <v>4.0969100130080562</v>
      </c>
    </row>
    <row r="50" spans="1:13" ht="15.6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  <c r="I50">
        <v>5</v>
      </c>
      <c r="J50">
        <v>8</v>
      </c>
      <c r="K50">
        <f t="shared" si="0"/>
        <v>6.5</v>
      </c>
      <c r="L50" s="29">
        <f t="shared" si="1"/>
        <v>17500</v>
      </c>
      <c r="M50">
        <f t="shared" si="2"/>
        <v>4.2430380486862944</v>
      </c>
    </row>
    <row r="51" spans="1:13" ht="15.6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  <c r="I51">
        <v>3</v>
      </c>
      <c r="J51">
        <v>4.5</v>
      </c>
      <c r="K51">
        <f t="shared" si="0"/>
        <v>3.75</v>
      </c>
      <c r="L51" s="29">
        <f t="shared" si="1"/>
        <v>5500</v>
      </c>
      <c r="M51">
        <f t="shared" si="2"/>
        <v>3.7403626894942437</v>
      </c>
    </row>
    <row r="52" spans="1:13" ht="15.6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  <c r="I52">
        <v>5</v>
      </c>
      <c r="J52">
        <v>7.5</v>
      </c>
      <c r="K52">
        <f t="shared" si="0"/>
        <v>6.25</v>
      </c>
      <c r="L52" s="29">
        <f t="shared" si="1"/>
        <v>13000</v>
      </c>
      <c r="M52">
        <f t="shared" si="2"/>
        <v>4.1139433523068369</v>
      </c>
    </row>
    <row r="53" spans="1:13" ht="15.6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  <c r="I53">
        <v>5</v>
      </c>
      <c r="J53">
        <v>6</v>
      </c>
      <c r="K53">
        <f t="shared" si="0"/>
        <v>5.5</v>
      </c>
      <c r="L53" s="29">
        <f t="shared" si="1"/>
        <v>33200</v>
      </c>
      <c r="M53">
        <f t="shared" si="2"/>
        <v>4.5211380837040362</v>
      </c>
    </row>
    <row r="54" spans="1:13" ht="15.6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  <c r="I54">
        <v>4.8</v>
      </c>
      <c r="J54">
        <v>6.7</v>
      </c>
      <c r="K54">
        <f t="shared" si="0"/>
        <v>5.75</v>
      </c>
      <c r="L54" s="29">
        <f t="shared" si="1"/>
        <v>13225</v>
      </c>
      <c r="M54">
        <f t="shared" si="2"/>
        <v>4.1213956807072236</v>
      </c>
    </row>
    <row r="55" spans="1:13" ht="15.6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  <c r="I55">
        <v>4</v>
      </c>
      <c r="J55">
        <v>6.5</v>
      </c>
      <c r="K55">
        <f t="shared" si="0"/>
        <v>5.25</v>
      </c>
      <c r="L55" s="29">
        <f t="shared" si="1"/>
        <v>11000</v>
      </c>
      <c r="M55">
        <f t="shared" si="2"/>
        <v>4.0413926851582254</v>
      </c>
    </row>
    <row r="56" spans="1:13" ht="15.6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  <c r="I56">
        <v>5</v>
      </c>
      <c r="J56">
        <v>6</v>
      </c>
      <c r="K56">
        <f t="shared" si="0"/>
        <v>5.5</v>
      </c>
      <c r="L56" s="29">
        <f t="shared" si="1"/>
        <v>15750</v>
      </c>
      <c r="M56">
        <f t="shared" si="2"/>
        <v>4.1972805581256196</v>
      </c>
    </row>
    <row r="57" spans="1:13" ht="15.6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  <c r="I57">
        <v>5.5</v>
      </c>
      <c r="J57">
        <v>7.5</v>
      </c>
      <c r="K57">
        <f t="shared" si="0"/>
        <v>6.5</v>
      </c>
      <c r="L57" s="29">
        <f t="shared" si="1"/>
        <v>21150</v>
      </c>
      <c r="M57">
        <f t="shared" si="2"/>
        <v>4.325310371711061</v>
      </c>
    </row>
    <row r="58" spans="1:13" ht="15.6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  <c r="I58">
        <v>4</v>
      </c>
      <c r="J58">
        <v>6</v>
      </c>
      <c r="K58">
        <f t="shared" si="0"/>
        <v>5</v>
      </c>
      <c r="L58" s="29">
        <f t="shared" si="1"/>
        <v>18900</v>
      </c>
      <c r="M58">
        <f t="shared" si="2"/>
        <v>4.2764618041732438</v>
      </c>
    </row>
    <row r="59" spans="1:13" ht="15.6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  <c r="I59">
        <v>5</v>
      </c>
      <c r="J59">
        <v>6.5</v>
      </c>
      <c r="K59">
        <f t="shared" si="0"/>
        <v>5.75</v>
      </c>
      <c r="L59" s="29">
        <f t="shared" si="1"/>
        <v>16800</v>
      </c>
      <c r="M59">
        <f t="shared" si="2"/>
        <v>4.2253092817258633</v>
      </c>
    </row>
    <row r="60" spans="1:13" ht="15.6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  <c r="I60">
        <v>6</v>
      </c>
      <c r="J60">
        <v>8</v>
      </c>
      <c r="K60">
        <f t="shared" si="0"/>
        <v>7</v>
      </c>
      <c r="L60" s="29">
        <f t="shared" si="1"/>
        <v>81100</v>
      </c>
      <c r="M60">
        <f t="shared" si="2"/>
        <v>4.909020854211156</v>
      </c>
    </row>
    <row r="61" spans="1:13" ht="15.6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I61">
        <v>4.5</v>
      </c>
      <c r="J61">
        <v>6</v>
      </c>
      <c r="K61">
        <f t="shared" si="0"/>
        <v>5.25</v>
      </c>
      <c r="L61" s="29">
        <f t="shared" si="1"/>
        <v>19925</v>
      </c>
      <c r="M61">
        <f t="shared" si="2"/>
        <v>4.2993983300681498</v>
      </c>
    </row>
    <row r="62" spans="1:13" ht="15.6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  <c r="I62">
        <v>6</v>
      </c>
      <c r="J62">
        <v>8.5</v>
      </c>
      <c r="K62">
        <f t="shared" si="0"/>
        <v>7.25</v>
      </c>
      <c r="L62" s="29">
        <f t="shared" si="1"/>
        <v>10600</v>
      </c>
      <c r="M62">
        <f t="shared" si="2"/>
        <v>4.0253058652647704</v>
      </c>
    </row>
    <row r="63" spans="1:13" ht="15.6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  <c r="I63">
        <v>3</v>
      </c>
      <c r="J63">
        <v>6</v>
      </c>
      <c r="K63">
        <f t="shared" si="0"/>
        <v>4.5</v>
      </c>
      <c r="L63" s="29">
        <f t="shared" si="1"/>
        <v>40900</v>
      </c>
      <c r="M63">
        <f t="shared" si="2"/>
        <v>4.6117233080073419</v>
      </c>
    </row>
    <row r="64" spans="1:13" ht="15.6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  <c r="I64">
        <v>4</v>
      </c>
      <c r="J64">
        <v>5</v>
      </c>
      <c r="K64">
        <f t="shared" si="0"/>
        <v>4.5</v>
      </c>
      <c r="L64" s="29">
        <f t="shared" si="1"/>
        <v>20500</v>
      </c>
      <c r="M64">
        <f t="shared" si="2"/>
        <v>4.3117538610557542</v>
      </c>
    </row>
    <row r="65" spans="1:13" ht="15.6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  <c r="I65">
        <v>3.2</v>
      </c>
      <c r="J65">
        <v>4.8</v>
      </c>
      <c r="K65">
        <f t="shared" si="0"/>
        <v>4</v>
      </c>
      <c r="L65" s="29">
        <f t="shared" si="1"/>
        <v>21100</v>
      </c>
      <c r="M65">
        <f t="shared" si="2"/>
        <v>4.3242824552976931</v>
      </c>
    </row>
    <row r="66" spans="1:13" ht="15.6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  <c r="I66">
        <v>7</v>
      </c>
      <c r="J66">
        <v>9</v>
      </c>
      <c r="K66">
        <f t="shared" si="0"/>
        <v>8</v>
      </c>
      <c r="L66" s="29">
        <f t="shared" si="1"/>
        <v>26400</v>
      </c>
      <c r="M66">
        <f t="shared" si="2"/>
        <v>4.4216039268698308</v>
      </c>
    </row>
    <row r="67" spans="1:13" ht="15.6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  <c r="I67">
        <v>5.5</v>
      </c>
      <c r="J67">
        <v>8</v>
      </c>
      <c r="K67">
        <f t="shared" ref="K67:K108" si="3">SUM(I67:J67)/2</f>
        <v>6.75</v>
      </c>
      <c r="L67" s="29">
        <f t="shared" ref="L67:L108" si="4">K67*F67-G67</f>
        <v>15000</v>
      </c>
      <c r="M67">
        <f t="shared" ref="M67:M108" si="5">LOG(L67)</f>
        <v>4.1760912590556813</v>
      </c>
    </row>
    <row r="68" spans="1:13" ht="15.6" x14ac:dyDescent="0.25">
      <c r="A68" s="4">
        <v>67</v>
      </c>
      <c r="B68" s="21">
        <v>19</v>
      </c>
      <c r="C68" s="10" t="s">
        <v>159</v>
      </c>
      <c r="D68" s="30" t="s">
        <v>152</v>
      </c>
      <c r="E68" s="8" t="s">
        <v>220</v>
      </c>
      <c r="F68" s="3">
        <v>3600</v>
      </c>
      <c r="G68" s="3">
        <v>2400</v>
      </c>
      <c r="H68" s="8" t="s">
        <v>12</v>
      </c>
      <c r="I68">
        <v>5</v>
      </c>
      <c r="J68">
        <v>8</v>
      </c>
      <c r="K68">
        <f t="shared" si="3"/>
        <v>6.5</v>
      </c>
      <c r="L68" s="29">
        <f t="shared" si="4"/>
        <v>21000</v>
      </c>
      <c r="M68">
        <f t="shared" si="5"/>
        <v>4.3222192947339195</v>
      </c>
    </row>
    <row r="69" spans="1:13" ht="15.6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  <c r="I69">
        <v>3</v>
      </c>
      <c r="J69">
        <v>4.5</v>
      </c>
      <c r="K69">
        <f t="shared" si="3"/>
        <v>3.75</v>
      </c>
      <c r="L69" s="29">
        <f t="shared" si="4"/>
        <v>6600</v>
      </c>
      <c r="M69">
        <f t="shared" si="5"/>
        <v>3.8195439355418688</v>
      </c>
    </row>
    <row r="70" spans="1:13" ht="15.6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  <c r="I70">
        <v>5</v>
      </c>
      <c r="J70">
        <v>7.5</v>
      </c>
      <c r="K70">
        <f t="shared" si="3"/>
        <v>6.25</v>
      </c>
      <c r="L70" s="29">
        <f t="shared" si="4"/>
        <v>16350</v>
      </c>
      <c r="M70">
        <f t="shared" si="5"/>
        <v>4.2135177569963052</v>
      </c>
    </row>
    <row r="71" spans="1:13" ht="15.6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  <c r="I71">
        <v>5</v>
      </c>
      <c r="J71">
        <v>6</v>
      </c>
      <c r="K71">
        <f t="shared" si="3"/>
        <v>5.5</v>
      </c>
      <c r="L71" s="29">
        <f t="shared" si="4"/>
        <v>41600</v>
      </c>
      <c r="M71">
        <f t="shared" si="5"/>
        <v>4.6190933306267423</v>
      </c>
    </row>
    <row r="72" spans="1:13" ht="15.6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  <c r="I72">
        <v>4.8</v>
      </c>
      <c r="J72">
        <v>6.7</v>
      </c>
      <c r="K72">
        <f t="shared" si="3"/>
        <v>5.75</v>
      </c>
      <c r="L72" s="29">
        <f t="shared" si="4"/>
        <v>16275</v>
      </c>
      <c r="M72">
        <f t="shared" si="5"/>
        <v>4.2115209972402292</v>
      </c>
    </row>
    <row r="73" spans="1:13" ht="15.6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  <c r="I73">
        <v>4</v>
      </c>
      <c r="J73">
        <v>6.5</v>
      </c>
      <c r="K73">
        <f t="shared" si="3"/>
        <v>5.25</v>
      </c>
      <c r="L73" s="29">
        <f t="shared" si="4"/>
        <v>13750</v>
      </c>
      <c r="M73">
        <f t="shared" si="5"/>
        <v>4.1383026981662816</v>
      </c>
    </row>
    <row r="74" spans="1:13" ht="15.6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  <c r="I74">
        <v>5</v>
      </c>
      <c r="J74">
        <v>6</v>
      </c>
      <c r="K74">
        <f t="shared" si="3"/>
        <v>5.5</v>
      </c>
      <c r="L74" s="29">
        <f t="shared" si="4"/>
        <v>19000</v>
      </c>
      <c r="M74">
        <f t="shared" si="5"/>
        <v>4.2787536009528289</v>
      </c>
    </row>
    <row r="75" spans="1:13" ht="15.6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  <c r="I75">
        <v>5.5</v>
      </c>
      <c r="J75">
        <v>7.5</v>
      </c>
      <c r="K75">
        <f t="shared" si="3"/>
        <v>6.5</v>
      </c>
      <c r="L75" s="29">
        <f t="shared" si="4"/>
        <v>25750</v>
      </c>
      <c r="M75">
        <f t="shared" si="5"/>
        <v>4.4107772333772095</v>
      </c>
    </row>
    <row r="76" spans="1:13" ht="15.6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  <c r="I76">
        <v>4</v>
      </c>
      <c r="J76">
        <v>6</v>
      </c>
      <c r="K76">
        <f t="shared" si="3"/>
        <v>5</v>
      </c>
      <c r="L76" s="29">
        <f t="shared" si="4"/>
        <v>23000</v>
      </c>
      <c r="M76">
        <f t="shared" si="5"/>
        <v>4.3617278360175931</v>
      </c>
    </row>
    <row r="77" spans="1:13" ht="15.6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  <c r="I77">
        <v>5</v>
      </c>
      <c r="J77">
        <v>6.5</v>
      </c>
      <c r="K77">
        <f t="shared" si="3"/>
        <v>5.75</v>
      </c>
      <c r="L77" s="29">
        <f t="shared" si="4"/>
        <v>21000</v>
      </c>
      <c r="M77">
        <f t="shared" si="5"/>
        <v>4.3222192947339195</v>
      </c>
    </row>
    <row r="78" spans="1:13" ht="15.6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  <c r="I78">
        <v>6</v>
      </c>
      <c r="J78">
        <v>8</v>
      </c>
      <c r="K78">
        <f t="shared" si="3"/>
        <v>7</v>
      </c>
      <c r="L78" s="29">
        <f t="shared" si="4"/>
        <v>101500</v>
      </c>
      <c r="M78">
        <f t="shared" si="5"/>
        <v>5.0064660422492313</v>
      </c>
    </row>
    <row r="79" spans="1:13" ht="15.6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  <c r="I79">
        <v>4.5</v>
      </c>
      <c r="J79">
        <v>6</v>
      </c>
      <c r="K79">
        <f t="shared" si="3"/>
        <v>5.25</v>
      </c>
      <c r="L79" s="29">
        <f t="shared" si="4"/>
        <v>24250</v>
      </c>
      <c r="M79">
        <f t="shared" si="5"/>
        <v>4.3847117429382827</v>
      </c>
    </row>
    <row r="80" spans="1:13" ht="15.6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  <c r="I80">
        <v>6</v>
      </c>
      <c r="J80">
        <v>8.5</v>
      </c>
      <c r="K80">
        <f t="shared" si="3"/>
        <v>7.25</v>
      </c>
      <c r="L80" s="29">
        <f t="shared" si="4"/>
        <v>13300</v>
      </c>
      <c r="M80">
        <f t="shared" si="5"/>
        <v>4.1238516409670858</v>
      </c>
    </row>
    <row r="81" spans="1:13" ht="15.6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  <c r="I81">
        <v>3</v>
      </c>
      <c r="J81">
        <v>6</v>
      </c>
      <c r="K81">
        <f t="shared" si="3"/>
        <v>4.5</v>
      </c>
      <c r="L81" s="29">
        <f t="shared" si="4"/>
        <v>49000</v>
      </c>
      <c r="M81">
        <f t="shared" si="5"/>
        <v>4.6901960800285138</v>
      </c>
    </row>
    <row r="82" spans="1:13" ht="15.6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  <c r="I82">
        <v>4</v>
      </c>
      <c r="J82">
        <v>5</v>
      </c>
      <c r="K82">
        <f t="shared" si="3"/>
        <v>4.5</v>
      </c>
      <c r="L82" s="29">
        <f t="shared" si="4"/>
        <v>24500</v>
      </c>
      <c r="M82">
        <f t="shared" si="5"/>
        <v>4.3891660843645326</v>
      </c>
    </row>
    <row r="83" spans="1:13" ht="15.6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  <c r="I83">
        <v>3.2</v>
      </c>
      <c r="J83">
        <v>4.8</v>
      </c>
      <c r="K83">
        <f t="shared" si="3"/>
        <v>4</v>
      </c>
      <c r="L83" s="29">
        <f t="shared" si="4"/>
        <v>25300</v>
      </c>
      <c r="M83">
        <f t="shared" si="5"/>
        <v>4.4031205211758175</v>
      </c>
    </row>
    <row r="84" spans="1:13" ht="15.6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  <c r="I84">
        <v>2</v>
      </c>
      <c r="J84">
        <v>3</v>
      </c>
      <c r="K84">
        <f t="shared" si="3"/>
        <v>2.5</v>
      </c>
      <c r="L84" s="29">
        <f t="shared" si="4"/>
        <v>10500</v>
      </c>
      <c r="M84">
        <f t="shared" si="5"/>
        <v>4.0211892990699383</v>
      </c>
    </row>
    <row r="85" spans="1:13" ht="15.6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  <c r="I85">
        <v>2</v>
      </c>
      <c r="J85">
        <v>3</v>
      </c>
      <c r="K85">
        <f t="shared" si="3"/>
        <v>2.5</v>
      </c>
      <c r="L85" s="29">
        <f t="shared" si="4"/>
        <v>9500</v>
      </c>
      <c r="M85">
        <f t="shared" si="5"/>
        <v>3.9777236052888476</v>
      </c>
    </row>
    <row r="86" spans="1:13" ht="15.6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  <c r="I86">
        <v>2.5</v>
      </c>
      <c r="J86">
        <v>4</v>
      </c>
      <c r="K86">
        <f t="shared" si="3"/>
        <v>3.25</v>
      </c>
      <c r="L86" s="29">
        <f t="shared" si="4"/>
        <v>9250</v>
      </c>
      <c r="M86">
        <f t="shared" si="5"/>
        <v>3.9661417327390325</v>
      </c>
    </row>
    <row r="87" spans="1:13" ht="15.6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  <c r="I87">
        <v>50</v>
      </c>
      <c r="J87">
        <v>65</v>
      </c>
      <c r="K87">
        <f t="shared" si="3"/>
        <v>57.5</v>
      </c>
      <c r="L87" s="29">
        <f t="shared" si="4"/>
        <v>284500</v>
      </c>
      <c r="M87">
        <f t="shared" si="5"/>
        <v>5.4540822707310896</v>
      </c>
    </row>
    <row r="88" spans="1:13" ht="15.6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  <c r="I88">
        <v>18</v>
      </c>
      <c r="J88">
        <v>20</v>
      </c>
      <c r="K88">
        <f t="shared" si="3"/>
        <v>19</v>
      </c>
      <c r="L88" s="29">
        <f t="shared" si="4"/>
        <v>74000</v>
      </c>
      <c r="M88">
        <f t="shared" si="5"/>
        <v>4.8692317197309762</v>
      </c>
    </row>
    <row r="89" spans="1:13" ht="15.6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  <c r="I89">
        <v>14</v>
      </c>
      <c r="J89">
        <v>18</v>
      </c>
      <c r="K89">
        <f t="shared" si="3"/>
        <v>16</v>
      </c>
      <c r="L89" s="29">
        <f t="shared" si="4"/>
        <v>150000</v>
      </c>
      <c r="M89">
        <f t="shared" si="5"/>
        <v>5.1760912590556813</v>
      </c>
    </row>
    <row r="90" spans="1:13" ht="15.6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  <c r="I90">
        <v>80</v>
      </c>
      <c r="J90">
        <v>120</v>
      </c>
      <c r="K90">
        <f t="shared" si="3"/>
        <v>100</v>
      </c>
      <c r="L90" s="29">
        <f t="shared" si="4"/>
        <v>90000</v>
      </c>
      <c r="M90">
        <f t="shared" si="5"/>
        <v>4.9542425094393252</v>
      </c>
    </row>
    <row r="91" spans="1:13" ht="15.6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  <c r="I91">
        <v>8.4</v>
      </c>
      <c r="J91">
        <v>10.8</v>
      </c>
      <c r="K91">
        <f t="shared" si="3"/>
        <v>9.6000000000000014</v>
      </c>
      <c r="L91" s="29">
        <f t="shared" si="4"/>
        <v>28080.000000000004</v>
      </c>
      <c r="M91">
        <f t="shared" si="5"/>
        <v>4.4483971034577676</v>
      </c>
    </row>
    <row r="92" spans="1:13" ht="15.6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  <c r="I92">
        <v>6.6</v>
      </c>
      <c r="J92">
        <v>9.6</v>
      </c>
      <c r="K92">
        <f t="shared" si="3"/>
        <v>8.1</v>
      </c>
      <c r="L92" s="29">
        <f t="shared" si="4"/>
        <v>16500</v>
      </c>
      <c r="M92">
        <f t="shared" si="5"/>
        <v>4.2174839442139067</v>
      </c>
    </row>
    <row r="93" spans="1:13" ht="15.6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  <c r="I93">
        <v>6</v>
      </c>
      <c r="J93">
        <v>9.6</v>
      </c>
      <c r="K93">
        <f t="shared" si="3"/>
        <v>7.8</v>
      </c>
      <c r="L93" s="29">
        <f t="shared" si="4"/>
        <v>22320</v>
      </c>
      <c r="M93">
        <f t="shared" si="5"/>
        <v>4.3486941902655412</v>
      </c>
    </row>
    <row r="94" spans="1:13" ht="15.6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  <c r="I94">
        <v>3.6</v>
      </c>
      <c r="J94">
        <v>5.4</v>
      </c>
      <c r="K94">
        <f t="shared" si="3"/>
        <v>4.5</v>
      </c>
      <c r="L94" s="29">
        <f t="shared" si="4"/>
        <v>7260</v>
      </c>
      <c r="M94">
        <f t="shared" si="5"/>
        <v>3.8609366207000937</v>
      </c>
    </row>
    <row r="95" spans="1:13" ht="15.6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  <c r="I95">
        <v>6</v>
      </c>
      <c r="J95">
        <v>9</v>
      </c>
      <c r="K95">
        <f t="shared" si="3"/>
        <v>7.5</v>
      </c>
      <c r="L95" s="29">
        <f t="shared" si="4"/>
        <v>17610</v>
      </c>
      <c r="M95">
        <f t="shared" si="5"/>
        <v>4.2457593559672766</v>
      </c>
    </row>
    <row r="96" spans="1:13" ht="15.6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  <c r="I96">
        <v>6</v>
      </c>
      <c r="J96">
        <v>7.2</v>
      </c>
      <c r="K96">
        <f t="shared" si="3"/>
        <v>6.6</v>
      </c>
      <c r="L96" s="29">
        <f t="shared" si="4"/>
        <v>44880</v>
      </c>
      <c r="M96">
        <f t="shared" si="5"/>
        <v>4.6520528482481049</v>
      </c>
    </row>
    <row r="97" spans="1:13" ht="15.6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  <c r="I97">
        <v>5.8</v>
      </c>
      <c r="J97">
        <v>8</v>
      </c>
      <c r="K97">
        <f t="shared" si="3"/>
        <v>6.9</v>
      </c>
      <c r="L97" s="29">
        <f t="shared" si="4"/>
        <v>17700</v>
      </c>
      <c r="M97">
        <f t="shared" si="5"/>
        <v>4.2479732663618064</v>
      </c>
    </row>
    <row r="98" spans="1:13" ht="15.6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  <c r="I98">
        <v>5.8</v>
      </c>
      <c r="J98">
        <v>7.8</v>
      </c>
      <c r="K98">
        <f t="shared" si="3"/>
        <v>6.8</v>
      </c>
      <c r="L98" s="29">
        <f t="shared" si="4"/>
        <v>16160</v>
      </c>
      <c r="M98">
        <f t="shared" si="5"/>
        <v>4.2084413564385672</v>
      </c>
    </row>
    <row r="99" spans="1:13" ht="15.6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  <c r="I99">
        <v>6</v>
      </c>
      <c r="J99">
        <v>7.2</v>
      </c>
      <c r="K99">
        <f t="shared" si="3"/>
        <v>6.6</v>
      </c>
      <c r="L99" s="29">
        <f t="shared" si="4"/>
        <v>20460</v>
      </c>
      <c r="M99">
        <f t="shared" si="5"/>
        <v>4.3109056293761414</v>
      </c>
    </row>
    <row r="100" spans="1:13" ht="15.6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  <c r="I100">
        <v>6.6</v>
      </c>
      <c r="J100">
        <v>9</v>
      </c>
      <c r="K100">
        <f t="shared" si="3"/>
        <v>7.8</v>
      </c>
      <c r="L100" s="29">
        <f t="shared" si="4"/>
        <v>28130</v>
      </c>
      <c r="M100">
        <f t="shared" si="5"/>
        <v>4.4491697321652008</v>
      </c>
    </row>
    <row r="101" spans="1:13" ht="15.6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  <c r="I101">
        <v>4.8</v>
      </c>
      <c r="J101">
        <v>7.2</v>
      </c>
      <c r="K101">
        <f t="shared" si="3"/>
        <v>6</v>
      </c>
      <c r="L101" s="29">
        <f t="shared" si="4"/>
        <v>24800</v>
      </c>
      <c r="M101">
        <f t="shared" si="5"/>
        <v>4.394451680826216</v>
      </c>
    </row>
    <row r="102" spans="1:13" ht="15.6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  <c r="I102">
        <v>6</v>
      </c>
      <c r="J102">
        <v>7.8</v>
      </c>
      <c r="K102">
        <f t="shared" si="3"/>
        <v>6.9</v>
      </c>
      <c r="L102" s="29">
        <f t="shared" si="4"/>
        <v>22640</v>
      </c>
      <c r="M102">
        <f t="shared" si="5"/>
        <v>4.3548764225162335</v>
      </c>
    </row>
    <row r="103" spans="1:13" ht="15.6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  <c r="I103">
        <v>7.2</v>
      </c>
      <c r="J103">
        <v>9.6</v>
      </c>
      <c r="K103">
        <f t="shared" si="3"/>
        <v>8.4</v>
      </c>
      <c r="L103" s="29">
        <f t="shared" si="4"/>
        <v>109550</v>
      </c>
      <c r="M103">
        <f t="shared" si="5"/>
        <v>5.039612381896724</v>
      </c>
    </row>
    <row r="104" spans="1:13" ht="15.6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  <c r="I104">
        <v>5.4</v>
      </c>
      <c r="J104">
        <v>7.2</v>
      </c>
      <c r="K104">
        <f t="shared" si="3"/>
        <v>6.3000000000000007</v>
      </c>
      <c r="L104" s="29">
        <f t="shared" si="4"/>
        <v>26150.000000000004</v>
      </c>
      <c r="M104">
        <f t="shared" si="5"/>
        <v>4.4174716932032929</v>
      </c>
    </row>
    <row r="105" spans="1:13" ht="15.6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  <c r="I105">
        <v>7.2</v>
      </c>
      <c r="J105">
        <v>10.199999999999999</v>
      </c>
      <c r="K105">
        <f t="shared" si="3"/>
        <v>8.6999999999999993</v>
      </c>
      <c r="L105" s="29">
        <f t="shared" si="4"/>
        <v>14359.999999999998</v>
      </c>
      <c r="M105">
        <f t="shared" si="5"/>
        <v>4.1571544399062814</v>
      </c>
    </row>
    <row r="106" spans="1:13" ht="15.6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  <c r="I106">
        <v>3.6</v>
      </c>
      <c r="J106">
        <v>7.2</v>
      </c>
      <c r="K106">
        <f t="shared" si="3"/>
        <v>5.4</v>
      </c>
      <c r="L106" s="29">
        <f t="shared" si="4"/>
        <v>53900.000000000007</v>
      </c>
      <c r="M106">
        <f t="shared" si="5"/>
        <v>4.7315887651867383</v>
      </c>
    </row>
    <row r="107" spans="1:13" ht="15.6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  <c r="I107">
        <v>4.8</v>
      </c>
      <c r="J107">
        <v>6</v>
      </c>
      <c r="K107">
        <f t="shared" si="3"/>
        <v>5.4</v>
      </c>
      <c r="L107" s="29">
        <f t="shared" si="4"/>
        <v>26410.000000000004</v>
      </c>
      <c r="M107">
        <f t="shared" si="5"/>
        <v>4.4217684012069238</v>
      </c>
    </row>
    <row r="108" spans="1:13" ht="15.6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  <c r="I108">
        <v>3.8</v>
      </c>
      <c r="J108">
        <v>5.8</v>
      </c>
      <c r="K108">
        <f t="shared" si="3"/>
        <v>4.8</v>
      </c>
      <c r="L108" s="29">
        <f t="shared" si="4"/>
        <v>27600</v>
      </c>
      <c r="M108">
        <f t="shared" si="5"/>
        <v>4.4409090820652173</v>
      </c>
    </row>
  </sheetData>
  <phoneticPr fontId="3" type="noConversion"/>
  <conditionalFormatting sqref="K2:K10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{C39567B6-C9C8-4618-ACD6-705AF090DF94}</x14:id>
        </ext>
      </extLst>
    </cfRule>
  </conditionalFormatting>
  <conditionalFormatting sqref="L2:L10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{323BAFF7-D341-4AC7-AC3D-13DC5AD45F9B}</x14:id>
        </ext>
      </extLst>
    </cfRule>
  </conditionalFormatting>
  <conditionalFormatting sqref="M2:M108">
    <cfRule type="top10" dxfId="0" priority="1" percent="1" rank="10"/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{FF21216F-393B-4D5D-B607-9DB95AD10AD9}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9567B6-C9C8-4618-ACD6-705AF090D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K2:K108</xm:sqref>
        </x14:conditionalFormatting>
        <x14:conditionalFormatting xmlns:xm="http://schemas.microsoft.com/office/excel/2006/main">
          <x14:cfRule type="dataBar" id="{323BAFF7-D341-4AC7-AC3D-13DC5AD45F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L2:L108</xm:sqref>
        </x14:conditionalFormatting>
        <x14:conditionalFormatting xmlns:xm="http://schemas.microsoft.com/office/excel/2006/main">
          <x14:cfRule type="dataBar" id="{FF21216F-393B-4D5D-B607-9DB95AD10A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M2:M108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2023年的农作物种植情况</vt:lpstr>
      <vt:lpstr>2023年统计的相关数据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Keshen Xiang</cp:lastModifiedBy>
  <cp:revision>0</cp:revision>
  <cp:lastPrinted>2024-06-12T02:11:01Z</cp:lastPrinted>
  <dcterms:created xsi:type="dcterms:W3CDTF">2023-12-06T00:33:00Z</dcterms:created>
  <dcterms:modified xsi:type="dcterms:W3CDTF">2024-10-17T10:20:15Z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