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 S\Desktop\WB\_Trainer\"/>
    </mc:Choice>
  </mc:AlternateContent>
  <xr:revisionPtr revIDLastSave="0" documentId="13_ncr:1_{6EEF396A-3D3C-40A7-ADDF-463414F147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" sheetId="1" r:id="rId1"/>
    <sheet name="M" sheetId="2" r:id="rId2"/>
  </sheets>
  <definedNames>
    <definedName name="assetreturns">'R'!$C$4:$H$1003</definedName>
    <definedName name="confidence">M!$C$4</definedName>
    <definedName name="covs">M!$C$17:$H$22</definedName>
    <definedName name="exprets">M!$C$8:$H$8</definedName>
    <definedName name="lb">M!$L$24:$Q$24</definedName>
    <definedName name="pConfidence">M!$M$4</definedName>
    <definedName name="pCount">M!$N$2</definedName>
    <definedName name="pHorizon">M!$R$4</definedName>
    <definedName name="portfolioreturns">'R'!$J$4:$M$1003</definedName>
    <definedName name="solver_adj" localSheetId="1" hidden="1">M!$L$22:$Q$22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M!$O$11</definedName>
    <definedName name="solver_lhs2" localSheetId="1" hidden="1">M!$R$22</definedName>
    <definedName name="solver_lhs3" localSheetId="1" hidden="1">M!$L$22:$Q$22</definedName>
    <definedName name="solver_lhs4" localSheetId="1" hidden="1">M!$L$22:$Q$22</definedName>
    <definedName name="solver_lhs5" localSheetId="1" hidden="1">M!$L$22:$Q$22</definedName>
    <definedName name="solver_lhs6" localSheetId="1" hidden="1">M!$L$20:$Q$20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M!$O$8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hs1" localSheetId="1" hidden="1">0</definedName>
    <definedName name="solver_rhs2" localSheetId="1" hidden="1">1</definedName>
    <definedName name="solver_rhs3" localSheetId="1" hidden="1">ub</definedName>
    <definedName name="solver_rhs4" localSheetId="1" hidden="1">lb</definedName>
    <definedName name="solver_rhs5" localSheetId="1" hidden="1">lb</definedName>
    <definedName name="solver_rhs6" localSheetId="1" hidden="1">lb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ub">M!$L$25:$Q$25</definedName>
    <definedName name="wts">#REF!</definedName>
    <definedName name="wtsa">M!$L$17:$Q$17</definedName>
    <definedName name="wtsb">M!$L$18:$Q$18</definedName>
    <definedName name="wtsc">M!$L$19:$Q$19</definedName>
    <definedName name="wtsd">M!$L$20:$Q$20</definedName>
    <definedName name="wtsopt">M!$L$22:$Q$22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2" l="1"/>
  <c r="L11" i="2" l="1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M18" i="2"/>
  <c r="M19" i="2"/>
  <c r="M20" i="2"/>
  <c r="M21" i="2"/>
  <c r="M22" i="2"/>
  <c r="M17" i="2"/>
  <c r="R11" i="2" l="1"/>
  <c r="Q11" i="2"/>
  <c r="P11" i="2"/>
  <c r="O11" i="2"/>
  <c r="N11" i="2"/>
  <c r="M11" i="2"/>
  <c r="Q10" i="2"/>
  <c r="N10" i="2"/>
  <c r="M10" i="2"/>
  <c r="N2" i="2"/>
  <c r="R10" i="2" s="1"/>
  <c r="N9" i="2"/>
  <c r="O9" i="2"/>
  <c r="P9" i="2"/>
  <c r="Q9" i="2"/>
  <c r="R9" i="2"/>
  <c r="M9" i="2"/>
  <c r="O8" i="2"/>
  <c r="O7" i="2" s="1"/>
  <c r="P8" i="2"/>
  <c r="P7" i="2" s="1"/>
  <c r="Q8" i="2"/>
  <c r="Q13" i="2" s="1"/>
  <c r="R8" i="2"/>
  <c r="R7" i="2" s="1"/>
  <c r="N8" i="2"/>
  <c r="N7" i="2" s="1"/>
  <c r="M8" i="2"/>
  <c r="M7" i="2" s="1"/>
  <c r="R16" i="2"/>
  <c r="Q16" i="2"/>
  <c r="P16" i="2"/>
  <c r="O16" i="2"/>
  <c r="N16" i="2"/>
  <c r="M16" i="2"/>
  <c r="C10" i="2"/>
  <c r="O10" i="2" l="1"/>
  <c r="P10" i="2"/>
  <c r="M13" i="2"/>
  <c r="Q7" i="2"/>
  <c r="R13" i="2"/>
  <c r="N13" i="2"/>
  <c r="P13" i="2"/>
  <c r="O13" i="2"/>
  <c r="B18" i="2"/>
  <c r="H18" i="2" s="1"/>
  <c r="H16" i="2"/>
  <c r="G16" i="2"/>
  <c r="F16" i="2"/>
  <c r="H17" i="2"/>
  <c r="G17" i="2"/>
  <c r="F17" i="2"/>
  <c r="H11" i="2"/>
  <c r="G11" i="2"/>
  <c r="F11" i="2"/>
  <c r="H10" i="2"/>
  <c r="G10" i="2"/>
  <c r="F10" i="2"/>
  <c r="H9" i="2"/>
  <c r="G9" i="2"/>
  <c r="F9" i="2"/>
  <c r="H8" i="2"/>
  <c r="G8" i="2"/>
  <c r="F8" i="2"/>
  <c r="G7" i="2" l="1"/>
  <c r="G13" i="2"/>
  <c r="H7" i="2"/>
  <c r="H13" i="2"/>
  <c r="F7" i="2"/>
  <c r="F13" i="2"/>
  <c r="C18" i="2"/>
  <c r="D18" i="2"/>
  <c r="E18" i="2"/>
  <c r="F18" i="2"/>
  <c r="G18" i="2"/>
  <c r="B19" i="2"/>
  <c r="B20" i="2" l="1"/>
  <c r="F19" i="2"/>
  <c r="E19" i="2"/>
  <c r="C19" i="2"/>
  <c r="H19" i="2"/>
  <c r="D19" i="2"/>
  <c r="G19" i="2"/>
  <c r="B21" i="2" l="1"/>
  <c r="F20" i="2"/>
  <c r="H20" i="2"/>
  <c r="G20" i="2"/>
  <c r="C20" i="2"/>
  <c r="D20" i="2"/>
  <c r="E20" i="2"/>
  <c r="D21" i="2" l="1"/>
  <c r="B22" i="2"/>
  <c r="C21" i="2"/>
  <c r="H21" i="2"/>
  <c r="G21" i="2"/>
  <c r="F21" i="2"/>
  <c r="E21" i="2"/>
  <c r="H22" i="2" l="1"/>
  <c r="G22" i="2"/>
  <c r="F22" i="2"/>
  <c r="E22" i="2"/>
  <c r="D22" i="2"/>
  <c r="C22" i="2"/>
  <c r="D16" i="2" l="1"/>
  <c r="E16" i="2"/>
  <c r="C16" i="2"/>
  <c r="D10" i="2" l="1"/>
  <c r="E10" i="2"/>
  <c r="D11" i="2" l="1"/>
  <c r="E11" i="2"/>
  <c r="C11" i="2"/>
  <c r="D17" i="2"/>
  <c r="E17" i="2"/>
  <c r="C17" i="2"/>
  <c r="D8" i="2"/>
  <c r="E8" i="2"/>
  <c r="D9" i="2"/>
  <c r="E9" i="2"/>
  <c r="C9" i="2"/>
  <c r="C8" i="2"/>
  <c r="D13" i="2" l="1"/>
  <c r="C13" i="2"/>
  <c r="E13" i="2"/>
  <c r="C7" i="2"/>
  <c r="E7" i="2"/>
  <c r="D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Trainer</author>
  </authors>
  <commentList>
    <comment ref="L12" authorId="0" shapeId="0" xr:uid="{0ABA9B6B-C40A-458A-AF86-33BD2B28A222}">
      <text>
        <r>
          <rPr>
            <b/>
            <sz val="9"/>
            <color indexed="81"/>
            <rFont val="Tahoma"/>
            <family val="2"/>
          </rPr>
          <t>Trainer:</t>
        </r>
        <r>
          <rPr>
            <sz val="9"/>
            <color indexed="81"/>
            <rFont val="Tahoma"/>
            <family val="2"/>
          </rPr>
          <t xml:space="preserve">
Should this be same for all tenors?</t>
        </r>
      </text>
    </comment>
  </commentList>
</comments>
</file>

<file path=xl/sharedStrings.xml><?xml version="1.0" encoding="utf-8"?>
<sst xmlns="http://schemas.openxmlformats.org/spreadsheetml/2006/main" count="60" uniqueCount="33">
  <si>
    <t>confidence</t>
  </si>
  <si>
    <t>Covariance Matrix</t>
  </si>
  <si>
    <t>Annual Return</t>
  </si>
  <si>
    <t>Horizon (yrs)</t>
  </si>
  <si>
    <t>Horizon Return</t>
  </si>
  <si>
    <t>H. Volatility</t>
  </si>
  <si>
    <t>H. Prob &lt; 0</t>
  </si>
  <si>
    <t>H. VaR</t>
  </si>
  <si>
    <t>UST 0-1y</t>
  </si>
  <si>
    <t>US Agency</t>
  </si>
  <si>
    <t>Risk Free Rate</t>
  </si>
  <si>
    <t>Sharpe Ratio</t>
  </si>
  <si>
    <t>UST 1-3y</t>
  </si>
  <si>
    <t>UST 3-5y</t>
  </si>
  <si>
    <t>US MBS</t>
  </si>
  <si>
    <t>EM Bonds</t>
  </si>
  <si>
    <t>Simulated Total Asset Returns over 2y investment horizon</t>
  </si>
  <si>
    <t>use sample or pop?</t>
  </si>
  <si>
    <t>the right table uses COVARIANCE.S</t>
  </si>
  <si>
    <t>UST0-1y</t>
  </si>
  <si>
    <t>UST1-3y</t>
  </si>
  <si>
    <t>UST3-5y</t>
  </si>
  <si>
    <t>EM_Bonds</t>
  </si>
  <si>
    <t>US_MBS</t>
  </si>
  <si>
    <t>US_Agency</t>
  </si>
  <si>
    <t>use top rows and left cols for "helper" cells, hide them</t>
  </si>
  <si>
    <t>pCount</t>
  </si>
  <si>
    <t>conditional formatting to highlight blank input cell</t>
  </si>
  <si>
    <t>Confidence</t>
  </si>
  <si>
    <t>multiply small pcts by 100 and lose the % sign</t>
  </si>
  <si>
    <t>right table uses table as a range name</t>
  </si>
  <si>
    <t>center across selection, no merging!</t>
  </si>
  <si>
    <t>highlight the data, gray font for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</si>
</sst>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%;[Red]\-0.0%;&quot;-&quot;"/>
    <numFmt numFmtId="166" formatCode="0.0"/>
    <numFmt numFmtId="205" formatCode="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34998626667073579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10" fontId="3" fillId="4" borderId="0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5" borderId="5" xfId="1" applyNumberFormat="1" applyFont="1" applyFill="1" applyBorder="1" applyAlignment="1">
      <alignment horizontal="center"/>
    </xf>
    <xf numFmtId="164" fontId="0" fillId="5" borderId="2" xfId="1" applyNumberFormat="1" applyFont="1" applyFill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164" fontId="0" fillId="5" borderId="4" xfId="1" applyNumberFormat="1" applyFont="1" applyFill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4" fontId="0" fillId="5" borderId="7" xfId="1" applyNumberFormat="1" applyFont="1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0" xfId="1" applyNumberFormat="1" applyFont="1" applyAlignment="1">
      <alignment horizontal="center"/>
    </xf>
    <xf numFmtId="0" fontId="8" fillId="0" borderId="0" xfId="0" applyFont="1"/>
    <xf numFmtId="165" fontId="8" fillId="0" borderId="0" xfId="0" applyNumberFormat="1" applyFont="1" applyFill="1" applyAlignment="1">
      <alignment horizontal="center"/>
    </xf>
    <xf numFmtId="9" fontId="0" fillId="0" borderId="0" xfId="1" applyNumberFormat="1" applyFont="1"/>
    <xf numFmtId="0" fontId="7" fillId="0" borderId="0" xfId="0" applyFont="1"/>
    <xf numFmtId="0" fontId="12" fillId="0" borderId="0" xfId="0" applyFont="1" applyFill="1" applyAlignment="1">
      <alignment horizontal="center"/>
    </xf>
    <xf numFmtId="0" fontId="8" fillId="0" borderId="0" xfId="0" applyFont="1" applyAlignment="1"/>
    <xf numFmtId="0" fontId="12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Border="1" applyAlignment="1"/>
    <xf numFmtId="10" fontId="12" fillId="0" borderId="0" xfId="1" applyNumberFormat="1" applyFont="1" applyFill="1" applyAlignment="1"/>
    <xf numFmtId="0" fontId="12" fillId="0" borderId="0" xfId="0" quotePrefix="1" applyFont="1" applyFill="1" applyAlignment="1"/>
    <xf numFmtId="165" fontId="8" fillId="0" borderId="0" xfId="0" applyNumberFormat="1" applyFont="1" applyFill="1" applyAlignment="1"/>
    <xf numFmtId="10" fontId="8" fillId="0" borderId="0" xfId="1" applyNumberFormat="1" applyFont="1" applyFill="1" applyBorder="1" applyAlignment="1"/>
    <xf numFmtId="166" fontId="8" fillId="0" borderId="0" xfId="1" applyNumberFormat="1" applyFont="1" applyFill="1" applyBorder="1" applyAlignment="1"/>
    <xf numFmtId="166" fontId="8" fillId="0" borderId="0" xfId="0" applyNumberFormat="1" applyFont="1" applyFill="1" applyAlignment="1"/>
    <xf numFmtId="10" fontId="12" fillId="0" borderId="0" xfId="1" applyNumberFormat="1" applyFont="1" applyFill="1" applyBorder="1" applyAlignment="1">
      <alignment horizontal="right"/>
    </xf>
    <xf numFmtId="10" fontId="12" fillId="0" borderId="0" xfId="1" applyNumberFormat="1" applyFont="1" applyFill="1" applyAlignment="1">
      <alignment horizontal="right"/>
    </xf>
    <xf numFmtId="0" fontId="12" fillId="0" borderId="0" xfId="0" quotePrefix="1" applyFont="1" applyFill="1" applyAlignment="1">
      <alignment horizontal="right"/>
    </xf>
    <xf numFmtId="0" fontId="12" fillId="0" borderId="0" xfId="0" applyFont="1" applyFill="1" applyBorder="1" applyAlignment="1">
      <alignment horizontal="centerContinuous"/>
    </xf>
    <xf numFmtId="0" fontId="12" fillId="0" borderId="0" xfId="0" applyFont="1" applyAlignment="1">
      <alignment horizontal="centerContinuous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9" fontId="0" fillId="7" borderId="0" xfId="0" applyNumberFormat="1" applyFont="1" applyFill="1" applyAlignment="1">
      <alignment horizontal="center"/>
    </xf>
    <xf numFmtId="1" fontId="0" fillId="7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10" fontId="13" fillId="0" borderId="0" xfId="1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166" fontId="0" fillId="0" borderId="0" xfId="0" applyNumberFormat="1" applyFont="1" applyAlignment="1">
      <alignment horizontal="center"/>
    </xf>
    <xf numFmtId="0" fontId="0" fillId="0" borderId="0" xfId="0" applyFont="1"/>
    <xf numFmtId="9" fontId="9" fillId="0" borderId="0" xfId="0" applyNumberFormat="1" applyFont="1" applyFill="1" applyBorder="1" applyAlignment="1"/>
    <xf numFmtId="1" fontId="9" fillId="0" borderId="0" xfId="0" applyNumberFormat="1" applyFont="1" applyFill="1" applyBorder="1" applyAlignment="1"/>
    <xf numFmtId="10" fontId="9" fillId="0" borderId="0" xfId="0" applyNumberFormat="1" applyFont="1" applyFill="1" applyBorder="1" applyAlignment="1"/>
    <xf numFmtId="0" fontId="0" fillId="8" borderId="0" xfId="0" applyFont="1" applyFill="1" applyAlignment="1">
      <alignment horizontal="center"/>
    </xf>
    <xf numFmtId="0" fontId="8" fillId="8" borderId="0" xfId="0" applyFont="1" applyFill="1" applyAlignment="1"/>
    <xf numFmtId="0" fontId="8" fillId="8" borderId="0" xfId="0" applyFont="1" applyFill="1" applyAlignment="1">
      <alignment horizontal="center"/>
    </xf>
    <xf numFmtId="205" fontId="8" fillId="0" borderId="0" xfId="1" applyNumberFormat="1" applyFont="1" applyFill="1" applyBorder="1" applyAlignment="1"/>
  </cellXfs>
  <cellStyles count="2">
    <cellStyle name="Normal" xfId="0" builtinId="0"/>
    <cellStyle name="Percent" xfId="1" builtinId="5"/>
  </cellStyles>
  <dxfs count="11"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66FFFF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49F54-E720-4CF2-AC6B-1483E2F75662}" name="tblR" displayName="tblR" ref="K3:P1003" totalsRowShown="0">
  <autoFilter ref="K3:P1003" xr:uid="{91749F54-E720-4CF2-AC6B-1483E2F75662}"/>
  <tableColumns count="6">
    <tableColumn id="2" xr3:uid="{F3116A9B-1B48-432C-8EED-E835097E6797}" name="UST0-1y" dataDxfId="10"/>
    <tableColumn id="3" xr3:uid="{0B250924-0118-44AA-A17B-944BE3FBADCA}" name="UST1-3y" dataDxfId="9"/>
    <tableColumn id="4" xr3:uid="{9E3A5B85-3723-4E77-91C6-769FB2E67D5B}" name="UST3-5y" dataDxfId="8"/>
    <tableColumn id="5" xr3:uid="{4B163682-EED7-41D1-9008-F2714221DB8E}" name="US_Agency" dataDxfId="7"/>
    <tableColumn id="6" xr3:uid="{42400E2C-5FEC-4540-9B95-CFD5AA882A57}" name="US_MBS" dataDxfId="6"/>
    <tableColumn id="7" xr3:uid="{E87E90BB-9FCA-40A4-8E78-2A57EBC01E8E}" name="EM_Bond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AMA Light">
  <a:themeElements>
    <a:clrScheme name="TRE AMA Light">
      <a:dk1>
        <a:sysClr val="windowText" lastClr="000000"/>
      </a:dk1>
      <a:lt1>
        <a:sysClr val="window" lastClr="FFFFFF"/>
      </a:lt1>
      <a:dk2>
        <a:srgbClr val="2F3F50"/>
      </a:dk2>
      <a:lt2>
        <a:srgbClr val="F8F7F3"/>
      </a:lt2>
      <a:accent1>
        <a:srgbClr val="6080A2"/>
      </a:accent1>
      <a:accent2>
        <a:srgbClr val="9CA38A"/>
      </a:accent2>
      <a:accent3>
        <a:srgbClr val="7AA29E"/>
      </a:accent3>
      <a:accent4>
        <a:srgbClr val="A79981"/>
      </a:accent4>
      <a:accent5>
        <a:srgbClr val="6C3232"/>
      </a:accent5>
      <a:accent6>
        <a:srgbClr val="8A8A8A"/>
      </a:accent6>
      <a:hlink>
        <a:srgbClr val="9FB2C7"/>
      </a:hlink>
      <a:folHlink>
        <a:srgbClr val="99676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U1003"/>
  <sheetViews>
    <sheetView showGridLines="0" tabSelected="1" zoomScale="90" zoomScaleNormal="90" workbookViewId="0">
      <selection activeCell="A6" sqref="A6"/>
    </sheetView>
  </sheetViews>
  <sheetFormatPr defaultRowHeight="15" x14ac:dyDescent="0.25"/>
  <cols>
    <col min="11" max="12" width="13.28515625" bestFit="1" customWidth="1"/>
    <col min="13" max="13" width="14" bestFit="1" customWidth="1"/>
    <col min="14" max="14" width="13.28515625" bestFit="1" customWidth="1"/>
    <col min="15" max="16" width="14" bestFit="1" customWidth="1"/>
    <col min="21" max="21" width="15" bestFit="1" customWidth="1"/>
  </cols>
  <sheetData>
    <row r="1" spans="2:21" x14ac:dyDescent="0.25">
      <c r="K1" s="33" t="s">
        <v>16</v>
      </c>
    </row>
    <row r="2" spans="2:21" x14ac:dyDescent="0.25">
      <c r="B2" s="1" t="s">
        <v>16</v>
      </c>
      <c r="C2" s="2"/>
      <c r="D2" s="2"/>
      <c r="E2" s="2"/>
      <c r="F2" s="2"/>
      <c r="G2" s="2"/>
      <c r="H2" s="2"/>
    </row>
    <row r="3" spans="2:21" x14ac:dyDescent="0.25">
      <c r="B3" s="2"/>
      <c r="C3" s="3" t="s">
        <v>8</v>
      </c>
      <c r="D3" s="3" t="s">
        <v>12</v>
      </c>
      <c r="E3" s="3" t="s">
        <v>13</v>
      </c>
      <c r="F3" s="3" t="s">
        <v>9</v>
      </c>
      <c r="G3" s="3" t="s">
        <v>14</v>
      </c>
      <c r="H3" s="3" t="s">
        <v>15</v>
      </c>
      <c r="K3" t="s">
        <v>19</v>
      </c>
      <c r="L3" t="s">
        <v>20</v>
      </c>
      <c r="M3" t="s">
        <v>21</v>
      </c>
      <c r="N3" t="s">
        <v>24</v>
      </c>
      <c r="O3" t="s">
        <v>23</v>
      </c>
      <c r="P3" t="s">
        <v>22</v>
      </c>
    </row>
    <row r="4" spans="2:21" x14ac:dyDescent="0.25">
      <c r="B4" s="5">
        <v>1</v>
      </c>
      <c r="C4" s="6">
        <v>3.0103744075183899E-2</v>
      </c>
      <c r="D4" s="6">
        <v>3.8348911274048297E-2</v>
      </c>
      <c r="E4" s="6">
        <v>4.2361727813625703E-2</v>
      </c>
      <c r="F4" s="6">
        <v>3.6042884921412902E-2</v>
      </c>
      <c r="G4" s="6">
        <v>5.4820209630265702E-2</v>
      </c>
      <c r="H4" s="6">
        <v>0.121989814338793</v>
      </c>
      <c r="K4" s="25">
        <v>3.0103744075183899E-2</v>
      </c>
      <c r="L4" s="25">
        <v>3.8348911274048297E-2</v>
      </c>
      <c r="M4" s="25">
        <v>4.2361727813625703E-2</v>
      </c>
      <c r="N4" s="25">
        <v>3.6042884921412902E-2</v>
      </c>
      <c r="O4" s="25">
        <v>5.4820209630265702E-2</v>
      </c>
      <c r="P4" s="25">
        <v>0.121989814338793</v>
      </c>
    </row>
    <row r="5" spans="2:21" x14ac:dyDescent="0.25">
      <c r="B5" s="5">
        <v>2</v>
      </c>
      <c r="C5" s="6">
        <v>3.2659971748324503E-2</v>
      </c>
      <c r="D5" s="6">
        <v>2.7207884866720999E-2</v>
      </c>
      <c r="E5" s="6">
        <v>2.9632227855321401E-2</v>
      </c>
      <c r="F5" s="6">
        <v>2.9834503000274001E-2</v>
      </c>
      <c r="G5" s="6">
        <v>3.33323424347425E-2</v>
      </c>
      <c r="H5" s="6">
        <v>4.1874122195172399E-2</v>
      </c>
      <c r="K5" s="25">
        <v>3.2659971748324503E-2</v>
      </c>
      <c r="L5" s="25">
        <v>2.7207884866720999E-2</v>
      </c>
      <c r="M5" s="25">
        <v>2.9632227855321401E-2</v>
      </c>
      <c r="N5" s="25">
        <v>2.9834503000274001E-2</v>
      </c>
      <c r="O5" s="25">
        <v>3.33323424347425E-2</v>
      </c>
      <c r="P5" s="25">
        <v>4.1874122195172399E-2</v>
      </c>
    </row>
    <row r="6" spans="2:21" x14ac:dyDescent="0.25">
      <c r="B6" s="5">
        <v>3</v>
      </c>
      <c r="C6" s="6">
        <v>2.0058788131961401E-2</v>
      </c>
      <c r="D6" s="6">
        <v>4.8886890338875298E-2</v>
      </c>
      <c r="E6" s="6">
        <v>7.5217901577494806E-2</v>
      </c>
      <c r="F6" s="6">
        <v>5.59874026693934E-2</v>
      </c>
      <c r="G6" s="6">
        <v>5.6511776602473598E-2</v>
      </c>
      <c r="H6" s="6">
        <v>4.5183794746527901E-2</v>
      </c>
      <c r="K6" s="25">
        <v>2.0058788131961401E-2</v>
      </c>
      <c r="L6" s="25">
        <v>4.8886890338875298E-2</v>
      </c>
      <c r="M6" s="25">
        <v>7.5217901577494806E-2</v>
      </c>
      <c r="N6" s="25">
        <v>5.59874026693934E-2</v>
      </c>
      <c r="O6" s="25">
        <v>5.6511776602473598E-2</v>
      </c>
      <c r="P6" s="25">
        <v>4.5183794746527901E-2</v>
      </c>
    </row>
    <row r="7" spans="2:21" x14ac:dyDescent="0.25">
      <c r="B7" s="5">
        <v>4</v>
      </c>
      <c r="C7" s="6">
        <v>4.2686103378230401E-2</v>
      </c>
      <c r="D7" s="6">
        <v>1.7414667970501601E-2</v>
      </c>
      <c r="E7" s="6">
        <v>-4.2299937475742699E-4</v>
      </c>
      <c r="F7" s="6">
        <v>1.1067254211384299E-2</v>
      </c>
      <c r="G7" s="6">
        <v>3.3241068424689303E-2</v>
      </c>
      <c r="H7" s="6">
        <v>0.11659346368353</v>
      </c>
      <c r="K7" s="25">
        <v>4.2686103378230401E-2</v>
      </c>
      <c r="L7" s="25">
        <v>1.7414667970501601E-2</v>
      </c>
      <c r="M7" s="25">
        <v>-4.2299937475742699E-4</v>
      </c>
      <c r="N7" s="25">
        <v>1.1067254211384299E-2</v>
      </c>
      <c r="O7" s="25">
        <v>3.3241068424689303E-2</v>
      </c>
      <c r="P7" s="25">
        <v>0.11659346368353</v>
      </c>
      <c r="U7" s="32"/>
    </row>
    <row r="8" spans="2:21" x14ac:dyDescent="0.25">
      <c r="B8" s="5">
        <v>5</v>
      </c>
      <c r="C8" s="6">
        <v>2.4303009440439501E-2</v>
      </c>
      <c r="D8" s="6">
        <v>3.7228496577999898E-2</v>
      </c>
      <c r="E8" s="6">
        <v>5.0755753146487503E-2</v>
      </c>
      <c r="F8" s="6">
        <v>3.7871283967692203E-2</v>
      </c>
      <c r="G8" s="6">
        <v>3.0019433945174898E-2</v>
      </c>
      <c r="H8" s="6">
        <v>0.18431878102343799</v>
      </c>
      <c r="K8" s="25">
        <v>2.4303009440439501E-2</v>
      </c>
      <c r="L8" s="25">
        <v>3.7228496577999898E-2</v>
      </c>
      <c r="M8" s="25">
        <v>5.0755753146487503E-2</v>
      </c>
      <c r="N8" s="25">
        <v>3.7871283967692203E-2</v>
      </c>
      <c r="O8" s="25">
        <v>3.0019433945174898E-2</v>
      </c>
      <c r="P8" s="25">
        <v>0.18431878102343799</v>
      </c>
      <c r="U8" s="24"/>
    </row>
    <row r="9" spans="2:21" x14ac:dyDescent="0.25">
      <c r="B9" s="5">
        <v>6</v>
      </c>
      <c r="C9" s="6">
        <v>3.8456887160094801E-2</v>
      </c>
      <c r="D9" s="6">
        <v>2.82823067825901E-2</v>
      </c>
      <c r="E9" s="6">
        <v>2.1146705163817898E-2</v>
      </c>
      <c r="F9" s="6">
        <v>2.79798371624944E-2</v>
      </c>
      <c r="G9" s="6">
        <v>5.77716230990502E-2</v>
      </c>
      <c r="H9" s="6">
        <v>-6.4789784951573299E-3</v>
      </c>
      <c r="K9" s="25">
        <v>3.8456887160094801E-2</v>
      </c>
      <c r="L9" s="25">
        <v>2.82823067825901E-2</v>
      </c>
      <c r="M9" s="25">
        <v>2.1146705163817898E-2</v>
      </c>
      <c r="N9" s="25">
        <v>2.79798371624944E-2</v>
      </c>
      <c r="O9" s="25">
        <v>5.77716230990502E-2</v>
      </c>
      <c r="P9" s="25">
        <v>-6.4789784951573299E-3</v>
      </c>
      <c r="U9" s="24"/>
    </row>
    <row r="10" spans="2:21" x14ac:dyDescent="0.25">
      <c r="B10" s="5">
        <v>7</v>
      </c>
      <c r="C10" s="6">
        <v>2.4663544619615101E-2</v>
      </c>
      <c r="D10" s="6">
        <v>4.1530093709173599E-2</v>
      </c>
      <c r="E10" s="6">
        <v>6.3852358300108297E-2</v>
      </c>
      <c r="F10" s="6">
        <v>4.6127847511241202E-2</v>
      </c>
      <c r="G10" s="6">
        <v>3.6728113262922198E-2</v>
      </c>
      <c r="H10" s="6">
        <v>2.0267128485721202E-2</v>
      </c>
      <c r="K10" s="25">
        <v>2.4663544619615101E-2</v>
      </c>
      <c r="L10" s="25">
        <v>4.1530093709173599E-2</v>
      </c>
      <c r="M10" s="25">
        <v>6.3852358300108297E-2</v>
      </c>
      <c r="N10" s="25">
        <v>4.6127847511241202E-2</v>
      </c>
      <c r="O10" s="25">
        <v>3.6728113262922198E-2</v>
      </c>
      <c r="P10" s="25">
        <v>2.0267128485721202E-2</v>
      </c>
      <c r="U10" s="24"/>
    </row>
    <row r="11" spans="2:21" x14ac:dyDescent="0.25">
      <c r="B11" s="5">
        <v>8</v>
      </c>
      <c r="C11" s="6">
        <v>3.8089793780982303E-2</v>
      </c>
      <c r="D11" s="6">
        <v>2.4220155170225001E-2</v>
      </c>
      <c r="E11" s="6">
        <v>9.1672154857296295E-3</v>
      </c>
      <c r="F11" s="6">
        <v>2.0167062172078198E-2</v>
      </c>
      <c r="G11" s="6">
        <v>5.1644774369448997E-2</v>
      </c>
      <c r="H11" s="6">
        <v>0.143348752650692</v>
      </c>
      <c r="K11" s="25">
        <v>3.8089793780982303E-2</v>
      </c>
      <c r="L11" s="25">
        <v>2.4220155170225001E-2</v>
      </c>
      <c r="M11" s="25">
        <v>9.1672154857296295E-3</v>
      </c>
      <c r="N11" s="25">
        <v>2.0167062172078198E-2</v>
      </c>
      <c r="O11" s="25">
        <v>5.1644774369448997E-2</v>
      </c>
      <c r="P11" s="25">
        <v>0.143348752650692</v>
      </c>
      <c r="U11" s="24"/>
    </row>
    <row r="12" spans="2:21" x14ac:dyDescent="0.25">
      <c r="B12" s="5">
        <v>9</v>
      </c>
      <c r="C12" s="6">
        <v>3.2025247029281403E-2</v>
      </c>
      <c r="D12" s="6">
        <v>8.4052843645427994E-3</v>
      </c>
      <c r="E12" s="6">
        <v>-1.2619679081872601E-2</v>
      </c>
      <c r="F12" s="6">
        <v>9.4739645990204995E-3</v>
      </c>
      <c r="G12" s="6">
        <v>1.24443486413748E-2</v>
      </c>
      <c r="H12" s="6">
        <v>6.0044654100307501E-2</v>
      </c>
      <c r="K12" s="25">
        <v>3.2025247029281403E-2</v>
      </c>
      <c r="L12" s="25">
        <v>8.4052843645427994E-3</v>
      </c>
      <c r="M12" s="25">
        <v>-1.2619679081872601E-2</v>
      </c>
      <c r="N12" s="25">
        <v>9.4739645990204995E-3</v>
      </c>
      <c r="O12" s="25">
        <v>1.24443486413748E-2</v>
      </c>
      <c r="P12" s="25">
        <v>6.0044654100307501E-2</v>
      </c>
      <c r="U12" s="24"/>
    </row>
    <row r="13" spans="2:21" x14ac:dyDescent="0.25">
      <c r="B13" s="5">
        <v>10</v>
      </c>
      <c r="C13" s="6">
        <v>3.0753631225130602E-2</v>
      </c>
      <c r="D13" s="6">
        <v>5.8045040594332201E-2</v>
      </c>
      <c r="E13" s="6">
        <v>8.7742643876327797E-2</v>
      </c>
      <c r="F13" s="6">
        <v>5.7325146529446001E-2</v>
      </c>
      <c r="G13" s="6">
        <v>7.73522827329194E-2</v>
      </c>
      <c r="H13" s="6">
        <v>0.10625353042809201</v>
      </c>
      <c r="K13" s="25">
        <v>3.0753631225130602E-2</v>
      </c>
      <c r="L13" s="25">
        <v>5.8045040594332201E-2</v>
      </c>
      <c r="M13" s="25">
        <v>8.7742643876327797E-2</v>
      </c>
      <c r="N13" s="25">
        <v>5.7325146529446001E-2</v>
      </c>
      <c r="O13" s="25">
        <v>7.73522827329194E-2</v>
      </c>
      <c r="P13" s="25">
        <v>0.10625353042809201</v>
      </c>
      <c r="U13" s="24"/>
    </row>
    <row r="14" spans="2:21" x14ac:dyDescent="0.25">
      <c r="B14" s="5">
        <v>11</v>
      </c>
      <c r="C14" s="6">
        <v>3.6725273979501601E-2</v>
      </c>
      <c r="D14" s="6">
        <v>3.7584028760896199E-2</v>
      </c>
      <c r="E14" s="6">
        <v>3.2210437985053901E-2</v>
      </c>
      <c r="F14" s="6">
        <v>3.6397201917305097E-2</v>
      </c>
      <c r="G14" s="6">
        <v>3.9748155154324602E-2</v>
      </c>
      <c r="H14" s="6">
        <v>-1.44996204615657E-2</v>
      </c>
      <c r="K14" s="25">
        <v>3.6725273979501601E-2</v>
      </c>
      <c r="L14" s="25">
        <v>3.7584028760896199E-2</v>
      </c>
      <c r="M14" s="25">
        <v>3.2210437985053901E-2</v>
      </c>
      <c r="N14" s="25">
        <v>3.6397201917305097E-2</v>
      </c>
      <c r="O14" s="25">
        <v>3.9748155154324602E-2</v>
      </c>
      <c r="P14" s="25">
        <v>-1.44996204615657E-2</v>
      </c>
    </row>
    <row r="15" spans="2:21" x14ac:dyDescent="0.25">
      <c r="B15" s="5">
        <v>12</v>
      </c>
      <c r="C15" s="6">
        <v>2.6044107682068999E-2</v>
      </c>
      <c r="D15" s="6">
        <v>2.7868163954459801E-2</v>
      </c>
      <c r="E15" s="6">
        <v>3.9410335650043898E-2</v>
      </c>
      <c r="F15" s="6">
        <v>2.9414313766113399E-2</v>
      </c>
      <c r="G15" s="6">
        <v>4.7933124617956603E-2</v>
      </c>
      <c r="H15" s="6">
        <v>0.19237905718198001</v>
      </c>
      <c r="K15" s="25">
        <v>2.6044107682068999E-2</v>
      </c>
      <c r="L15" s="25">
        <v>2.7868163954459801E-2</v>
      </c>
      <c r="M15" s="25">
        <v>3.9410335650043898E-2</v>
      </c>
      <c r="N15" s="25">
        <v>2.9414313766113399E-2</v>
      </c>
      <c r="O15" s="25">
        <v>4.7933124617956603E-2</v>
      </c>
      <c r="P15" s="25">
        <v>0.19237905718198001</v>
      </c>
    </row>
    <row r="16" spans="2:21" x14ac:dyDescent="0.25">
      <c r="B16" s="5">
        <v>13</v>
      </c>
      <c r="C16" s="6">
        <v>3.5075630909979102E-2</v>
      </c>
      <c r="D16" s="6">
        <v>2.8112855925797899E-2</v>
      </c>
      <c r="E16" s="6">
        <v>2.7747521671901899E-2</v>
      </c>
      <c r="F16" s="6">
        <v>2.9278641675687601E-2</v>
      </c>
      <c r="G16" s="6">
        <v>1.3707431375210801E-2</v>
      </c>
      <c r="H16" s="6">
        <v>6.0725026441190702E-3</v>
      </c>
      <c r="K16" s="25">
        <v>3.5075630909979102E-2</v>
      </c>
      <c r="L16" s="25">
        <v>2.8112855925797899E-2</v>
      </c>
      <c r="M16" s="25">
        <v>2.7747521671901899E-2</v>
      </c>
      <c r="N16" s="25">
        <v>2.9278641675687601E-2</v>
      </c>
      <c r="O16" s="25">
        <v>1.3707431375210801E-2</v>
      </c>
      <c r="P16" s="25">
        <v>6.0725026441190702E-3</v>
      </c>
    </row>
    <row r="17" spans="2:16" x14ac:dyDescent="0.25">
      <c r="B17" s="5">
        <v>14</v>
      </c>
      <c r="C17" s="6">
        <v>2.7686319944388901E-2</v>
      </c>
      <c r="D17" s="6">
        <v>3.7399192000225498E-2</v>
      </c>
      <c r="E17" s="6">
        <v>4.3907419928486999E-2</v>
      </c>
      <c r="F17" s="6">
        <v>3.6522303905689203E-2</v>
      </c>
      <c r="G17" s="6">
        <v>7.4840543420454195E-2</v>
      </c>
      <c r="H17" s="6">
        <v>0.16906318730599701</v>
      </c>
      <c r="K17" s="25">
        <v>2.7686319944388901E-2</v>
      </c>
      <c r="L17" s="25">
        <v>3.7399192000225498E-2</v>
      </c>
      <c r="M17" s="25">
        <v>4.3907419928486999E-2</v>
      </c>
      <c r="N17" s="25">
        <v>3.6522303905689203E-2</v>
      </c>
      <c r="O17" s="25">
        <v>7.4840543420454195E-2</v>
      </c>
      <c r="P17" s="25">
        <v>0.16906318730599701</v>
      </c>
    </row>
    <row r="18" spans="2:16" x14ac:dyDescent="0.25">
      <c r="B18" s="5">
        <v>15</v>
      </c>
      <c r="C18" s="6">
        <v>3.0290410572760201E-2</v>
      </c>
      <c r="D18" s="6">
        <v>2.5470444935454799E-2</v>
      </c>
      <c r="E18" s="6">
        <v>3.9993779258871598E-2</v>
      </c>
      <c r="F18" s="6">
        <v>2.99150626679601E-2</v>
      </c>
      <c r="G18" s="6">
        <v>2.71302770818636E-2</v>
      </c>
      <c r="H18" s="6">
        <v>0.13506446398854099</v>
      </c>
      <c r="K18" s="25">
        <v>3.0290410572760201E-2</v>
      </c>
      <c r="L18" s="25">
        <v>2.5470444935454799E-2</v>
      </c>
      <c r="M18" s="25">
        <v>3.9993779258871598E-2</v>
      </c>
      <c r="N18" s="25">
        <v>2.99150626679601E-2</v>
      </c>
      <c r="O18" s="25">
        <v>2.71302770818636E-2</v>
      </c>
      <c r="P18" s="25">
        <v>0.13506446398854099</v>
      </c>
    </row>
    <row r="19" spans="2:16" x14ac:dyDescent="0.25">
      <c r="B19" s="5">
        <v>16</v>
      </c>
      <c r="C19" s="6">
        <v>3.2474086808821398E-2</v>
      </c>
      <c r="D19" s="6">
        <v>4.0016381552327299E-2</v>
      </c>
      <c r="E19" s="6">
        <v>3.1549336715203498E-2</v>
      </c>
      <c r="F19" s="6">
        <v>3.59199125733249E-2</v>
      </c>
      <c r="G19" s="6">
        <v>6.0742346799680401E-2</v>
      </c>
      <c r="H19" s="6">
        <v>3.0594427112702102E-2</v>
      </c>
      <c r="K19" s="25">
        <v>3.2474086808821398E-2</v>
      </c>
      <c r="L19" s="25">
        <v>4.0016381552327299E-2</v>
      </c>
      <c r="M19" s="25">
        <v>3.1549336715203498E-2</v>
      </c>
      <c r="N19" s="25">
        <v>3.59199125733249E-2</v>
      </c>
      <c r="O19" s="25">
        <v>6.0742346799680401E-2</v>
      </c>
      <c r="P19" s="25">
        <v>3.0594427112702102E-2</v>
      </c>
    </row>
    <row r="20" spans="2:16" x14ac:dyDescent="0.25">
      <c r="B20" s="5">
        <v>17</v>
      </c>
      <c r="C20" s="6">
        <v>3.6131795897549099E-2</v>
      </c>
      <c r="D20" s="6">
        <v>2.9642091453060401E-2</v>
      </c>
      <c r="E20" s="6">
        <v>3.6738655803578303E-2</v>
      </c>
      <c r="F20" s="6">
        <v>2.5955630570319001E-2</v>
      </c>
      <c r="G20" s="6">
        <v>3.42245837725179E-2</v>
      </c>
      <c r="H20" s="6">
        <v>-3.8197199346878E-2</v>
      </c>
      <c r="K20" s="25">
        <v>3.6131795897549099E-2</v>
      </c>
      <c r="L20" s="25">
        <v>2.9642091453060401E-2</v>
      </c>
      <c r="M20" s="25">
        <v>3.6738655803578303E-2</v>
      </c>
      <c r="N20" s="25">
        <v>2.5955630570319001E-2</v>
      </c>
      <c r="O20" s="25">
        <v>3.42245837725179E-2</v>
      </c>
      <c r="P20" s="25">
        <v>-3.8197199346878E-2</v>
      </c>
    </row>
    <row r="21" spans="2:16" x14ac:dyDescent="0.25">
      <c r="B21" s="5">
        <v>18</v>
      </c>
      <c r="C21" s="6">
        <v>2.66282318169631E-2</v>
      </c>
      <c r="D21" s="6">
        <v>3.5902217239198501E-2</v>
      </c>
      <c r="E21" s="6">
        <v>3.52483597027329E-2</v>
      </c>
      <c r="F21" s="6">
        <v>4.0036546982748403E-2</v>
      </c>
      <c r="G21" s="6">
        <v>5.3983175057470897E-2</v>
      </c>
      <c r="H21" s="6">
        <v>0.22233401290530999</v>
      </c>
      <c r="K21" s="25">
        <v>2.66282318169631E-2</v>
      </c>
      <c r="L21" s="25">
        <v>3.5902217239198501E-2</v>
      </c>
      <c r="M21" s="25">
        <v>3.52483597027329E-2</v>
      </c>
      <c r="N21" s="25">
        <v>4.0036546982748403E-2</v>
      </c>
      <c r="O21" s="25">
        <v>5.3983175057470897E-2</v>
      </c>
      <c r="P21" s="25">
        <v>0.22233401290530999</v>
      </c>
    </row>
    <row r="22" spans="2:16" x14ac:dyDescent="0.25">
      <c r="B22" s="5">
        <v>19</v>
      </c>
      <c r="C22" s="6">
        <v>2.64103179857402E-2</v>
      </c>
      <c r="D22" s="6">
        <v>3.4731285827396298E-2</v>
      </c>
      <c r="E22" s="6">
        <v>4.9179186282625201E-2</v>
      </c>
      <c r="F22" s="6">
        <v>2.7017935507071E-2</v>
      </c>
      <c r="G22" s="6">
        <v>4.7524010608472403E-2</v>
      </c>
      <c r="H22" s="6">
        <v>-4.2654585601427701E-2</v>
      </c>
      <c r="K22" s="25">
        <v>2.64103179857402E-2</v>
      </c>
      <c r="L22" s="25">
        <v>3.4731285827396298E-2</v>
      </c>
      <c r="M22" s="25">
        <v>4.9179186282625201E-2</v>
      </c>
      <c r="N22" s="25">
        <v>2.7017935507071E-2</v>
      </c>
      <c r="O22" s="25">
        <v>4.7524010608472403E-2</v>
      </c>
      <c r="P22" s="25">
        <v>-4.2654585601427701E-2</v>
      </c>
    </row>
    <row r="23" spans="2:16" x14ac:dyDescent="0.25">
      <c r="B23" s="5">
        <v>20</v>
      </c>
      <c r="C23" s="6">
        <v>3.6336968806903701E-2</v>
      </c>
      <c r="D23" s="6">
        <v>3.0702995245166301E-2</v>
      </c>
      <c r="E23" s="6">
        <v>2.2534432569050002E-2</v>
      </c>
      <c r="F23" s="6">
        <v>3.8634821482382398E-2</v>
      </c>
      <c r="G23" s="6">
        <v>3.9982628517650297E-2</v>
      </c>
      <c r="H23" s="6">
        <v>0.224343308907722</v>
      </c>
      <c r="K23" s="25">
        <v>3.6336968806903701E-2</v>
      </c>
      <c r="L23" s="25">
        <v>3.0702995245166301E-2</v>
      </c>
      <c r="M23" s="25">
        <v>2.2534432569050002E-2</v>
      </c>
      <c r="N23" s="25">
        <v>3.8634821482382398E-2</v>
      </c>
      <c r="O23" s="25">
        <v>3.9982628517650297E-2</v>
      </c>
      <c r="P23" s="25">
        <v>0.224343308907722</v>
      </c>
    </row>
    <row r="24" spans="2:16" x14ac:dyDescent="0.25">
      <c r="B24" s="5">
        <v>21</v>
      </c>
      <c r="C24" s="6">
        <v>3.28181027020438E-2</v>
      </c>
      <c r="D24" s="6">
        <v>5.2525147296270898E-2</v>
      </c>
      <c r="E24" s="6">
        <v>7.0837501961879906E-2</v>
      </c>
      <c r="F24" s="6">
        <v>4.8734875311714297E-2</v>
      </c>
      <c r="G24" s="6">
        <v>9.4912496027727403E-2</v>
      </c>
      <c r="H24" s="6">
        <v>0.14072009652439599</v>
      </c>
      <c r="K24" s="25">
        <v>3.28181027020438E-2</v>
      </c>
      <c r="L24" s="25">
        <v>5.2525147296270898E-2</v>
      </c>
      <c r="M24" s="25">
        <v>7.0837501961879906E-2</v>
      </c>
      <c r="N24" s="25">
        <v>4.8734875311714297E-2</v>
      </c>
      <c r="O24" s="25">
        <v>9.4912496027727403E-2</v>
      </c>
      <c r="P24" s="25">
        <v>0.14072009652439599</v>
      </c>
    </row>
    <row r="25" spans="2:16" x14ac:dyDescent="0.25">
      <c r="B25" s="5">
        <v>22</v>
      </c>
      <c r="C25" s="6">
        <v>2.99273321680971E-2</v>
      </c>
      <c r="D25" s="6">
        <v>1.34504823751205E-2</v>
      </c>
      <c r="E25" s="6">
        <v>2.29903438778534E-3</v>
      </c>
      <c r="F25" s="6">
        <v>1.74930755427984E-2</v>
      </c>
      <c r="G25" s="6">
        <v>-4.3946483251814401E-3</v>
      </c>
      <c r="H25" s="6">
        <v>2.8271804842320499E-2</v>
      </c>
      <c r="K25" s="25">
        <v>2.99273321680971E-2</v>
      </c>
      <c r="L25" s="25">
        <v>1.34504823751205E-2</v>
      </c>
      <c r="M25" s="25">
        <v>2.29903438778534E-3</v>
      </c>
      <c r="N25" s="25">
        <v>1.74930755427984E-2</v>
      </c>
      <c r="O25" s="25">
        <v>-4.3946483251814401E-3</v>
      </c>
      <c r="P25" s="25">
        <v>2.8271804842320499E-2</v>
      </c>
    </row>
    <row r="26" spans="2:16" x14ac:dyDescent="0.25">
      <c r="B26" s="5">
        <v>23</v>
      </c>
      <c r="C26" s="6">
        <v>2.6947500373907699E-2</v>
      </c>
      <c r="D26" s="6">
        <v>4.2323535936043398E-2</v>
      </c>
      <c r="E26" s="6">
        <v>4.8108128632579697E-2</v>
      </c>
      <c r="F26" s="6">
        <v>4.1724703807602702E-2</v>
      </c>
      <c r="G26" s="6">
        <v>3.9957782114186498E-2</v>
      </c>
      <c r="H26" s="6">
        <v>-1.4268475598846799E-2</v>
      </c>
      <c r="K26" s="25">
        <v>2.6947500373907699E-2</v>
      </c>
      <c r="L26" s="25">
        <v>4.2323535936043398E-2</v>
      </c>
      <c r="M26" s="25">
        <v>4.8108128632579697E-2</v>
      </c>
      <c r="N26" s="25">
        <v>4.1724703807602702E-2</v>
      </c>
      <c r="O26" s="25">
        <v>3.9957782114186498E-2</v>
      </c>
      <c r="P26" s="25">
        <v>-1.4268475598846799E-2</v>
      </c>
    </row>
    <row r="27" spans="2:16" x14ac:dyDescent="0.25">
      <c r="B27" s="5">
        <v>24</v>
      </c>
      <c r="C27" s="6">
        <v>3.5806983094723202E-2</v>
      </c>
      <c r="D27" s="6">
        <v>2.3395845228068701E-2</v>
      </c>
      <c r="E27" s="6">
        <v>2.4175883849490098E-2</v>
      </c>
      <c r="F27" s="6">
        <v>2.43491485920042E-2</v>
      </c>
      <c r="G27" s="6">
        <v>4.84209395096638E-2</v>
      </c>
      <c r="H27" s="6">
        <v>0.19234276071996001</v>
      </c>
      <c r="K27" s="25">
        <v>3.5806983094723202E-2</v>
      </c>
      <c r="L27" s="25">
        <v>2.3395845228068701E-2</v>
      </c>
      <c r="M27" s="25">
        <v>2.4175883849490098E-2</v>
      </c>
      <c r="N27" s="25">
        <v>2.43491485920042E-2</v>
      </c>
      <c r="O27" s="25">
        <v>4.84209395096638E-2</v>
      </c>
      <c r="P27" s="25">
        <v>0.19234276071996001</v>
      </c>
    </row>
    <row r="28" spans="2:16" x14ac:dyDescent="0.25">
      <c r="B28" s="5">
        <v>25</v>
      </c>
      <c r="C28" s="6">
        <v>3.7688321120684702E-2</v>
      </c>
      <c r="D28" s="6">
        <v>4.2564259421741503E-2</v>
      </c>
      <c r="E28" s="6">
        <v>5.3479090012923197E-2</v>
      </c>
      <c r="F28" s="6">
        <v>4.4740951409100602E-2</v>
      </c>
      <c r="G28" s="6">
        <v>6.4539543626374304E-2</v>
      </c>
      <c r="H28" s="6">
        <v>3.7528547660317997E-2</v>
      </c>
      <c r="K28" s="25">
        <v>3.7688321120684702E-2</v>
      </c>
      <c r="L28" s="25">
        <v>4.2564259421741503E-2</v>
      </c>
      <c r="M28" s="25">
        <v>5.3479090012923197E-2</v>
      </c>
      <c r="N28" s="25">
        <v>4.4740951409100602E-2</v>
      </c>
      <c r="O28" s="25">
        <v>6.4539543626374304E-2</v>
      </c>
      <c r="P28" s="25">
        <v>3.7528547660317997E-2</v>
      </c>
    </row>
    <row r="29" spans="2:16" x14ac:dyDescent="0.25">
      <c r="B29" s="5">
        <v>26</v>
      </c>
      <c r="C29" s="6">
        <v>2.50660518237651E-2</v>
      </c>
      <c r="D29" s="6">
        <v>2.2929760873359399E-2</v>
      </c>
      <c r="E29" s="6">
        <v>1.81320050393661E-2</v>
      </c>
      <c r="F29" s="6">
        <v>2.11571951443414E-2</v>
      </c>
      <c r="G29" s="6">
        <v>2.3328392370384601E-2</v>
      </c>
      <c r="H29" s="6">
        <v>0.131210616059107</v>
      </c>
      <c r="K29" s="25">
        <v>2.50660518237651E-2</v>
      </c>
      <c r="L29" s="25">
        <v>2.2929760873359399E-2</v>
      </c>
      <c r="M29" s="25">
        <v>1.81320050393661E-2</v>
      </c>
      <c r="N29" s="25">
        <v>2.11571951443414E-2</v>
      </c>
      <c r="O29" s="25">
        <v>2.3328392370384601E-2</v>
      </c>
      <c r="P29" s="25">
        <v>0.131210616059107</v>
      </c>
    </row>
    <row r="30" spans="2:16" x14ac:dyDescent="0.25">
      <c r="B30" s="5">
        <v>27</v>
      </c>
      <c r="C30" s="6">
        <v>2.8272709099142802E-2</v>
      </c>
      <c r="D30" s="6">
        <v>2.59187183180494E-2</v>
      </c>
      <c r="E30" s="6">
        <v>2.6624663372593501E-2</v>
      </c>
      <c r="F30" s="6">
        <v>2.83240282166612E-2</v>
      </c>
      <c r="G30" s="6">
        <v>5.9500932108301798E-2</v>
      </c>
      <c r="H30" s="6">
        <v>0.103725121680839</v>
      </c>
      <c r="K30" s="25">
        <v>2.8272709099142802E-2</v>
      </c>
      <c r="L30" s="25">
        <v>2.59187183180494E-2</v>
      </c>
      <c r="M30" s="25">
        <v>2.6624663372593501E-2</v>
      </c>
      <c r="N30" s="25">
        <v>2.83240282166612E-2</v>
      </c>
      <c r="O30" s="25">
        <v>5.9500932108301798E-2</v>
      </c>
      <c r="P30" s="25">
        <v>0.103725121680839</v>
      </c>
    </row>
    <row r="31" spans="2:16" x14ac:dyDescent="0.25">
      <c r="B31" s="5">
        <v>28</v>
      </c>
      <c r="C31" s="6">
        <v>3.4476016644249902E-2</v>
      </c>
      <c r="D31" s="6">
        <v>3.9589642288107497E-2</v>
      </c>
      <c r="E31" s="6">
        <v>4.4696852354575198E-2</v>
      </c>
      <c r="F31" s="6">
        <v>3.7471097379813099E-2</v>
      </c>
      <c r="G31" s="6">
        <v>2.81905176611594E-2</v>
      </c>
      <c r="H31" s="6">
        <v>5.5947937962259602E-2</v>
      </c>
      <c r="K31" s="25">
        <v>3.4476016644249902E-2</v>
      </c>
      <c r="L31" s="25">
        <v>3.9589642288107497E-2</v>
      </c>
      <c r="M31" s="25">
        <v>4.4696852354575198E-2</v>
      </c>
      <c r="N31" s="25">
        <v>3.7471097379813099E-2</v>
      </c>
      <c r="O31" s="25">
        <v>2.81905176611594E-2</v>
      </c>
      <c r="P31" s="25">
        <v>5.5947937962259602E-2</v>
      </c>
    </row>
    <row r="32" spans="2:16" x14ac:dyDescent="0.25">
      <c r="B32" s="5">
        <v>29</v>
      </c>
      <c r="C32" s="6">
        <v>3.4993994247566301E-2</v>
      </c>
      <c r="D32" s="6">
        <v>7.2780305631297004E-3</v>
      </c>
      <c r="E32" s="6">
        <v>-3.7371733086111199E-2</v>
      </c>
      <c r="F32" s="6">
        <v>1.3947131989363801E-2</v>
      </c>
      <c r="G32" s="6">
        <v>-1.21159041265128E-2</v>
      </c>
      <c r="H32" s="6">
        <v>0.193510887870597</v>
      </c>
      <c r="K32" s="25">
        <v>3.4993994247566301E-2</v>
      </c>
      <c r="L32" s="25">
        <v>7.2780305631297004E-3</v>
      </c>
      <c r="M32" s="25">
        <v>-3.7371733086111199E-2</v>
      </c>
      <c r="N32" s="25">
        <v>1.3947131989363801E-2</v>
      </c>
      <c r="O32" s="25">
        <v>-1.21159041265128E-2</v>
      </c>
      <c r="P32" s="25">
        <v>0.193510887870597</v>
      </c>
    </row>
    <row r="33" spans="2:16" x14ac:dyDescent="0.25">
      <c r="B33" s="5">
        <v>30</v>
      </c>
      <c r="C33" s="6">
        <v>2.7789734417935901E-2</v>
      </c>
      <c r="D33" s="6">
        <v>5.9762694705128801E-2</v>
      </c>
      <c r="E33" s="6">
        <v>0.11938222966278</v>
      </c>
      <c r="F33" s="6">
        <v>5.2795708763604801E-2</v>
      </c>
      <c r="G33" s="6">
        <v>0.10764637658328299</v>
      </c>
      <c r="H33" s="6">
        <v>-1.3899823186653301E-2</v>
      </c>
      <c r="K33" s="25">
        <v>2.7789734417935901E-2</v>
      </c>
      <c r="L33" s="25">
        <v>5.9762694705128801E-2</v>
      </c>
      <c r="M33" s="25">
        <v>0.11938222966278</v>
      </c>
      <c r="N33" s="25">
        <v>5.2795708763604801E-2</v>
      </c>
      <c r="O33" s="25">
        <v>0.10764637658328299</v>
      </c>
      <c r="P33" s="25">
        <v>-1.3899823186653301E-2</v>
      </c>
    </row>
    <row r="34" spans="2:16" x14ac:dyDescent="0.25">
      <c r="B34" s="5">
        <v>31</v>
      </c>
      <c r="C34" s="6">
        <v>2.6771705120831601E-2</v>
      </c>
      <c r="D34" s="6">
        <v>2.19855789087058E-2</v>
      </c>
      <c r="E34" s="6">
        <v>2.26940523226438E-2</v>
      </c>
      <c r="F34" s="6">
        <v>2.7566953483782099E-2</v>
      </c>
      <c r="G34" s="6">
        <v>2.3232687415451099E-2</v>
      </c>
      <c r="H34" s="6">
        <v>4.6659366252060901E-2</v>
      </c>
      <c r="K34" s="25">
        <v>2.6771705120831601E-2</v>
      </c>
      <c r="L34" s="25">
        <v>2.19855789087058E-2</v>
      </c>
      <c r="M34" s="25">
        <v>2.26940523226438E-2</v>
      </c>
      <c r="N34" s="25">
        <v>2.7566953483782099E-2</v>
      </c>
      <c r="O34" s="25">
        <v>2.3232687415451099E-2</v>
      </c>
      <c r="P34" s="25">
        <v>4.6659366252060901E-2</v>
      </c>
    </row>
    <row r="35" spans="2:16" x14ac:dyDescent="0.25">
      <c r="B35" s="5">
        <v>32</v>
      </c>
      <c r="C35" s="6">
        <v>3.59972633819357E-2</v>
      </c>
      <c r="D35" s="6">
        <v>4.3564370078969898E-2</v>
      </c>
      <c r="E35" s="6">
        <v>4.8993393105593003E-2</v>
      </c>
      <c r="F35" s="6">
        <v>3.8263459306105099E-2</v>
      </c>
      <c r="G35" s="6">
        <v>6.4907821635710405E-2</v>
      </c>
      <c r="H35" s="6">
        <v>0.119237526832427</v>
      </c>
      <c r="K35" s="25">
        <v>3.59972633819357E-2</v>
      </c>
      <c r="L35" s="25">
        <v>4.3564370078969898E-2</v>
      </c>
      <c r="M35" s="25">
        <v>4.8993393105593003E-2</v>
      </c>
      <c r="N35" s="25">
        <v>3.8263459306105099E-2</v>
      </c>
      <c r="O35" s="25">
        <v>6.4907821635710405E-2</v>
      </c>
      <c r="P35" s="25">
        <v>0.119237526832427</v>
      </c>
    </row>
    <row r="36" spans="2:16" x14ac:dyDescent="0.25">
      <c r="B36" s="5">
        <v>33</v>
      </c>
      <c r="C36" s="6">
        <v>3.8244376350154798E-2</v>
      </c>
      <c r="D36" s="6">
        <v>4.53791743360328E-2</v>
      </c>
      <c r="E36" s="6">
        <v>7.2910144119344905E-2</v>
      </c>
      <c r="F36" s="6">
        <v>4.9813057106026001E-2</v>
      </c>
      <c r="G36" s="6">
        <v>8.4318548938920906E-2</v>
      </c>
      <c r="H36" s="6">
        <v>7.1147723690728096E-2</v>
      </c>
      <c r="K36" s="25">
        <v>3.8244376350154798E-2</v>
      </c>
      <c r="L36" s="25">
        <v>4.53791743360328E-2</v>
      </c>
      <c r="M36" s="25">
        <v>7.2910144119344905E-2</v>
      </c>
      <c r="N36" s="25">
        <v>4.9813057106026001E-2</v>
      </c>
      <c r="O36" s="25">
        <v>8.4318548938920906E-2</v>
      </c>
      <c r="P36" s="25">
        <v>7.1147723690728096E-2</v>
      </c>
    </row>
    <row r="37" spans="2:16" x14ac:dyDescent="0.25">
      <c r="B37" s="5">
        <v>34</v>
      </c>
      <c r="C37" s="6">
        <v>2.4533698342467498E-2</v>
      </c>
      <c r="D37" s="6">
        <v>2.0353996249161201E-2</v>
      </c>
      <c r="E37" s="6">
        <v>9.7031427943039495E-4</v>
      </c>
      <c r="F37" s="6">
        <v>1.6486263671069399E-2</v>
      </c>
      <c r="G37" s="6">
        <v>5.8051389616047304E-3</v>
      </c>
      <c r="H37" s="6">
        <v>8.7939311792882599E-2</v>
      </c>
      <c r="K37" s="25">
        <v>2.4533698342467498E-2</v>
      </c>
      <c r="L37" s="25">
        <v>2.0353996249161201E-2</v>
      </c>
      <c r="M37" s="25">
        <v>9.7031427943039495E-4</v>
      </c>
      <c r="N37" s="25">
        <v>1.6486263671069399E-2</v>
      </c>
      <c r="O37" s="25">
        <v>5.8051389616047304E-3</v>
      </c>
      <c r="P37" s="25">
        <v>8.7939311792882599E-2</v>
      </c>
    </row>
    <row r="38" spans="2:16" x14ac:dyDescent="0.25">
      <c r="B38" s="5">
        <v>35</v>
      </c>
      <c r="C38" s="6">
        <v>2.3963637645370201E-2</v>
      </c>
      <c r="D38" s="6">
        <v>3.0446520790929001E-2</v>
      </c>
      <c r="E38" s="6">
        <v>5.17998627914436E-2</v>
      </c>
      <c r="F38" s="6">
        <v>3.0335136347553901E-2</v>
      </c>
      <c r="G38" s="6">
        <v>6.2776041766390095E-2</v>
      </c>
      <c r="H38" s="6">
        <v>0.14819248204027399</v>
      </c>
      <c r="K38" s="25">
        <v>2.3963637645370201E-2</v>
      </c>
      <c r="L38" s="25">
        <v>3.0446520790929001E-2</v>
      </c>
      <c r="M38" s="25">
        <v>5.17998627914436E-2</v>
      </c>
      <c r="N38" s="25">
        <v>3.0335136347553901E-2</v>
      </c>
      <c r="O38" s="25">
        <v>6.2776041766390095E-2</v>
      </c>
      <c r="P38" s="25">
        <v>0.14819248204027399</v>
      </c>
    </row>
    <row r="39" spans="2:16" x14ac:dyDescent="0.25">
      <c r="B39" s="5">
        <v>36</v>
      </c>
      <c r="C39" s="6">
        <v>3.8797579987528003E-2</v>
      </c>
      <c r="D39" s="6">
        <v>3.49581751464016E-2</v>
      </c>
      <c r="E39" s="6">
        <v>2.02475300074147E-2</v>
      </c>
      <c r="F39" s="6">
        <v>3.5418903945538399E-2</v>
      </c>
      <c r="G39" s="6">
        <v>2.5524548434355799E-2</v>
      </c>
      <c r="H39" s="6">
        <v>2.29934954203912E-2</v>
      </c>
      <c r="K39" s="25">
        <v>3.8797579987528003E-2</v>
      </c>
      <c r="L39" s="25">
        <v>3.49581751464016E-2</v>
      </c>
      <c r="M39" s="25">
        <v>2.02475300074147E-2</v>
      </c>
      <c r="N39" s="25">
        <v>3.5418903945538399E-2</v>
      </c>
      <c r="O39" s="25">
        <v>2.5524548434355799E-2</v>
      </c>
      <c r="P39" s="25">
        <v>2.29934954203912E-2</v>
      </c>
    </row>
    <row r="40" spans="2:16" x14ac:dyDescent="0.25">
      <c r="B40" s="5">
        <v>37</v>
      </c>
      <c r="C40" s="6">
        <v>4.0806740763094797E-2</v>
      </c>
      <c r="D40" s="6">
        <v>3.9599946134887001E-2</v>
      </c>
      <c r="E40" s="6">
        <v>2.4572815780588501E-2</v>
      </c>
      <c r="F40" s="6">
        <v>4.09800291792888E-2</v>
      </c>
      <c r="G40" s="6">
        <v>3.02242026119077E-2</v>
      </c>
      <c r="H40" s="6">
        <v>7.0424885183055994E-2</v>
      </c>
      <c r="K40" s="25">
        <v>4.0806740763094797E-2</v>
      </c>
      <c r="L40" s="25">
        <v>3.9599946134887001E-2</v>
      </c>
      <c r="M40" s="25">
        <v>2.4572815780588501E-2</v>
      </c>
      <c r="N40" s="25">
        <v>4.09800291792888E-2</v>
      </c>
      <c r="O40" s="25">
        <v>3.02242026119077E-2</v>
      </c>
      <c r="P40" s="25">
        <v>7.0424885183055994E-2</v>
      </c>
    </row>
    <row r="41" spans="2:16" x14ac:dyDescent="0.25">
      <c r="B41" s="5">
        <v>38</v>
      </c>
      <c r="C41" s="6">
        <v>2.1991025719398899E-2</v>
      </c>
      <c r="D41" s="6">
        <v>2.5824101594812E-2</v>
      </c>
      <c r="E41" s="6">
        <v>4.7369993335529402E-2</v>
      </c>
      <c r="F41" s="6">
        <v>2.4864498488199199E-2</v>
      </c>
      <c r="G41" s="6">
        <v>5.7877259121476503E-2</v>
      </c>
      <c r="H41" s="6">
        <v>8.5385802508961994E-2</v>
      </c>
      <c r="K41" s="25">
        <v>2.1991025719398899E-2</v>
      </c>
      <c r="L41" s="25">
        <v>2.5824101594812E-2</v>
      </c>
      <c r="M41" s="25">
        <v>4.7369993335529402E-2</v>
      </c>
      <c r="N41" s="25">
        <v>2.4864498488199199E-2</v>
      </c>
      <c r="O41" s="25">
        <v>5.7877259121476503E-2</v>
      </c>
      <c r="P41" s="25">
        <v>8.5385802508961994E-2</v>
      </c>
    </row>
    <row r="42" spans="2:16" x14ac:dyDescent="0.25">
      <c r="B42" s="5">
        <v>39</v>
      </c>
      <c r="C42" s="6">
        <v>3.2103863926122002E-2</v>
      </c>
      <c r="D42" s="6">
        <v>5.1073201155737102E-2</v>
      </c>
      <c r="E42" s="6">
        <v>8.2547764558627196E-2</v>
      </c>
      <c r="F42" s="6">
        <v>5.03940961703555E-2</v>
      </c>
      <c r="G42" s="6">
        <v>6.0000867868701603E-2</v>
      </c>
      <c r="H42" s="6">
        <v>-6.9619180113204102E-2</v>
      </c>
      <c r="K42" s="25">
        <v>3.2103863926122002E-2</v>
      </c>
      <c r="L42" s="25">
        <v>5.1073201155737102E-2</v>
      </c>
      <c r="M42" s="25">
        <v>8.2547764558627196E-2</v>
      </c>
      <c r="N42" s="25">
        <v>5.03940961703555E-2</v>
      </c>
      <c r="O42" s="25">
        <v>6.0000867868701603E-2</v>
      </c>
      <c r="P42" s="25">
        <v>-6.9619180113204102E-2</v>
      </c>
    </row>
    <row r="43" spans="2:16" x14ac:dyDescent="0.25">
      <c r="B43" s="5">
        <v>40</v>
      </c>
      <c r="C43" s="6">
        <v>3.0685941850958399E-2</v>
      </c>
      <c r="D43" s="6">
        <v>1.51814882220633E-2</v>
      </c>
      <c r="E43" s="6">
        <v>-7.2365774242121299E-3</v>
      </c>
      <c r="F43" s="6">
        <v>1.6123943790519402E-2</v>
      </c>
      <c r="G43" s="6">
        <v>2.9489470935310201E-2</v>
      </c>
      <c r="H43" s="6">
        <v>0.27522705651274998</v>
      </c>
      <c r="K43" s="25">
        <v>3.0685941850958399E-2</v>
      </c>
      <c r="L43" s="25">
        <v>1.51814882220633E-2</v>
      </c>
      <c r="M43" s="25">
        <v>-7.2365774242121299E-3</v>
      </c>
      <c r="N43" s="25">
        <v>1.6123943790519402E-2</v>
      </c>
      <c r="O43" s="25">
        <v>2.9489470935310201E-2</v>
      </c>
      <c r="P43" s="25">
        <v>0.27522705651274998</v>
      </c>
    </row>
    <row r="44" spans="2:16" x14ac:dyDescent="0.25">
      <c r="B44" s="5">
        <v>41</v>
      </c>
      <c r="C44" s="6">
        <v>4.3386291323327802E-2</v>
      </c>
      <c r="D44" s="6">
        <v>2.04420403968559E-2</v>
      </c>
      <c r="E44" s="6">
        <v>-1.0234867868166899E-2</v>
      </c>
      <c r="F44" s="6">
        <v>1.6890349740113199E-2</v>
      </c>
      <c r="G44" s="6">
        <v>2.11972363790041E-2</v>
      </c>
      <c r="H44" s="6">
        <v>9.8141857819062706E-2</v>
      </c>
      <c r="K44" s="25">
        <v>4.3386291323327802E-2</v>
      </c>
      <c r="L44" s="25">
        <v>2.04420403968559E-2</v>
      </c>
      <c r="M44" s="25">
        <v>-1.0234867868166899E-2</v>
      </c>
      <c r="N44" s="25">
        <v>1.6890349740113199E-2</v>
      </c>
      <c r="O44" s="25">
        <v>2.11972363790041E-2</v>
      </c>
      <c r="P44" s="25">
        <v>9.8141857819062706E-2</v>
      </c>
    </row>
    <row r="45" spans="2:16" x14ac:dyDescent="0.25">
      <c r="B45" s="5">
        <v>42</v>
      </c>
      <c r="C45" s="6">
        <v>1.9438695583732499E-2</v>
      </c>
      <c r="D45" s="6">
        <v>4.5935096958943399E-2</v>
      </c>
      <c r="E45" s="6">
        <v>8.7101363829490894E-2</v>
      </c>
      <c r="F45" s="6">
        <v>5.0178425860042397E-2</v>
      </c>
      <c r="G45" s="6">
        <v>6.9960082361210305E-2</v>
      </c>
      <c r="H45" s="6">
        <v>6.5432170212538707E-2</v>
      </c>
      <c r="K45" s="25">
        <v>1.9438695583732499E-2</v>
      </c>
      <c r="L45" s="25">
        <v>4.5935096958943399E-2</v>
      </c>
      <c r="M45" s="25">
        <v>8.7101363829490894E-2</v>
      </c>
      <c r="N45" s="25">
        <v>5.0178425860042397E-2</v>
      </c>
      <c r="O45" s="25">
        <v>6.9960082361210305E-2</v>
      </c>
      <c r="P45" s="25">
        <v>6.5432170212538707E-2</v>
      </c>
    </row>
    <row r="46" spans="2:16" x14ac:dyDescent="0.25">
      <c r="B46" s="5">
        <v>43</v>
      </c>
      <c r="C46" s="6">
        <v>2.7186522595387799E-2</v>
      </c>
      <c r="D46" s="6">
        <v>3.5291973007004901E-2</v>
      </c>
      <c r="E46" s="6">
        <v>4.0633294050492798E-2</v>
      </c>
      <c r="F46" s="6">
        <v>3.3194361458677997E-2</v>
      </c>
      <c r="G46" s="6">
        <v>2.88953616044458E-2</v>
      </c>
      <c r="H46" s="6">
        <v>-4.2723906000599603E-2</v>
      </c>
      <c r="K46" s="25">
        <v>2.7186522595387799E-2</v>
      </c>
      <c r="L46" s="25">
        <v>3.5291973007004901E-2</v>
      </c>
      <c r="M46" s="25">
        <v>4.0633294050492798E-2</v>
      </c>
      <c r="N46" s="25">
        <v>3.3194361458677997E-2</v>
      </c>
      <c r="O46" s="25">
        <v>2.88953616044458E-2</v>
      </c>
      <c r="P46" s="25">
        <v>-4.2723906000599603E-2</v>
      </c>
    </row>
    <row r="47" spans="2:16" x14ac:dyDescent="0.25">
      <c r="B47" s="5">
        <v>44</v>
      </c>
      <c r="C47" s="6">
        <v>3.5575323012085401E-2</v>
      </c>
      <c r="D47" s="6">
        <v>3.02898850445226E-2</v>
      </c>
      <c r="E47" s="6">
        <v>3.1351127612002601E-2</v>
      </c>
      <c r="F47" s="6">
        <v>3.2716374975362297E-2</v>
      </c>
      <c r="G47" s="6">
        <v>5.9136817028322401E-2</v>
      </c>
      <c r="H47" s="6">
        <v>0.23499562317466899</v>
      </c>
      <c r="K47" s="25">
        <v>3.5575323012085401E-2</v>
      </c>
      <c r="L47" s="25">
        <v>3.02898850445226E-2</v>
      </c>
      <c r="M47" s="25">
        <v>3.1351127612002601E-2</v>
      </c>
      <c r="N47" s="25">
        <v>3.2716374975362297E-2</v>
      </c>
      <c r="O47" s="25">
        <v>5.9136817028322401E-2</v>
      </c>
      <c r="P47" s="25">
        <v>0.23499562317466899</v>
      </c>
    </row>
    <row r="48" spans="2:16" x14ac:dyDescent="0.25">
      <c r="B48" s="5">
        <v>45</v>
      </c>
      <c r="C48" s="6">
        <v>2.8187927071830599E-2</v>
      </c>
      <c r="D48" s="6">
        <v>3.2127911555980902E-2</v>
      </c>
      <c r="E48" s="6">
        <v>4.1717251292007901E-2</v>
      </c>
      <c r="F48" s="6">
        <v>3.1793866105243901E-2</v>
      </c>
      <c r="G48" s="6">
        <v>7.4010361407213607E-2</v>
      </c>
      <c r="H48" s="6">
        <v>0.13251187454344701</v>
      </c>
      <c r="K48" s="25">
        <v>2.8187927071830599E-2</v>
      </c>
      <c r="L48" s="25">
        <v>3.2127911555980902E-2</v>
      </c>
      <c r="M48" s="25">
        <v>4.1717251292007901E-2</v>
      </c>
      <c r="N48" s="25">
        <v>3.1793866105243901E-2</v>
      </c>
      <c r="O48" s="25">
        <v>7.4010361407213607E-2</v>
      </c>
      <c r="P48" s="25">
        <v>0.13251187454344701</v>
      </c>
    </row>
    <row r="49" spans="2:16" x14ac:dyDescent="0.25">
      <c r="B49" s="5">
        <v>46</v>
      </c>
      <c r="C49" s="6">
        <v>3.4560211277200999E-2</v>
      </c>
      <c r="D49" s="6">
        <v>3.33538847659118E-2</v>
      </c>
      <c r="E49" s="6">
        <v>3.0237789416498202E-2</v>
      </c>
      <c r="F49" s="6">
        <v>3.4059728437431998E-2</v>
      </c>
      <c r="G49" s="6">
        <v>1.4819852528168601E-2</v>
      </c>
      <c r="H49" s="6">
        <v>3.3341075139856201E-2</v>
      </c>
      <c r="K49" s="25">
        <v>3.4560211277200999E-2</v>
      </c>
      <c r="L49" s="25">
        <v>3.33538847659118E-2</v>
      </c>
      <c r="M49" s="25">
        <v>3.0237789416498202E-2</v>
      </c>
      <c r="N49" s="25">
        <v>3.4059728437431998E-2</v>
      </c>
      <c r="O49" s="25">
        <v>1.4819852528168601E-2</v>
      </c>
      <c r="P49" s="25">
        <v>3.3341075139856201E-2</v>
      </c>
    </row>
    <row r="50" spans="2:16" x14ac:dyDescent="0.25">
      <c r="B50" s="5">
        <v>47</v>
      </c>
      <c r="C50" s="6">
        <v>2.6898681730998901E-2</v>
      </c>
      <c r="D50" s="6">
        <v>3.6751757825390398E-2</v>
      </c>
      <c r="E50" s="6">
        <v>4.9391704000956597E-2</v>
      </c>
      <c r="F50" s="6">
        <v>3.8192856124990703E-2</v>
      </c>
      <c r="G50" s="6">
        <v>3.3458139449594103E-2</v>
      </c>
      <c r="H50" s="6">
        <v>0.102402932655577</v>
      </c>
      <c r="K50" s="25">
        <v>2.6898681730998901E-2</v>
      </c>
      <c r="L50" s="25">
        <v>3.6751757825390398E-2</v>
      </c>
      <c r="M50" s="25">
        <v>4.9391704000956597E-2</v>
      </c>
      <c r="N50" s="25">
        <v>3.8192856124990703E-2</v>
      </c>
      <c r="O50" s="25">
        <v>3.3458139449594103E-2</v>
      </c>
      <c r="P50" s="25">
        <v>0.102402932655577</v>
      </c>
    </row>
    <row r="51" spans="2:16" x14ac:dyDescent="0.25">
      <c r="B51" s="5">
        <v>48</v>
      </c>
      <c r="C51" s="6">
        <v>3.5861672756144901E-2</v>
      </c>
      <c r="D51" s="6">
        <v>2.87547928968164E-2</v>
      </c>
      <c r="E51" s="6">
        <v>2.24979862538108E-2</v>
      </c>
      <c r="F51" s="6">
        <v>2.7664933908335701E-2</v>
      </c>
      <c r="G51" s="6">
        <v>5.4513116429021603E-2</v>
      </c>
      <c r="H51" s="6">
        <v>5.7279278495163698E-2</v>
      </c>
      <c r="K51" s="25">
        <v>3.5861672756144901E-2</v>
      </c>
      <c r="L51" s="25">
        <v>2.87547928968164E-2</v>
      </c>
      <c r="M51" s="25">
        <v>2.24979862538108E-2</v>
      </c>
      <c r="N51" s="25">
        <v>2.7664933908335701E-2</v>
      </c>
      <c r="O51" s="25">
        <v>5.4513116429021603E-2</v>
      </c>
      <c r="P51" s="25">
        <v>5.7279278495163698E-2</v>
      </c>
    </row>
    <row r="52" spans="2:16" x14ac:dyDescent="0.25">
      <c r="B52" s="5">
        <v>49</v>
      </c>
      <c r="C52" s="6">
        <v>2.4280871811516801E-2</v>
      </c>
      <c r="D52" s="6">
        <v>4.8809626145906802E-2</v>
      </c>
      <c r="E52" s="6">
        <v>6.8365102825777194E-2</v>
      </c>
      <c r="F52" s="6">
        <v>4.9124772902352301E-2</v>
      </c>
      <c r="G52" s="6">
        <v>6.74005827793622E-2</v>
      </c>
      <c r="H52" s="6">
        <v>0.103088102641922</v>
      </c>
      <c r="K52" s="25">
        <v>2.4280871811516801E-2</v>
      </c>
      <c r="L52" s="25">
        <v>4.8809626145906802E-2</v>
      </c>
      <c r="M52" s="25">
        <v>6.8365102825777194E-2</v>
      </c>
      <c r="N52" s="25">
        <v>4.9124772902352301E-2</v>
      </c>
      <c r="O52" s="25">
        <v>6.74005827793622E-2</v>
      </c>
      <c r="P52" s="25">
        <v>0.103088102641922</v>
      </c>
    </row>
    <row r="53" spans="2:16" x14ac:dyDescent="0.25">
      <c r="B53" s="5">
        <v>50</v>
      </c>
      <c r="C53" s="6">
        <v>3.8507561252335301E-2</v>
      </c>
      <c r="D53" s="6">
        <v>1.7296384238783401E-2</v>
      </c>
      <c r="E53" s="6">
        <v>5.0692500030373698E-3</v>
      </c>
      <c r="F53" s="6">
        <v>1.7320804709916E-2</v>
      </c>
      <c r="G53" s="6">
        <v>2.17793747480985E-2</v>
      </c>
      <c r="H53" s="6">
        <v>5.6057128914337701E-2</v>
      </c>
      <c r="K53" s="25">
        <v>3.8507561252335301E-2</v>
      </c>
      <c r="L53" s="25">
        <v>1.7296384238783401E-2</v>
      </c>
      <c r="M53" s="25">
        <v>5.0692500030373698E-3</v>
      </c>
      <c r="N53" s="25">
        <v>1.7320804709916E-2</v>
      </c>
      <c r="O53" s="25">
        <v>2.17793747480985E-2</v>
      </c>
      <c r="P53" s="25">
        <v>5.6057128914337701E-2</v>
      </c>
    </row>
    <row r="54" spans="2:16" x14ac:dyDescent="0.25">
      <c r="B54" s="5">
        <v>51</v>
      </c>
      <c r="C54" s="6">
        <v>3.12769818970269E-2</v>
      </c>
      <c r="D54" s="6">
        <v>3.3322204510927801E-2</v>
      </c>
      <c r="E54" s="6">
        <v>2.8761464498381802E-2</v>
      </c>
      <c r="F54" s="6">
        <v>3.1126142940296898E-2</v>
      </c>
      <c r="G54" s="6">
        <v>1.5071164836353099E-2</v>
      </c>
      <c r="H54" s="6">
        <v>-1.6071030585263699E-2</v>
      </c>
      <c r="K54" s="25">
        <v>3.12769818970269E-2</v>
      </c>
      <c r="L54" s="25">
        <v>3.3322204510927801E-2</v>
      </c>
      <c r="M54" s="25">
        <v>2.8761464498381802E-2</v>
      </c>
      <c r="N54" s="25">
        <v>3.1126142940296898E-2</v>
      </c>
      <c r="O54" s="25">
        <v>1.5071164836353099E-2</v>
      </c>
      <c r="P54" s="25">
        <v>-1.6071030585263699E-2</v>
      </c>
    </row>
    <row r="55" spans="2:16" x14ac:dyDescent="0.25">
      <c r="B55" s="5">
        <v>52</v>
      </c>
      <c r="C55" s="6">
        <v>3.1480551872179199E-2</v>
      </c>
      <c r="D55" s="6">
        <v>3.2184345600994903E-2</v>
      </c>
      <c r="E55" s="6">
        <v>4.3361392310152597E-2</v>
      </c>
      <c r="F55" s="6">
        <v>3.4758675397066799E-2</v>
      </c>
      <c r="G55" s="6">
        <v>7.3926752769561302E-2</v>
      </c>
      <c r="H55" s="6">
        <v>0.193230987488443</v>
      </c>
      <c r="K55" s="25">
        <v>3.1480551872179199E-2</v>
      </c>
      <c r="L55" s="25">
        <v>3.2184345600994903E-2</v>
      </c>
      <c r="M55" s="25">
        <v>4.3361392310152597E-2</v>
      </c>
      <c r="N55" s="25">
        <v>3.4758675397066799E-2</v>
      </c>
      <c r="O55" s="25">
        <v>7.3926752769561302E-2</v>
      </c>
      <c r="P55" s="25">
        <v>0.193230987488443</v>
      </c>
    </row>
    <row r="56" spans="2:16" x14ac:dyDescent="0.25">
      <c r="B56" s="5">
        <v>53</v>
      </c>
      <c r="C56" s="6">
        <v>2.9931493272651301E-2</v>
      </c>
      <c r="D56" s="6">
        <v>3.2927862540554E-2</v>
      </c>
      <c r="E56" s="6">
        <v>3.6347485869547801E-2</v>
      </c>
      <c r="F56" s="6">
        <v>2.8451065839744501E-2</v>
      </c>
      <c r="G56" s="6">
        <v>3.6313909448899097E-2</v>
      </c>
      <c r="H56" s="6">
        <v>-0.10734060187703399</v>
      </c>
      <c r="K56" s="25">
        <v>2.9931493272651301E-2</v>
      </c>
      <c r="L56" s="25">
        <v>3.2927862540554E-2</v>
      </c>
      <c r="M56" s="25">
        <v>3.6347485869547801E-2</v>
      </c>
      <c r="N56" s="25">
        <v>2.8451065839744501E-2</v>
      </c>
      <c r="O56" s="25">
        <v>3.6313909448899097E-2</v>
      </c>
      <c r="P56" s="25">
        <v>-0.10734060187703399</v>
      </c>
    </row>
    <row r="57" spans="2:16" x14ac:dyDescent="0.25">
      <c r="B57" s="5">
        <v>54</v>
      </c>
      <c r="C57" s="6">
        <v>3.28010325235044E-2</v>
      </c>
      <c r="D57" s="6">
        <v>3.2598041268152099E-2</v>
      </c>
      <c r="E57" s="6">
        <v>3.5849433738991403E-2</v>
      </c>
      <c r="F57" s="6">
        <v>3.7482331581586197E-2</v>
      </c>
      <c r="G57" s="6">
        <v>5.2106368641034601E-2</v>
      </c>
      <c r="H57" s="6">
        <v>0.35928060215790703</v>
      </c>
      <c r="K57" s="25">
        <v>3.28010325235044E-2</v>
      </c>
      <c r="L57" s="25">
        <v>3.2598041268152099E-2</v>
      </c>
      <c r="M57" s="25">
        <v>3.5849433738991403E-2</v>
      </c>
      <c r="N57" s="25">
        <v>3.7482331581586197E-2</v>
      </c>
      <c r="O57" s="25">
        <v>5.2106368641034601E-2</v>
      </c>
      <c r="P57" s="25">
        <v>0.35928060215790703</v>
      </c>
    </row>
    <row r="58" spans="2:16" x14ac:dyDescent="0.25">
      <c r="B58" s="5">
        <v>55</v>
      </c>
      <c r="C58" s="6">
        <v>3.7593681833888698E-2</v>
      </c>
      <c r="D58" s="6">
        <v>1.70782858472769E-2</v>
      </c>
      <c r="E58" s="6">
        <v>7.7453695554592396E-3</v>
      </c>
      <c r="F58" s="6">
        <v>1.53496236445494E-2</v>
      </c>
      <c r="G58" s="6">
        <v>2.1131899355581601E-2</v>
      </c>
      <c r="H58" s="6">
        <v>0.117256757469634</v>
      </c>
      <c r="K58" s="25">
        <v>3.7593681833888698E-2</v>
      </c>
      <c r="L58" s="25">
        <v>1.70782858472769E-2</v>
      </c>
      <c r="M58" s="25">
        <v>7.7453695554592396E-3</v>
      </c>
      <c r="N58" s="25">
        <v>1.53496236445494E-2</v>
      </c>
      <c r="O58" s="25">
        <v>2.1131899355581601E-2</v>
      </c>
      <c r="P58" s="25">
        <v>0.117256757469634</v>
      </c>
    </row>
    <row r="59" spans="2:16" x14ac:dyDescent="0.25">
      <c r="B59" s="5">
        <v>56</v>
      </c>
      <c r="C59" s="6">
        <v>2.5197566190859399E-2</v>
      </c>
      <c r="D59" s="6">
        <v>4.9023136945672001E-2</v>
      </c>
      <c r="E59" s="6">
        <v>6.51831116971784E-2</v>
      </c>
      <c r="F59" s="6">
        <v>5.11319245441786E-2</v>
      </c>
      <c r="G59" s="6">
        <v>6.7743092001098806E-2</v>
      </c>
      <c r="H59" s="6">
        <v>4.8101423331294399E-2</v>
      </c>
      <c r="K59" s="25">
        <v>2.5197566190859399E-2</v>
      </c>
      <c r="L59" s="25">
        <v>4.9023136945672001E-2</v>
      </c>
      <c r="M59" s="25">
        <v>6.51831116971784E-2</v>
      </c>
      <c r="N59" s="25">
        <v>5.11319245441786E-2</v>
      </c>
      <c r="O59" s="25">
        <v>6.7743092001098806E-2</v>
      </c>
      <c r="P59" s="25">
        <v>4.8101423331294399E-2</v>
      </c>
    </row>
    <row r="60" spans="2:16" x14ac:dyDescent="0.25">
      <c r="B60" s="5">
        <v>57</v>
      </c>
      <c r="C60" s="6">
        <v>3.8595498405021397E-2</v>
      </c>
      <c r="D60" s="6">
        <v>2.9289346502755099E-2</v>
      </c>
      <c r="E60" s="6">
        <v>3.31090472626272E-2</v>
      </c>
      <c r="F60" s="6">
        <v>2.7417521791135699E-2</v>
      </c>
      <c r="G60" s="6">
        <v>4.2975918835637103E-2</v>
      </c>
      <c r="H60" s="6">
        <v>3.4042884679647202E-2</v>
      </c>
      <c r="K60" s="25">
        <v>3.8595498405021397E-2</v>
      </c>
      <c r="L60" s="25">
        <v>2.9289346502755099E-2</v>
      </c>
      <c r="M60" s="25">
        <v>3.31090472626272E-2</v>
      </c>
      <c r="N60" s="25">
        <v>2.7417521791135699E-2</v>
      </c>
      <c r="O60" s="25">
        <v>4.2975918835637103E-2</v>
      </c>
      <c r="P60" s="25">
        <v>3.4042884679647202E-2</v>
      </c>
    </row>
    <row r="61" spans="2:16" x14ac:dyDescent="0.25">
      <c r="B61" s="5">
        <v>58</v>
      </c>
      <c r="C61" s="6">
        <v>2.41639215056315E-2</v>
      </c>
      <c r="D61" s="6">
        <v>3.6344787976307698E-2</v>
      </c>
      <c r="E61" s="6">
        <v>3.8858579483184802E-2</v>
      </c>
      <c r="F61" s="6">
        <v>3.8658464935299702E-2</v>
      </c>
      <c r="G61" s="6">
        <v>4.5064967716257801E-2</v>
      </c>
      <c r="H61" s="6">
        <v>0.13025258734109399</v>
      </c>
      <c r="K61" s="25">
        <v>2.41639215056315E-2</v>
      </c>
      <c r="L61" s="25">
        <v>3.6344787976307698E-2</v>
      </c>
      <c r="M61" s="25">
        <v>3.8858579483184802E-2</v>
      </c>
      <c r="N61" s="25">
        <v>3.8658464935299702E-2</v>
      </c>
      <c r="O61" s="25">
        <v>4.5064967716257801E-2</v>
      </c>
      <c r="P61" s="25">
        <v>0.13025258734109399</v>
      </c>
    </row>
    <row r="62" spans="2:16" x14ac:dyDescent="0.25">
      <c r="B62" s="5">
        <v>59</v>
      </c>
      <c r="C62" s="6">
        <v>2.5029941901811799E-2</v>
      </c>
      <c r="D62" s="6">
        <v>3.0234378492102199E-2</v>
      </c>
      <c r="E62" s="6">
        <v>4.9217314815480598E-2</v>
      </c>
      <c r="F62" s="6">
        <v>2.8978658969516E-2</v>
      </c>
      <c r="G62" s="6">
        <v>4.5044730412647602E-2</v>
      </c>
      <c r="H62" s="6">
        <v>0.103014310058927</v>
      </c>
      <c r="K62" s="25">
        <v>2.5029941901811799E-2</v>
      </c>
      <c r="L62" s="25">
        <v>3.0234378492102199E-2</v>
      </c>
      <c r="M62" s="25">
        <v>4.9217314815480598E-2</v>
      </c>
      <c r="N62" s="25">
        <v>2.8978658969516E-2</v>
      </c>
      <c r="O62" s="25">
        <v>4.5044730412647602E-2</v>
      </c>
      <c r="P62" s="25">
        <v>0.103014310058927</v>
      </c>
    </row>
    <row r="63" spans="2:16" x14ac:dyDescent="0.25">
      <c r="B63" s="5">
        <v>60</v>
      </c>
      <c r="C63" s="6">
        <v>3.7727457228036602E-2</v>
      </c>
      <c r="D63" s="6">
        <v>3.5145403697357497E-2</v>
      </c>
      <c r="E63" s="6">
        <v>2.2586461119828798E-2</v>
      </c>
      <c r="F63" s="6">
        <v>3.6779999298456101E-2</v>
      </c>
      <c r="G63" s="6">
        <v>4.2549853781267397E-2</v>
      </c>
      <c r="H63" s="6">
        <v>5.8428053049880399E-2</v>
      </c>
      <c r="K63" s="25">
        <v>3.7727457228036602E-2</v>
      </c>
      <c r="L63" s="25">
        <v>3.5145403697357497E-2</v>
      </c>
      <c r="M63" s="25">
        <v>2.2586461119828798E-2</v>
      </c>
      <c r="N63" s="25">
        <v>3.6779999298456101E-2</v>
      </c>
      <c r="O63" s="25">
        <v>4.2549853781267397E-2</v>
      </c>
      <c r="P63" s="25">
        <v>5.8428053049880399E-2</v>
      </c>
    </row>
    <row r="64" spans="2:16" x14ac:dyDescent="0.25">
      <c r="B64" s="5">
        <v>61</v>
      </c>
      <c r="C64" s="6">
        <v>3.5114879689849297E-2</v>
      </c>
      <c r="D64" s="6">
        <v>3.2531372625318897E-2</v>
      </c>
      <c r="E64" s="6">
        <v>1.7473553866129501E-2</v>
      </c>
      <c r="F64" s="6">
        <v>3.7787273100880599E-2</v>
      </c>
      <c r="G64" s="6">
        <v>4.3808108658032197E-2</v>
      </c>
      <c r="H64" s="6">
        <v>0.16273994925618901</v>
      </c>
      <c r="K64" s="25">
        <v>3.5114879689849297E-2</v>
      </c>
      <c r="L64" s="25">
        <v>3.2531372625318897E-2</v>
      </c>
      <c r="M64" s="25">
        <v>1.7473553866129501E-2</v>
      </c>
      <c r="N64" s="25">
        <v>3.7787273100880599E-2</v>
      </c>
      <c r="O64" s="25">
        <v>4.3808108658032197E-2</v>
      </c>
      <c r="P64" s="25">
        <v>0.16273994925618901</v>
      </c>
    </row>
    <row r="65" spans="2:16" x14ac:dyDescent="0.25">
      <c r="B65" s="5">
        <v>62</v>
      </c>
      <c r="C65" s="6">
        <v>2.7646483662310699E-2</v>
      </c>
      <c r="D65" s="6">
        <v>3.2897280208723498E-2</v>
      </c>
      <c r="E65" s="6">
        <v>5.4619006184149797E-2</v>
      </c>
      <c r="F65" s="6">
        <v>2.8044712183972399E-2</v>
      </c>
      <c r="G65" s="6">
        <v>4.4084396620265302E-2</v>
      </c>
      <c r="H65" s="6">
        <v>8.3768219270021795E-3</v>
      </c>
      <c r="K65" s="25">
        <v>2.7646483662310699E-2</v>
      </c>
      <c r="L65" s="25">
        <v>3.2897280208723498E-2</v>
      </c>
      <c r="M65" s="25">
        <v>5.4619006184149797E-2</v>
      </c>
      <c r="N65" s="25">
        <v>2.8044712183972399E-2</v>
      </c>
      <c r="O65" s="25">
        <v>4.4084396620265302E-2</v>
      </c>
      <c r="P65" s="25">
        <v>8.3768219270021795E-3</v>
      </c>
    </row>
    <row r="66" spans="2:16" x14ac:dyDescent="0.25">
      <c r="B66" s="5">
        <v>63</v>
      </c>
      <c r="C66" s="6">
        <v>3.2660161353182497E-2</v>
      </c>
      <c r="D66" s="6">
        <v>4.0506110283553602E-2</v>
      </c>
      <c r="E66" s="6">
        <v>4.37890314485763E-2</v>
      </c>
      <c r="F66" s="6">
        <v>4.1398455555545603E-2</v>
      </c>
      <c r="G66" s="6">
        <v>5.9178539601814503E-2</v>
      </c>
      <c r="H66" s="6">
        <v>0.13869117755841601</v>
      </c>
      <c r="K66" s="25">
        <v>3.2660161353182497E-2</v>
      </c>
      <c r="L66" s="25">
        <v>4.0506110283553602E-2</v>
      </c>
      <c r="M66" s="25">
        <v>4.37890314485763E-2</v>
      </c>
      <c r="N66" s="25">
        <v>4.1398455555545603E-2</v>
      </c>
      <c r="O66" s="25">
        <v>5.9178539601814503E-2</v>
      </c>
      <c r="P66" s="25">
        <v>0.13869117755841601</v>
      </c>
    </row>
    <row r="67" spans="2:16" x14ac:dyDescent="0.25">
      <c r="B67" s="5">
        <v>64</v>
      </c>
      <c r="C67" s="6">
        <v>3.00997664450884E-2</v>
      </c>
      <c r="D67" s="6">
        <v>2.4977324898673499E-2</v>
      </c>
      <c r="E67" s="6">
        <v>2.76606656703604E-2</v>
      </c>
      <c r="F67" s="6">
        <v>2.4540132441144901E-2</v>
      </c>
      <c r="G67" s="6">
        <v>2.8567929076315401E-2</v>
      </c>
      <c r="H67" s="6">
        <v>3.0487794219866499E-2</v>
      </c>
      <c r="K67" s="25">
        <v>3.00997664450884E-2</v>
      </c>
      <c r="L67" s="25">
        <v>2.4977324898673499E-2</v>
      </c>
      <c r="M67" s="25">
        <v>2.76606656703604E-2</v>
      </c>
      <c r="N67" s="25">
        <v>2.4540132441144901E-2</v>
      </c>
      <c r="O67" s="25">
        <v>2.8567929076315401E-2</v>
      </c>
      <c r="P67" s="25">
        <v>3.0487794219866499E-2</v>
      </c>
    </row>
    <row r="68" spans="2:16" x14ac:dyDescent="0.25">
      <c r="B68" s="5">
        <v>65</v>
      </c>
      <c r="C68" s="6">
        <v>2.23290672132124E-2</v>
      </c>
      <c r="D68" s="6">
        <v>1.7274968602407601E-2</v>
      </c>
      <c r="E68" s="6">
        <v>2.2153814031870198E-2</v>
      </c>
      <c r="F68" s="6">
        <v>1.39035070930897E-2</v>
      </c>
      <c r="G68" s="6">
        <v>3.7253546996538697E-2</v>
      </c>
      <c r="H68" s="6">
        <v>4.4180029554327503E-2</v>
      </c>
      <c r="K68" s="25">
        <v>2.23290672132124E-2</v>
      </c>
      <c r="L68" s="25">
        <v>1.7274968602407601E-2</v>
      </c>
      <c r="M68" s="25">
        <v>2.2153814031870198E-2</v>
      </c>
      <c r="N68" s="25">
        <v>1.39035070930897E-2</v>
      </c>
      <c r="O68" s="25">
        <v>3.7253546996538697E-2</v>
      </c>
      <c r="P68" s="25">
        <v>4.4180029554327503E-2</v>
      </c>
    </row>
    <row r="69" spans="2:16" x14ac:dyDescent="0.25">
      <c r="B69" s="5">
        <v>66</v>
      </c>
      <c r="C69" s="6">
        <v>4.0468430612320597E-2</v>
      </c>
      <c r="D69" s="6">
        <v>4.8259428811099798E-2</v>
      </c>
      <c r="E69" s="6">
        <v>4.94120781831646E-2</v>
      </c>
      <c r="F69" s="6">
        <v>5.2085744341442398E-2</v>
      </c>
      <c r="G69" s="6">
        <v>5.0227429539319898E-2</v>
      </c>
      <c r="H69" s="6">
        <v>0.11728887661321399</v>
      </c>
      <c r="K69" s="25">
        <v>4.0468430612320597E-2</v>
      </c>
      <c r="L69" s="25">
        <v>4.8259428811099798E-2</v>
      </c>
      <c r="M69" s="25">
        <v>4.94120781831646E-2</v>
      </c>
      <c r="N69" s="25">
        <v>5.2085744341442398E-2</v>
      </c>
      <c r="O69" s="25">
        <v>5.0227429539319898E-2</v>
      </c>
      <c r="P69" s="25">
        <v>0.11728887661321399</v>
      </c>
    </row>
    <row r="70" spans="2:16" x14ac:dyDescent="0.25">
      <c r="B70" s="5">
        <v>67</v>
      </c>
      <c r="C70" s="6">
        <v>2.5256568812760199E-2</v>
      </c>
      <c r="D70" s="6">
        <v>1.69489417237969E-2</v>
      </c>
      <c r="E70" s="6">
        <v>2.4406231111150801E-2</v>
      </c>
      <c r="F70" s="6">
        <v>2.28471815358386E-2</v>
      </c>
      <c r="G70" s="6">
        <v>1.4193816152850799E-2</v>
      </c>
      <c r="H70" s="6">
        <v>9.6767830490285506E-2</v>
      </c>
      <c r="K70" s="25">
        <v>2.5256568812760199E-2</v>
      </c>
      <c r="L70" s="25">
        <v>1.69489417237969E-2</v>
      </c>
      <c r="M70" s="25">
        <v>2.4406231111150801E-2</v>
      </c>
      <c r="N70" s="25">
        <v>2.28471815358386E-2</v>
      </c>
      <c r="O70" s="25">
        <v>1.4193816152850799E-2</v>
      </c>
      <c r="P70" s="25">
        <v>9.6767830490285506E-2</v>
      </c>
    </row>
    <row r="71" spans="2:16" x14ac:dyDescent="0.25">
      <c r="B71" s="5">
        <v>68</v>
      </c>
      <c r="C71" s="6">
        <v>3.7556560240232399E-2</v>
      </c>
      <c r="D71" s="6">
        <v>4.88446409618555E-2</v>
      </c>
      <c r="E71" s="6">
        <v>4.6990185202361499E-2</v>
      </c>
      <c r="F71" s="6">
        <v>4.3077011314355297E-2</v>
      </c>
      <c r="G71" s="6">
        <v>7.4052468238723093E-2</v>
      </c>
      <c r="H71" s="6">
        <v>5.60535762646521E-2</v>
      </c>
      <c r="K71" s="25">
        <v>3.7556560240232399E-2</v>
      </c>
      <c r="L71" s="25">
        <v>4.88446409618555E-2</v>
      </c>
      <c r="M71" s="25">
        <v>4.6990185202361499E-2</v>
      </c>
      <c r="N71" s="25">
        <v>4.3077011314355297E-2</v>
      </c>
      <c r="O71" s="25">
        <v>7.4052468238723093E-2</v>
      </c>
      <c r="P71" s="25">
        <v>5.60535762646521E-2</v>
      </c>
    </row>
    <row r="72" spans="2:16" x14ac:dyDescent="0.25">
      <c r="B72" s="5">
        <v>69</v>
      </c>
      <c r="C72" s="6">
        <v>3.4236370141329998E-2</v>
      </c>
      <c r="D72" s="6">
        <v>2.4579175705653E-2</v>
      </c>
      <c r="E72" s="6">
        <v>2.3368300269397201E-2</v>
      </c>
      <c r="F72" s="6">
        <v>2.1095129143415998E-2</v>
      </c>
      <c r="G72" s="6">
        <v>4.7635626341203198E-2</v>
      </c>
      <c r="H72" s="6">
        <v>6.7741554961023007E-2</v>
      </c>
      <c r="K72" s="25">
        <v>3.4236370141329998E-2</v>
      </c>
      <c r="L72" s="25">
        <v>2.4579175705653E-2</v>
      </c>
      <c r="M72" s="25">
        <v>2.3368300269397201E-2</v>
      </c>
      <c r="N72" s="25">
        <v>2.1095129143415998E-2</v>
      </c>
      <c r="O72" s="25">
        <v>4.7635626341203198E-2</v>
      </c>
      <c r="P72" s="25">
        <v>6.7741554961023007E-2</v>
      </c>
    </row>
    <row r="73" spans="2:16" x14ac:dyDescent="0.25">
      <c r="B73" s="5">
        <v>70</v>
      </c>
      <c r="C73" s="6">
        <v>2.8534400832731999E-2</v>
      </c>
      <c r="D73" s="6">
        <v>4.1234963559845697E-2</v>
      </c>
      <c r="E73" s="6">
        <v>4.8939817902464301E-2</v>
      </c>
      <c r="F73" s="6">
        <v>4.52313017177415E-2</v>
      </c>
      <c r="G73" s="6">
        <v>4.0762311062565199E-2</v>
      </c>
      <c r="H73" s="6">
        <v>9.1445262438063502E-2</v>
      </c>
      <c r="K73" s="25">
        <v>2.8534400832731999E-2</v>
      </c>
      <c r="L73" s="25">
        <v>4.1234963559845697E-2</v>
      </c>
      <c r="M73" s="25">
        <v>4.8939817902464301E-2</v>
      </c>
      <c r="N73" s="25">
        <v>4.52313017177415E-2</v>
      </c>
      <c r="O73" s="25">
        <v>4.0762311062565199E-2</v>
      </c>
      <c r="P73" s="25">
        <v>9.1445262438063502E-2</v>
      </c>
    </row>
    <row r="74" spans="2:16" x14ac:dyDescent="0.25">
      <c r="B74" s="5">
        <v>71</v>
      </c>
      <c r="C74" s="6">
        <v>4.6401883883760098E-2</v>
      </c>
      <c r="D74" s="6">
        <v>2.7708572310912099E-2</v>
      </c>
      <c r="E74" s="6">
        <v>-2.6726723892800401E-3</v>
      </c>
      <c r="F74" s="6">
        <v>3.1221260164025599E-2</v>
      </c>
      <c r="G74" s="6">
        <v>1.1032888986880899E-2</v>
      </c>
      <c r="H74" s="6">
        <v>9.5844346673522401E-2</v>
      </c>
      <c r="K74" s="25">
        <v>4.6401883883760098E-2</v>
      </c>
      <c r="L74" s="25">
        <v>2.7708572310912099E-2</v>
      </c>
      <c r="M74" s="25">
        <v>-2.6726723892800401E-3</v>
      </c>
      <c r="N74" s="25">
        <v>3.1221260164025599E-2</v>
      </c>
      <c r="O74" s="25">
        <v>1.1032888986880899E-2</v>
      </c>
      <c r="P74" s="25">
        <v>9.5844346673522401E-2</v>
      </c>
    </row>
    <row r="75" spans="2:16" x14ac:dyDescent="0.25">
      <c r="B75" s="5">
        <v>72</v>
      </c>
      <c r="C75" s="6">
        <v>1.6401340965254599E-2</v>
      </c>
      <c r="D75" s="6">
        <v>3.7994117057488203E-2</v>
      </c>
      <c r="E75" s="6">
        <v>7.7729723632896194E-2</v>
      </c>
      <c r="F75" s="6">
        <v>3.4714086378987E-2</v>
      </c>
      <c r="G75" s="6">
        <v>7.9596624463047702E-2</v>
      </c>
      <c r="H75" s="6">
        <v>6.1743837295803503E-2</v>
      </c>
      <c r="K75" s="25">
        <v>1.6401340965254599E-2</v>
      </c>
      <c r="L75" s="25">
        <v>3.7994117057488203E-2</v>
      </c>
      <c r="M75" s="25">
        <v>7.7729723632896194E-2</v>
      </c>
      <c r="N75" s="25">
        <v>3.4714086378987E-2</v>
      </c>
      <c r="O75" s="25">
        <v>7.9596624463047702E-2</v>
      </c>
      <c r="P75" s="25">
        <v>6.1743837295803503E-2</v>
      </c>
    </row>
    <row r="76" spans="2:16" x14ac:dyDescent="0.25">
      <c r="B76" s="5">
        <v>73</v>
      </c>
      <c r="C76" s="6">
        <v>2.8276449786044999E-2</v>
      </c>
      <c r="D76" s="6">
        <v>3.2185633615776199E-2</v>
      </c>
      <c r="E76" s="6">
        <v>5.6121030776590301E-2</v>
      </c>
      <c r="F76" s="6">
        <v>3.0559830807353101E-2</v>
      </c>
      <c r="G76" s="6">
        <v>4.0860756480742201E-2</v>
      </c>
      <c r="H76" s="6">
        <v>0.105040412685468</v>
      </c>
      <c r="K76" s="25">
        <v>2.8276449786044999E-2</v>
      </c>
      <c r="L76" s="25">
        <v>3.2185633615776199E-2</v>
      </c>
      <c r="M76" s="25">
        <v>5.6121030776590301E-2</v>
      </c>
      <c r="N76" s="25">
        <v>3.0559830807353101E-2</v>
      </c>
      <c r="O76" s="25">
        <v>4.0860756480742201E-2</v>
      </c>
      <c r="P76" s="25">
        <v>0.105040412685468</v>
      </c>
    </row>
    <row r="77" spans="2:16" x14ac:dyDescent="0.25">
      <c r="B77" s="5">
        <v>74</v>
      </c>
      <c r="C77" s="6">
        <v>3.4474301768405699E-2</v>
      </c>
      <c r="D77" s="6">
        <v>3.3206796160955197E-2</v>
      </c>
      <c r="E77" s="6">
        <v>1.6057934530924599E-2</v>
      </c>
      <c r="F77" s="6">
        <v>3.51870091401583E-2</v>
      </c>
      <c r="G77" s="6">
        <v>4.70389030359364E-2</v>
      </c>
      <c r="H77" s="6">
        <v>5.3721334705013599E-2</v>
      </c>
      <c r="K77" s="25">
        <v>3.4474301768405699E-2</v>
      </c>
      <c r="L77" s="25">
        <v>3.3206796160955197E-2</v>
      </c>
      <c r="M77" s="25">
        <v>1.6057934530924599E-2</v>
      </c>
      <c r="N77" s="25">
        <v>3.51870091401583E-2</v>
      </c>
      <c r="O77" s="25">
        <v>4.70389030359364E-2</v>
      </c>
      <c r="P77" s="25">
        <v>5.3721334705013599E-2</v>
      </c>
    </row>
    <row r="78" spans="2:16" x14ac:dyDescent="0.25">
      <c r="B78" s="5">
        <v>75</v>
      </c>
      <c r="C78" s="6">
        <v>3.9604180652045497E-2</v>
      </c>
      <c r="D78" s="6">
        <v>2.0402071795625299E-2</v>
      </c>
      <c r="E78" s="6">
        <v>4.5493052178053901E-3</v>
      </c>
      <c r="F78" s="6">
        <v>1.9487393924346501E-2</v>
      </c>
      <c r="G78" s="6">
        <v>2.2922878925999402E-3</v>
      </c>
      <c r="H78" s="6">
        <v>6.5377125780112594E-2</v>
      </c>
      <c r="K78" s="25">
        <v>3.9604180652045497E-2</v>
      </c>
      <c r="L78" s="25">
        <v>2.0402071795625299E-2</v>
      </c>
      <c r="M78" s="25">
        <v>4.5493052178053901E-3</v>
      </c>
      <c r="N78" s="25">
        <v>1.9487393924346501E-2</v>
      </c>
      <c r="O78" s="25">
        <v>2.2922878925999402E-3</v>
      </c>
      <c r="P78" s="25">
        <v>6.5377125780112594E-2</v>
      </c>
    </row>
    <row r="79" spans="2:16" x14ac:dyDescent="0.25">
      <c r="B79" s="5">
        <v>76</v>
      </c>
      <c r="C79" s="6">
        <v>2.3148684957686998E-2</v>
      </c>
      <c r="D79" s="6">
        <v>4.5611054116659201E-2</v>
      </c>
      <c r="E79" s="6">
        <v>6.9148323253232197E-2</v>
      </c>
      <c r="F79" s="6">
        <v>4.69189696410406E-2</v>
      </c>
      <c r="G79" s="6">
        <v>8.8296930276701199E-2</v>
      </c>
      <c r="H79" s="6">
        <v>9.29462392180576E-2</v>
      </c>
      <c r="K79" s="25">
        <v>2.3148684957686998E-2</v>
      </c>
      <c r="L79" s="25">
        <v>4.5611054116659201E-2</v>
      </c>
      <c r="M79" s="25">
        <v>6.9148323253232197E-2</v>
      </c>
      <c r="N79" s="25">
        <v>4.69189696410406E-2</v>
      </c>
      <c r="O79" s="25">
        <v>8.8296930276701199E-2</v>
      </c>
      <c r="P79" s="25">
        <v>9.29462392180576E-2</v>
      </c>
    </row>
    <row r="80" spans="2:16" x14ac:dyDescent="0.25">
      <c r="B80" s="5">
        <v>77</v>
      </c>
      <c r="C80" s="6">
        <v>4.2728474483173497E-2</v>
      </c>
      <c r="D80" s="6">
        <v>6.3465857952415702E-2</v>
      </c>
      <c r="E80" s="6">
        <v>7.33893949580533E-2</v>
      </c>
      <c r="F80" s="6">
        <v>6.5327326098996205E-2</v>
      </c>
      <c r="G80" s="6">
        <v>8.1086403917220995E-2</v>
      </c>
      <c r="H80" s="6">
        <v>6.4504832368411397E-2</v>
      </c>
      <c r="K80" s="25">
        <v>4.2728474483173497E-2</v>
      </c>
      <c r="L80" s="25">
        <v>6.3465857952415702E-2</v>
      </c>
      <c r="M80" s="25">
        <v>7.33893949580533E-2</v>
      </c>
      <c r="N80" s="25">
        <v>6.5327326098996205E-2</v>
      </c>
      <c r="O80" s="25">
        <v>8.1086403917220995E-2</v>
      </c>
      <c r="P80" s="25">
        <v>6.4504832368411397E-2</v>
      </c>
    </row>
    <row r="81" spans="2:16" x14ac:dyDescent="0.25">
      <c r="B81" s="5">
        <v>78</v>
      </c>
      <c r="C81" s="6">
        <v>2.0177485344155199E-2</v>
      </c>
      <c r="D81" s="6">
        <v>3.0076959369986799E-3</v>
      </c>
      <c r="E81" s="6">
        <v>-4.9607343477309196E-4</v>
      </c>
      <c r="F81" s="6">
        <v>1.54334403792777E-3</v>
      </c>
      <c r="G81" s="6">
        <v>7.9231190807482806E-3</v>
      </c>
      <c r="H81" s="6">
        <v>9.6046968495948404E-2</v>
      </c>
      <c r="K81" s="25">
        <v>2.0177485344155199E-2</v>
      </c>
      <c r="L81" s="25">
        <v>3.0076959369986799E-3</v>
      </c>
      <c r="M81" s="25">
        <v>-4.9607343477309196E-4</v>
      </c>
      <c r="N81" s="25">
        <v>1.54334403792777E-3</v>
      </c>
      <c r="O81" s="25">
        <v>7.9231190807482806E-3</v>
      </c>
      <c r="P81" s="25">
        <v>9.6046968495948404E-2</v>
      </c>
    </row>
    <row r="82" spans="2:16" x14ac:dyDescent="0.25">
      <c r="B82" s="5">
        <v>79</v>
      </c>
      <c r="C82" s="6">
        <v>2.5081472557475299E-2</v>
      </c>
      <c r="D82" s="6">
        <v>1.5528684727494701E-2</v>
      </c>
      <c r="E82" s="6">
        <v>1.2498464758606401E-2</v>
      </c>
      <c r="F82" s="6">
        <v>2.0566534079597701E-2</v>
      </c>
      <c r="G82" s="6">
        <v>3.2936671926581097E-2</v>
      </c>
      <c r="H82" s="6">
        <v>0.16316926916979099</v>
      </c>
      <c r="K82" s="25">
        <v>2.5081472557475299E-2</v>
      </c>
      <c r="L82" s="25">
        <v>1.5528684727494701E-2</v>
      </c>
      <c r="M82" s="25">
        <v>1.2498464758606401E-2</v>
      </c>
      <c r="N82" s="25">
        <v>2.0566534079597701E-2</v>
      </c>
      <c r="O82" s="25">
        <v>3.2936671926581097E-2</v>
      </c>
      <c r="P82" s="25">
        <v>0.16316926916979099</v>
      </c>
    </row>
    <row r="83" spans="2:16" x14ac:dyDescent="0.25">
      <c r="B83" s="5">
        <v>80</v>
      </c>
      <c r="C83" s="6">
        <v>3.77191360544415E-2</v>
      </c>
      <c r="D83" s="6">
        <v>5.0252065629952498E-2</v>
      </c>
      <c r="E83" s="6">
        <v>5.94987362092321E-2</v>
      </c>
      <c r="F83" s="6">
        <v>4.5392125861367899E-2</v>
      </c>
      <c r="G83" s="6">
        <v>5.4730182241260299E-2</v>
      </c>
      <c r="H83" s="6">
        <v>6.9438590064470097E-3</v>
      </c>
      <c r="K83" s="25">
        <v>3.77191360544415E-2</v>
      </c>
      <c r="L83" s="25">
        <v>5.0252065629952498E-2</v>
      </c>
      <c r="M83" s="25">
        <v>5.94987362092321E-2</v>
      </c>
      <c r="N83" s="25">
        <v>4.5392125861367899E-2</v>
      </c>
      <c r="O83" s="25">
        <v>5.4730182241260299E-2</v>
      </c>
      <c r="P83" s="25">
        <v>6.9438590064470097E-3</v>
      </c>
    </row>
    <row r="84" spans="2:16" x14ac:dyDescent="0.25">
      <c r="B84" s="5">
        <v>81</v>
      </c>
      <c r="C84" s="6">
        <v>3.2962216456145201E-2</v>
      </c>
      <c r="D84" s="6">
        <v>3.6597807509777001E-2</v>
      </c>
      <c r="E84" s="6">
        <v>4.7816470211713001E-2</v>
      </c>
      <c r="F84" s="6">
        <v>4.19979451963228E-2</v>
      </c>
      <c r="G84" s="6">
        <v>3.4219732777320801E-2</v>
      </c>
      <c r="H84" s="6">
        <v>9.8461728800558299E-2</v>
      </c>
      <c r="K84" s="25">
        <v>3.2962216456145201E-2</v>
      </c>
      <c r="L84" s="25">
        <v>3.6597807509777001E-2</v>
      </c>
      <c r="M84" s="25">
        <v>4.7816470211713001E-2</v>
      </c>
      <c r="N84" s="25">
        <v>4.19979451963228E-2</v>
      </c>
      <c r="O84" s="25">
        <v>3.4219732777320801E-2</v>
      </c>
      <c r="P84" s="25">
        <v>9.8461728800558299E-2</v>
      </c>
    </row>
    <row r="85" spans="2:16" x14ac:dyDescent="0.25">
      <c r="B85" s="5">
        <v>82</v>
      </c>
      <c r="C85" s="6">
        <v>2.9790926855417701E-2</v>
      </c>
      <c r="D85" s="6">
        <v>2.88874401557246E-2</v>
      </c>
      <c r="E85" s="6">
        <v>2.4004508605735199E-2</v>
      </c>
      <c r="F85" s="6">
        <v>2.3963583750366401E-2</v>
      </c>
      <c r="G85" s="6">
        <v>5.3611842827405498E-2</v>
      </c>
      <c r="H85" s="6">
        <v>6.0269500894473103E-2</v>
      </c>
      <c r="K85" s="25">
        <v>2.9790926855417701E-2</v>
      </c>
      <c r="L85" s="25">
        <v>2.88874401557246E-2</v>
      </c>
      <c r="M85" s="25">
        <v>2.4004508605735199E-2</v>
      </c>
      <c r="N85" s="25">
        <v>2.3963583750366401E-2</v>
      </c>
      <c r="O85" s="25">
        <v>5.3611842827405498E-2</v>
      </c>
      <c r="P85" s="25">
        <v>6.0269500894473103E-2</v>
      </c>
    </row>
    <row r="86" spans="2:16" x14ac:dyDescent="0.25">
      <c r="B86" s="5">
        <v>83</v>
      </c>
      <c r="C86" s="6">
        <v>2.6767853797760501E-2</v>
      </c>
      <c r="D86" s="6">
        <v>1.3363434843211499E-2</v>
      </c>
      <c r="E86" s="6">
        <v>1.42643259860868E-2</v>
      </c>
      <c r="F86" s="6">
        <v>1.15477806569093E-2</v>
      </c>
      <c r="G86" s="6">
        <v>-9.4108423855818694E-3</v>
      </c>
      <c r="H86" s="6">
        <v>2.7835940788927299E-3</v>
      </c>
      <c r="K86" s="25">
        <v>2.6767853797760501E-2</v>
      </c>
      <c r="L86" s="25">
        <v>1.3363434843211499E-2</v>
      </c>
      <c r="M86" s="25">
        <v>1.42643259860868E-2</v>
      </c>
      <c r="N86" s="25">
        <v>1.15477806569093E-2</v>
      </c>
      <c r="O86" s="25">
        <v>-9.4108423855818694E-3</v>
      </c>
      <c r="P86" s="25">
        <v>2.7835940788927299E-3</v>
      </c>
    </row>
    <row r="87" spans="2:16" x14ac:dyDescent="0.25">
      <c r="B87" s="5">
        <v>84</v>
      </c>
      <c r="C87" s="6">
        <v>3.6019886314625299E-2</v>
      </c>
      <c r="D87" s="6">
        <v>5.2416069076525199E-2</v>
      </c>
      <c r="E87" s="6">
        <v>5.7582512952987899E-2</v>
      </c>
      <c r="F87" s="6">
        <v>5.47247052147595E-2</v>
      </c>
      <c r="G87" s="6">
        <v>9.96279234024227E-2</v>
      </c>
      <c r="H87" s="6">
        <v>0.17320251017357499</v>
      </c>
      <c r="K87" s="25">
        <v>3.6019886314625299E-2</v>
      </c>
      <c r="L87" s="25">
        <v>5.2416069076525199E-2</v>
      </c>
      <c r="M87" s="25">
        <v>5.7582512952987899E-2</v>
      </c>
      <c r="N87" s="25">
        <v>5.47247052147595E-2</v>
      </c>
      <c r="O87" s="25">
        <v>9.96279234024227E-2</v>
      </c>
      <c r="P87" s="25">
        <v>0.17320251017357499</v>
      </c>
    </row>
    <row r="88" spans="2:16" x14ac:dyDescent="0.25">
      <c r="B88" s="5">
        <v>85</v>
      </c>
      <c r="C88" s="6">
        <v>1.8403995957957602E-2</v>
      </c>
      <c r="D88" s="6">
        <v>3.71622880229385E-2</v>
      </c>
      <c r="E88" s="6">
        <v>5.5494870417860602E-2</v>
      </c>
      <c r="F88" s="6">
        <v>3.9403771689843901E-2</v>
      </c>
      <c r="G88" s="6">
        <v>2.4889793920727502E-2</v>
      </c>
      <c r="H88" s="6">
        <v>7.3062677493903397E-2</v>
      </c>
      <c r="K88" s="25">
        <v>1.8403995957957602E-2</v>
      </c>
      <c r="L88" s="25">
        <v>3.71622880229385E-2</v>
      </c>
      <c r="M88" s="25">
        <v>5.5494870417860602E-2</v>
      </c>
      <c r="N88" s="25">
        <v>3.9403771689843901E-2</v>
      </c>
      <c r="O88" s="25">
        <v>2.4889793920727502E-2</v>
      </c>
      <c r="P88" s="25">
        <v>7.3062677493903397E-2</v>
      </c>
    </row>
    <row r="89" spans="2:16" x14ac:dyDescent="0.25">
      <c r="B89" s="5">
        <v>86</v>
      </c>
      <c r="C89" s="6">
        <v>4.43980058590401E-2</v>
      </c>
      <c r="D89" s="6">
        <v>2.84329897762443E-2</v>
      </c>
      <c r="E89" s="6">
        <v>1.6636720445775799E-2</v>
      </c>
      <c r="F89" s="6">
        <v>2.6539929688880599E-2</v>
      </c>
      <c r="G89" s="6">
        <v>6.3284279529531001E-2</v>
      </c>
      <c r="H89" s="6">
        <v>8.8279047851897594E-2</v>
      </c>
      <c r="K89" s="25">
        <v>4.43980058590401E-2</v>
      </c>
      <c r="L89" s="25">
        <v>2.84329897762443E-2</v>
      </c>
      <c r="M89" s="25">
        <v>1.6636720445775799E-2</v>
      </c>
      <c r="N89" s="25">
        <v>2.6539929688880599E-2</v>
      </c>
      <c r="O89" s="25">
        <v>6.3284279529531001E-2</v>
      </c>
      <c r="P89" s="25">
        <v>8.8279047851897594E-2</v>
      </c>
    </row>
    <row r="90" spans="2:16" x14ac:dyDescent="0.25">
      <c r="B90" s="5">
        <v>87</v>
      </c>
      <c r="C90" s="6">
        <v>2.8567975983456301E-2</v>
      </c>
      <c r="D90" s="6">
        <v>5.17852816894089E-2</v>
      </c>
      <c r="E90" s="6">
        <v>8.1219896226635294E-2</v>
      </c>
      <c r="F90" s="6">
        <v>5.1449911850850502E-2</v>
      </c>
      <c r="G90" s="6">
        <v>0.101163870935276</v>
      </c>
      <c r="H90" s="6">
        <v>6.4659862802698406E-2</v>
      </c>
      <c r="K90" s="25">
        <v>2.8567975983456301E-2</v>
      </c>
      <c r="L90" s="25">
        <v>5.17852816894089E-2</v>
      </c>
      <c r="M90" s="25">
        <v>8.1219896226635294E-2</v>
      </c>
      <c r="N90" s="25">
        <v>5.1449911850850502E-2</v>
      </c>
      <c r="O90" s="25">
        <v>0.101163870935276</v>
      </c>
      <c r="P90" s="25">
        <v>6.4659862802698406E-2</v>
      </c>
    </row>
    <row r="91" spans="2:16" x14ac:dyDescent="0.25">
      <c r="B91" s="5">
        <v>88</v>
      </c>
      <c r="C91" s="6">
        <v>3.4215170079064501E-2</v>
      </c>
      <c r="D91" s="6">
        <v>1.43595224599755E-2</v>
      </c>
      <c r="E91" s="6">
        <v>-6.7924743927180202E-3</v>
      </c>
      <c r="F91" s="6">
        <v>1.4969888488815201E-2</v>
      </c>
      <c r="G91" s="6">
        <v>-9.4599965162106593E-3</v>
      </c>
      <c r="H91" s="6">
        <v>9.6229954935620907E-2</v>
      </c>
      <c r="K91" s="25">
        <v>3.4215170079064501E-2</v>
      </c>
      <c r="L91" s="25">
        <v>1.43595224599755E-2</v>
      </c>
      <c r="M91" s="25">
        <v>-6.7924743927180202E-3</v>
      </c>
      <c r="N91" s="25">
        <v>1.4969888488815201E-2</v>
      </c>
      <c r="O91" s="25">
        <v>-9.4599965162106593E-3</v>
      </c>
      <c r="P91" s="25">
        <v>9.6229954935620907E-2</v>
      </c>
    </row>
    <row r="92" spans="2:16" x14ac:dyDescent="0.25">
      <c r="B92" s="5">
        <v>89</v>
      </c>
      <c r="C92" s="6">
        <v>2.24729199300076E-2</v>
      </c>
      <c r="D92" s="6">
        <v>2.9933567637933499E-2</v>
      </c>
      <c r="E92" s="6">
        <v>4.7027530426343403E-2</v>
      </c>
      <c r="F92" s="6">
        <v>3.58843842283103E-2</v>
      </c>
      <c r="G92" s="6">
        <v>4.6191132540037302E-2</v>
      </c>
      <c r="H92" s="6">
        <v>6.4755532159994598E-3</v>
      </c>
      <c r="K92" s="25">
        <v>2.24729199300076E-2</v>
      </c>
      <c r="L92" s="25">
        <v>2.9933567637933499E-2</v>
      </c>
      <c r="M92" s="25">
        <v>4.7027530426343403E-2</v>
      </c>
      <c r="N92" s="25">
        <v>3.58843842283103E-2</v>
      </c>
      <c r="O92" s="25">
        <v>4.6191132540037302E-2</v>
      </c>
      <c r="P92" s="25">
        <v>6.4755532159994598E-3</v>
      </c>
    </row>
    <row r="93" spans="2:16" x14ac:dyDescent="0.25">
      <c r="B93" s="5">
        <v>90</v>
      </c>
      <c r="C93" s="6">
        <v>4.0312514700371997E-2</v>
      </c>
      <c r="D93" s="6">
        <v>3.5502948640986798E-2</v>
      </c>
      <c r="E93" s="6">
        <v>2.47910466178058E-2</v>
      </c>
      <c r="F93" s="6">
        <v>3.0156190140464799E-2</v>
      </c>
      <c r="G93" s="6">
        <v>4.16553241431077E-2</v>
      </c>
      <c r="H93" s="6">
        <v>0.16603354206724399</v>
      </c>
      <c r="K93" s="25">
        <v>4.0312514700371997E-2</v>
      </c>
      <c r="L93" s="25">
        <v>3.5502948640986798E-2</v>
      </c>
      <c r="M93" s="25">
        <v>2.47910466178058E-2</v>
      </c>
      <c r="N93" s="25">
        <v>3.0156190140464799E-2</v>
      </c>
      <c r="O93" s="25">
        <v>4.16553241431077E-2</v>
      </c>
      <c r="P93" s="25">
        <v>0.16603354206724399</v>
      </c>
    </row>
    <row r="94" spans="2:16" x14ac:dyDescent="0.25">
      <c r="B94" s="5">
        <v>91</v>
      </c>
      <c r="C94" s="6">
        <v>1.37035315551632E-2</v>
      </c>
      <c r="D94" s="6">
        <v>2.9152429210158998E-2</v>
      </c>
      <c r="E94" s="6">
        <v>5.0467666356052203E-2</v>
      </c>
      <c r="F94" s="6">
        <v>3.1708000520266802E-2</v>
      </c>
      <c r="G94" s="6">
        <v>7.2673920445751605E-2</v>
      </c>
      <c r="H94" s="6">
        <v>0.244477018092284</v>
      </c>
      <c r="K94" s="25">
        <v>1.37035315551632E-2</v>
      </c>
      <c r="L94" s="25">
        <v>2.9152429210158998E-2</v>
      </c>
      <c r="M94" s="25">
        <v>5.0467666356052203E-2</v>
      </c>
      <c r="N94" s="25">
        <v>3.1708000520266802E-2</v>
      </c>
      <c r="O94" s="25">
        <v>7.2673920445751605E-2</v>
      </c>
      <c r="P94" s="25">
        <v>0.244477018092284</v>
      </c>
    </row>
    <row r="95" spans="2:16" x14ac:dyDescent="0.25">
      <c r="B95" s="5">
        <v>92</v>
      </c>
      <c r="C95" s="6">
        <v>4.9133493529479801E-2</v>
      </c>
      <c r="D95" s="6">
        <v>3.6273091973380002E-2</v>
      </c>
      <c r="E95" s="6">
        <v>2.1310460525814499E-2</v>
      </c>
      <c r="F95" s="6">
        <v>3.4140778049670799E-2</v>
      </c>
      <c r="G95" s="6">
        <v>1.5859424562160801E-2</v>
      </c>
      <c r="H95" s="6">
        <v>-5.0341120542239298E-2</v>
      </c>
      <c r="K95" s="25">
        <v>4.9133493529479801E-2</v>
      </c>
      <c r="L95" s="25">
        <v>3.6273091973380002E-2</v>
      </c>
      <c r="M95" s="25">
        <v>2.1310460525814499E-2</v>
      </c>
      <c r="N95" s="25">
        <v>3.4140778049670799E-2</v>
      </c>
      <c r="O95" s="25">
        <v>1.5859424562160801E-2</v>
      </c>
      <c r="P95" s="25">
        <v>-5.0341120542239298E-2</v>
      </c>
    </row>
    <row r="96" spans="2:16" x14ac:dyDescent="0.25">
      <c r="B96" s="5">
        <v>93</v>
      </c>
      <c r="C96" s="6">
        <v>2.8988175759269399E-2</v>
      </c>
      <c r="D96" s="6">
        <v>1.9517121258498599E-2</v>
      </c>
      <c r="E96" s="6">
        <v>1.5154994535535401E-2</v>
      </c>
      <c r="F96" s="6">
        <v>2.1991234948599999E-2</v>
      </c>
      <c r="G96" s="6">
        <v>3.4383358328827801E-2</v>
      </c>
      <c r="H96" s="6">
        <v>7.2324690430571895E-2</v>
      </c>
      <c r="K96" s="25">
        <v>2.8988175759269399E-2</v>
      </c>
      <c r="L96" s="25">
        <v>1.9517121258498599E-2</v>
      </c>
      <c r="M96" s="25">
        <v>1.5154994535535401E-2</v>
      </c>
      <c r="N96" s="25">
        <v>2.1991234948599999E-2</v>
      </c>
      <c r="O96" s="25">
        <v>3.4383358328827801E-2</v>
      </c>
      <c r="P96" s="25">
        <v>7.2324690430571895E-2</v>
      </c>
    </row>
    <row r="97" spans="2:16" x14ac:dyDescent="0.25">
      <c r="B97" s="5">
        <v>94</v>
      </c>
      <c r="C97" s="6">
        <v>3.3745902203569503E-2</v>
      </c>
      <c r="D97" s="6">
        <v>4.6031498685398499E-2</v>
      </c>
      <c r="E97" s="6">
        <v>5.6728626796311597E-2</v>
      </c>
      <c r="F97" s="6">
        <v>4.3906380372949999E-2</v>
      </c>
      <c r="G97" s="6">
        <v>5.3255820181597399E-2</v>
      </c>
      <c r="H97" s="6">
        <v>8.9435045418122694E-2</v>
      </c>
      <c r="K97" s="25">
        <v>3.3745902203569503E-2</v>
      </c>
      <c r="L97" s="25">
        <v>4.6031498685398499E-2</v>
      </c>
      <c r="M97" s="25">
        <v>5.6728626796311597E-2</v>
      </c>
      <c r="N97" s="25">
        <v>4.3906380372949999E-2</v>
      </c>
      <c r="O97" s="25">
        <v>5.3255820181597399E-2</v>
      </c>
      <c r="P97" s="25">
        <v>8.9435045418122694E-2</v>
      </c>
    </row>
    <row r="98" spans="2:16" x14ac:dyDescent="0.25">
      <c r="B98" s="5">
        <v>95</v>
      </c>
      <c r="C98" s="6">
        <v>3.1437541668021499E-2</v>
      </c>
      <c r="D98" s="6">
        <v>2.7826290567495301E-2</v>
      </c>
      <c r="E98" s="6">
        <v>1.75725291493232E-2</v>
      </c>
      <c r="F98" s="6">
        <v>2.8888849747231E-2</v>
      </c>
      <c r="G98" s="6">
        <v>2.3142066051456699E-2</v>
      </c>
      <c r="H98" s="6">
        <v>0.20013807041503301</v>
      </c>
      <c r="K98" s="25">
        <v>3.1437541668021499E-2</v>
      </c>
      <c r="L98" s="25">
        <v>2.7826290567495301E-2</v>
      </c>
      <c r="M98" s="25">
        <v>1.75725291493232E-2</v>
      </c>
      <c r="N98" s="25">
        <v>2.8888849747231E-2</v>
      </c>
      <c r="O98" s="25">
        <v>2.3142066051456699E-2</v>
      </c>
      <c r="P98" s="25">
        <v>0.20013807041503301</v>
      </c>
    </row>
    <row r="99" spans="2:16" x14ac:dyDescent="0.25">
      <c r="B99" s="5">
        <v>96</v>
      </c>
      <c r="C99" s="6">
        <v>3.1316251239740703E-2</v>
      </c>
      <c r="D99" s="6">
        <v>3.7677811630518802E-2</v>
      </c>
      <c r="E99" s="6">
        <v>5.4655968929835798E-2</v>
      </c>
      <c r="F99" s="6">
        <v>3.6958341221634099E-2</v>
      </c>
      <c r="G99" s="6">
        <v>6.5292752510348606E-2</v>
      </c>
      <c r="H99" s="6">
        <v>-1.8628313874135501E-2</v>
      </c>
      <c r="K99" s="25">
        <v>3.1316251239740703E-2</v>
      </c>
      <c r="L99" s="25">
        <v>3.7677811630518802E-2</v>
      </c>
      <c r="M99" s="25">
        <v>5.4655968929835798E-2</v>
      </c>
      <c r="N99" s="25">
        <v>3.6958341221634099E-2</v>
      </c>
      <c r="O99" s="25">
        <v>6.5292752510348606E-2</v>
      </c>
      <c r="P99" s="25">
        <v>-1.8628313874135501E-2</v>
      </c>
    </row>
    <row r="100" spans="2:16" x14ac:dyDescent="0.25">
      <c r="B100" s="5">
        <v>97</v>
      </c>
      <c r="C100" s="6">
        <v>2.8375601602499901E-2</v>
      </c>
      <c r="D100" s="6">
        <v>2.81685419203586E-2</v>
      </c>
      <c r="E100" s="6">
        <v>2.75124938806104E-2</v>
      </c>
      <c r="F100" s="6">
        <v>2.7452602738413399E-2</v>
      </c>
      <c r="G100" s="6">
        <v>3.5100918920644597E-2</v>
      </c>
      <c r="H100" s="6">
        <v>6.3123267001641697E-2</v>
      </c>
      <c r="K100" s="25">
        <v>2.8375601602499901E-2</v>
      </c>
      <c r="L100" s="25">
        <v>2.81685419203586E-2</v>
      </c>
      <c r="M100" s="25">
        <v>2.75124938806104E-2</v>
      </c>
      <c r="N100" s="25">
        <v>2.7452602738413399E-2</v>
      </c>
      <c r="O100" s="25">
        <v>3.5100918920644597E-2</v>
      </c>
      <c r="P100" s="25">
        <v>6.3123267001641697E-2</v>
      </c>
    </row>
    <row r="101" spans="2:16" x14ac:dyDescent="0.25">
      <c r="B101" s="5">
        <v>98</v>
      </c>
      <c r="C101" s="6">
        <v>3.4380829775680702E-2</v>
      </c>
      <c r="D101" s="6">
        <v>3.7374111950042602E-2</v>
      </c>
      <c r="E101" s="6">
        <v>4.4180524860181002E-2</v>
      </c>
      <c r="F101" s="6">
        <v>3.8525650389836102E-2</v>
      </c>
      <c r="G101" s="6">
        <v>5.2799188096202897E-2</v>
      </c>
      <c r="H101" s="6">
        <v>9.6146518631715902E-2</v>
      </c>
      <c r="K101" s="25">
        <v>3.4380829775680702E-2</v>
      </c>
      <c r="L101" s="25">
        <v>3.7374111950042602E-2</v>
      </c>
      <c r="M101" s="25">
        <v>4.4180524860181002E-2</v>
      </c>
      <c r="N101" s="25">
        <v>3.8525650389836102E-2</v>
      </c>
      <c r="O101" s="25">
        <v>5.2799188096202897E-2</v>
      </c>
      <c r="P101" s="25">
        <v>9.6146518631715902E-2</v>
      </c>
    </row>
    <row r="102" spans="2:16" x14ac:dyDescent="0.25">
      <c r="B102" s="5">
        <v>99</v>
      </c>
      <c r="C102" s="6">
        <v>2.3582739275201301E-2</v>
      </c>
      <c r="D102" s="6">
        <v>1.97892074555834E-2</v>
      </c>
      <c r="E102" s="6">
        <v>2.66704335520918E-2</v>
      </c>
      <c r="F102" s="6">
        <v>2.7609333190578501E-2</v>
      </c>
      <c r="G102" s="6">
        <v>2.3418038445367498E-2</v>
      </c>
      <c r="H102" s="6">
        <v>3.80723004789114E-2</v>
      </c>
      <c r="K102" s="25">
        <v>2.3582739275201301E-2</v>
      </c>
      <c r="L102" s="25">
        <v>1.97892074555834E-2</v>
      </c>
      <c r="M102" s="25">
        <v>2.66704335520918E-2</v>
      </c>
      <c r="N102" s="25">
        <v>2.7609333190578501E-2</v>
      </c>
      <c r="O102" s="25">
        <v>2.3418038445367498E-2</v>
      </c>
      <c r="P102" s="25">
        <v>3.80723004789114E-2</v>
      </c>
    </row>
    <row r="103" spans="2:16" x14ac:dyDescent="0.25">
      <c r="B103" s="5">
        <v>100</v>
      </c>
      <c r="C103" s="6">
        <v>3.9229418681276697E-2</v>
      </c>
      <c r="D103" s="6">
        <v>4.5865229253869898E-2</v>
      </c>
      <c r="E103" s="6">
        <v>4.5101268262322199E-2</v>
      </c>
      <c r="F103" s="6">
        <v>3.8238919022427299E-2</v>
      </c>
      <c r="G103" s="6">
        <v>6.4695622470863495E-2</v>
      </c>
      <c r="H103" s="6">
        <v>0.123286494690305</v>
      </c>
      <c r="K103" s="25">
        <v>3.9229418681276697E-2</v>
      </c>
      <c r="L103" s="25">
        <v>4.5865229253869898E-2</v>
      </c>
      <c r="M103" s="25">
        <v>4.5101268262322199E-2</v>
      </c>
      <c r="N103" s="25">
        <v>3.8238919022427299E-2</v>
      </c>
      <c r="O103" s="25">
        <v>6.4695622470863495E-2</v>
      </c>
      <c r="P103" s="25">
        <v>0.123286494690305</v>
      </c>
    </row>
    <row r="104" spans="2:16" x14ac:dyDescent="0.25">
      <c r="B104" s="5">
        <v>101</v>
      </c>
      <c r="C104" s="6">
        <v>3.1673484300214397E-2</v>
      </c>
      <c r="D104" s="6">
        <v>1.27684834848749E-2</v>
      </c>
      <c r="E104" s="6">
        <v>-4.4402532967249301E-3</v>
      </c>
      <c r="F104" s="6">
        <v>1.3976152254259201E-2</v>
      </c>
      <c r="G104" s="6">
        <v>-2.05253431213255E-2</v>
      </c>
      <c r="H104" s="6">
        <v>5.8341951617189899E-2</v>
      </c>
      <c r="K104" s="25">
        <v>3.1673484300214397E-2</v>
      </c>
      <c r="L104" s="25">
        <v>1.27684834848749E-2</v>
      </c>
      <c r="M104" s="25">
        <v>-4.4402532967249301E-3</v>
      </c>
      <c r="N104" s="25">
        <v>1.3976152254259201E-2</v>
      </c>
      <c r="O104" s="25">
        <v>-2.05253431213255E-2</v>
      </c>
      <c r="P104" s="25">
        <v>5.8341951617189899E-2</v>
      </c>
    </row>
    <row r="105" spans="2:16" x14ac:dyDescent="0.25">
      <c r="B105" s="5">
        <v>102</v>
      </c>
      <c r="C105" s="6">
        <v>3.10929841969818E-2</v>
      </c>
      <c r="D105" s="6">
        <v>5.3607385600798599E-2</v>
      </c>
      <c r="E105" s="6">
        <v>7.9097406412323504E-2</v>
      </c>
      <c r="F105" s="6">
        <v>5.2621246780683001E-2</v>
      </c>
      <c r="G105" s="6">
        <v>0.11390203164314</v>
      </c>
      <c r="H105" s="6">
        <v>0.102716161303394</v>
      </c>
      <c r="K105" s="25">
        <v>3.10929841969818E-2</v>
      </c>
      <c r="L105" s="25">
        <v>5.3607385600798599E-2</v>
      </c>
      <c r="M105" s="25">
        <v>7.9097406412323504E-2</v>
      </c>
      <c r="N105" s="25">
        <v>5.2621246780683001E-2</v>
      </c>
      <c r="O105" s="25">
        <v>0.11390203164314</v>
      </c>
      <c r="P105" s="25">
        <v>0.102716161303394</v>
      </c>
    </row>
    <row r="106" spans="2:16" x14ac:dyDescent="0.25">
      <c r="B106" s="5">
        <v>103</v>
      </c>
      <c r="C106" s="6">
        <v>2.52579013893077E-2</v>
      </c>
      <c r="D106" s="6">
        <v>4.0429184822504703E-2</v>
      </c>
      <c r="E106" s="6">
        <v>6.4020411367573304E-2</v>
      </c>
      <c r="F106" s="6">
        <v>4.2620942152961097E-2</v>
      </c>
      <c r="G106" s="6">
        <v>6.3428881148152497E-2</v>
      </c>
      <c r="H106" s="6">
        <v>4.1991106515692198E-2</v>
      </c>
      <c r="K106" s="25">
        <v>2.52579013893077E-2</v>
      </c>
      <c r="L106" s="25">
        <v>4.0429184822504703E-2</v>
      </c>
      <c r="M106" s="25">
        <v>6.4020411367573304E-2</v>
      </c>
      <c r="N106" s="25">
        <v>4.2620942152961097E-2</v>
      </c>
      <c r="O106" s="25">
        <v>6.3428881148152497E-2</v>
      </c>
      <c r="P106" s="25">
        <v>4.1991106515692198E-2</v>
      </c>
    </row>
    <row r="107" spans="2:16" x14ac:dyDescent="0.25">
      <c r="B107" s="5">
        <v>104</v>
      </c>
      <c r="C107" s="6">
        <v>3.7481157564386497E-2</v>
      </c>
      <c r="D107" s="6">
        <v>2.5291508163618501E-2</v>
      </c>
      <c r="E107" s="6">
        <v>9.2621121290585896E-3</v>
      </c>
      <c r="F107" s="6">
        <v>2.3499614632837E-2</v>
      </c>
      <c r="G107" s="6">
        <v>2.5548901543371898E-2</v>
      </c>
      <c r="H107" s="6">
        <v>0.124799393379129</v>
      </c>
      <c r="K107" s="25">
        <v>3.7481157564386497E-2</v>
      </c>
      <c r="L107" s="25">
        <v>2.5291508163618501E-2</v>
      </c>
      <c r="M107" s="25">
        <v>9.2621121290585896E-3</v>
      </c>
      <c r="N107" s="25">
        <v>2.3499614632837E-2</v>
      </c>
      <c r="O107" s="25">
        <v>2.5548901543371898E-2</v>
      </c>
      <c r="P107" s="25">
        <v>0.124799393379129</v>
      </c>
    </row>
    <row r="108" spans="2:16" x14ac:dyDescent="0.25">
      <c r="B108" s="5">
        <v>105</v>
      </c>
      <c r="C108" s="6">
        <v>3.7756088240107101E-2</v>
      </c>
      <c r="D108" s="6">
        <v>2.86382077869918E-2</v>
      </c>
      <c r="E108" s="6">
        <v>1.81627683335004E-2</v>
      </c>
      <c r="F108" s="6">
        <v>2.58329946159346E-2</v>
      </c>
      <c r="G108" s="6">
        <v>6.2589978383474701E-2</v>
      </c>
      <c r="H108" s="6">
        <v>0.10224036422496301</v>
      </c>
      <c r="K108" s="25">
        <v>3.7756088240107101E-2</v>
      </c>
      <c r="L108" s="25">
        <v>2.86382077869918E-2</v>
      </c>
      <c r="M108" s="25">
        <v>1.81627683335004E-2</v>
      </c>
      <c r="N108" s="25">
        <v>2.58329946159346E-2</v>
      </c>
      <c r="O108" s="25">
        <v>6.2589978383474701E-2</v>
      </c>
      <c r="P108" s="25">
        <v>0.10224036422496301</v>
      </c>
    </row>
    <row r="109" spans="2:16" x14ac:dyDescent="0.25">
      <c r="B109" s="5">
        <v>106</v>
      </c>
      <c r="C109" s="6">
        <v>2.5001345102177299E-2</v>
      </c>
      <c r="D109" s="6">
        <v>3.6921378861954901E-2</v>
      </c>
      <c r="E109" s="6">
        <v>5.4193261309853698E-2</v>
      </c>
      <c r="F109" s="6">
        <v>4.0153029680417798E-2</v>
      </c>
      <c r="G109" s="6">
        <v>2.5955391075965301E-2</v>
      </c>
      <c r="H109" s="6">
        <v>5.7267824199340303E-2</v>
      </c>
      <c r="K109" s="25">
        <v>2.5001345102177299E-2</v>
      </c>
      <c r="L109" s="25">
        <v>3.6921378861954901E-2</v>
      </c>
      <c r="M109" s="25">
        <v>5.4193261309853698E-2</v>
      </c>
      <c r="N109" s="25">
        <v>4.0153029680417798E-2</v>
      </c>
      <c r="O109" s="25">
        <v>2.5955391075965301E-2</v>
      </c>
      <c r="P109" s="25">
        <v>5.7267824199340303E-2</v>
      </c>
    </row>
    <row r="110" spans="2:16" x14ac:dyDescent="0.25">
      <c r="B110" s="5">
        <v>107</v>
      </c>
      <c r="C110" s="6">
        <v>2.21731625399482E-2</v>
      </c>
      <c r="D110" s="6">
        <v>2.6036673291287098E-2</v>
      </c>
      <c r="E110" s="6">
        <v>4.8098271150767598E-2</v>
      </c>
      <c r="F110" s="6">
        <v>3.1649511284990203E-2</v>
      </c>
      <c r="G110" s="6">
        <v>1.8629799000660099E-2</v>
      </c>
      <c r="H110" s="6">
        <v>0.142036955566298</v>
      </c>
      <c r="K110" s="25">
        <v>2.21731625399482E-2</v>
      </c>
      <c r="L110" s="25">
        <v>2.6036673291287098E-2</v>
      </c>
      <c r="M110" s="25">
        <v>4.8098271150767598E-2</v>
      </c>
      <c r="N110" s="25">
        <v>3.1649511284990203E-2</v>
      </c>
      <c r="O110" s="25">
        <v>1.8629799000660099E-2</v>
      </c>
      <c r="P110" s="25">
        <v>0.142036955566298</v>
      </c>
    </row>
    <row r="111" spans="2:16" x14ac:dyDescent="0.25">
      <c r="B111" s="5">
        <v>108</v>
      </c>
      <c r="C111" s="6">
        <v>4.0614433774418299E-2</v>
      </c>
      <c r="D111" s="6">
        <v>3.93626998554941E-2</v>
      </c>
      <c r="E111" s="6">
        <v>2.38635730328569E-2</v>
      </c>
      <c r="F111" s="6">
        <v>3.4168874461287801E-2</v>
      </c>
      <c r="G111" s="6">
        <v>6.9869935459140997E-2</v>
      </c>
      <c r="H111" s="6">
        <v>2.32667227103023E-2</v>
      </c>
      <c r="K111" s="25">
        <v>4.0614433774418299E-2</v>
      </c>
      <c r="L111" s="25">
        <v>3.93626998554941E-2</v>
      </c>
      <c r="M111" s="25">
        <v>2.38635730328569E-2</v>
      </c>
      <c r="N111" s="25">
        <v>3.4168874461287801E-2</v>
      </c>
      <c r="O111" s="25">
        <v>6.9869935459140997E-2</v>
      </c>
      <c r="P111" s="25">
        <v>2.32667227103023E-2</v>
      </c>
    </row>
    <row r="112" spans="2:16" x14ac:dyDescent="0.25">
      <c r="B112" s="5">
        <v>109</v>
      </c>
      <c r="C112" s="6">
        <v>1.46542182580758E-2</v>
      </c>
      <c r="D112" s="6">
        <v>2.9850222946219002E-2</v>
      </c>
      <c r="E112" s="6">
        <v>4.45297519079721E-2</v>
      </c>
      <c r="F112" s="6">
        <v>2.7259728121553001E-2</v>
      </c>
      <c r="G112" s="6">
        <v>3.1022134712275402E-2</v>
      </c>
      <c r="H112" s="6">
        <v>8.1275992107423103E-2</v>
      </c>
      <c r="K112" s="25">
        <v>1.46542182580758E-2</v>
      </c>
      <c r="L112" s="25">
        <v>2.9850222946219002E-2</v>
      </c>
      <c r="M112" s="25">
        <v>4.45297519079721E-2</v>
      </c>
      <c r="N112" s="25">
        <v>2.7259728121553001E-2</v>
      </c>
      <c r="O112" s="25">
        <v>3.1022134712275402E-2</v>
      </c>
      <c r="P112" s="25">
        <v>8.1275992107423103E-2</v>
      </c>
    </row>
    <row r="113" spans="2:16" x14ac:dyDescent="0.25">
      <c r="B113" s="5">
        <v>110</v>
      </c>
      <c r="C113" s="6">
        <v>4.8156712528186298E-2</v>
      </c>
      <c r="D113" s="6">
        <v>3.5579339931043598E-2</v>
      </c>
      <c r="E113" s="6">
        <v>2.7099453781806601E-2</v>
      </c>
      <c r="F113" s="6">
        <v>3.8457766195676403E-2</v>
      </c>
      <c r="G113" s="6">
        <v>5.6764159322349399E-2</v>
      </c>
      <c r="H113" s="6">
        <v>7.7524764311237102E-2</v>
      </c>
      <c r="K113" s="25">
        <v>4.8156712528186298E-2</v>
      </c>
      <c r="L113" s="25">
        <v>3.5579339931043598E-2</v>
      </c>
      <c r="M113" s="25">
        <v>2.7099453781806601E-2</v>
      </c>
      <c r="N113" s="25">
        <v>3.8457766195676403E-2</v>
      </c>
      <c r="O113" s="25">
        <v>5.6764159322349399E-2</v>
      </c>
      <c r="P113" s="25">
        <v>7.7524764311237102E-2</v>
      </c>
    </row>
    <row r="114" spans="2:16" x14ac:dyDescent="0.25">
      <c r="B114" s="5">
        <v>111</v>
      </c>
      <c r="C114" s="6">
        <v>3.3904237977842297E-2</v>
      </c>
      <c r="D114" s="6">
        <v>3.41780438716719E-2</v>
      </c>
      <c r="E114" s="6">
        <v>4.4713782564783401E-2</v>
      </c>
      <c r="F114" s="6">
        <v>3.26609437575986E-2</v>
      </c>
      <c r="G114" s="6">
        <v>3.4789055862920498E-2</v>
      </c>
      <c r="H114" s="6">
        <v>0.13019686753989801</v>
      </c>
      <c r="K114" s="25">
        <v>3.3904237977842297E-2</v>
      </c>
      <c r="L114" s="25">
        <v>3.41780438716719E-2</v>
      </c>
      <c r="M114" s="25">
        <v>4.4713782564783401E-2</v>
      </c>
      <c r="N114" s="25">
        <v>3.26609437575986E-2</v>
      </c>
      <c r="O114" s="25">
        <v>3.4789055862920498E-2</v>
      </c>
      <c r="P114" s="25">
        <v>0.13019686753989801</v>
      </c>
    </row>
    <row r="115" spans="2:16" x14ac:dyDescent="0.25">
      <c r="B115" s="5">
        <v>112</v>
      </c>
      <c r="C115" s="6">
        <v>2.8851155727241701E-2</v>
      </c>
      <c r="D115" s="6">
        <v>3.13081698187525E-2</v>
      </c>
      <c r="E115" s="6">
        <v>2.72591119922494E-2</v>
      </c>
      <c r="F115" s="6">
        <v>3.3200965004308101E-2</v>
      </c>
      <c r="G115" s="6">
        <v>5.3374250655499902E-2</v>
      </c>
      <c r="H115" s="6">
        <v>3.8875160931637801E-2</v>
      </c>
      <c r="K115" s="25">
        <v>2.8851155727241701E-2</v>
      </c>
      <c r="L115" s="25">
        <v>3.13081698187525E-2</v>
      </c>
      <c r="M115" s="25">
        <v>2.72591119922494E-2</v>
      </c>
      <c r="N115" s="25">
        <v>3.3200965004308101E-2</v>
      </c>
      <c r="O115" s="25">
        <v>5.3374250655499902E-2</v>
      </c>
      <c r="P115" s="25">
        <v>3.8875160931637801E-2</v>
      </c>
    </row>
    <row r="116" spans="2:16" x14ac:dyDescent="0.25">
      <c r="B116" s="5">
        <v>113</v>
      </c>
      <c r="C116" s="6">
        <v>2.4359865380559498E-2</v>
      </c>
      <c r="D116" s="6">
        <v>3.9599786151296203E-2</v>
      </c>
      <c r="E116" s="6">
        <v>5.0708511255381297E-2</v>
      </c>
      <c r="F116" s="6">
        <v>4.2139334481228398E-2</v>
      </c>
      <c r="G116" s="6">
        <v>7.7372340900179901E-2</v>
      </c>
      <c r="H116" s="6">
        <v>0.13097949627083399</v>
      </c>
      <c r="K116" s="25">
        <v>2.4359865380559498E-2</v>
      </c>
      <c r="L116" s="25">
        <v>3.9599786151296203E-2</v>
      </c>
      <c r="M116" s="25">
        <v>5.0708511255381297E-2</v>
      </c>
      <c r="N116" s="25">
        <v>4.2139334481228398E-2</v>
      </c>
      <c r="O116" s="25">
        <v>7.7372340900179901E-2</v>
      </c>
      <c r="P116" s="25">
        <v>0.13097949627083399</v>
      </c>
    </row>
    <row r="117" spans="2:16" x14ac:dyDescent="0.25">
      <c r="B117" s="5">
        <v>114</v>
      </c>
      <c r="C117" s="6">
        <v>3.8422818591797601E-2</v>
      </c>
      <c r="D117" s="6">
        <v>2.6124604211994699E-2</v>
      </c>
      <c r="E117" s="6">
        <v>2.1707709253903501E-2</v>
      </c>
      <c r="F117" s="6">
        <v>2.4076136263669699E-2</v>
      </c>
      <c r="G117" s="6">
        <v>1.20929357311956E-2</v>
      </c>
      <c r="H117" s="6">
        <v>3.4076764719288298E-2</v>
      </c>
      <c r="K117" s="25">
        <v>3.8422818591797601E-2</v>
      </c>
      <c r="L117" s="25">
        <v>2.6124604211994699E-2</v>
      </c>
      <c r="M117" s="25">
        <v>2.1707709253903501E-2</v>
      </c>
      <c r="N117" s="25">
        <v>2.4076136263669699E-2</v>
      </c>
      <c r="O117" s="25">
        <v>1.20929357311956E-2</v>
      </c>
      <c r="P117" s="25">
        <v>3.4076764719288298E-2</v>
      </c>
    </row>
    <row r="118" spans="2:16" x14ac:dyDescent="0.25">
      <c r="B118" s="5">
        <v>115</v>
      </c>
      <c r="C118" s="6">
        <v>3.2438187793239398E-2</v>
      </c>
      <c r="D118" s="6">
        <v>2.63674908843223E-2</v>
      </c>
      <c r="E118" s="6">
        <v>2.2559745150586601E-2</v>
      </c>
      <c r="F118" s="6">
        <v>2.5692754518035901E-2</v>
      </c>
      <c r="G118" s="6">
        <v>3.40970944812993E-2</v>
      </c>
      <c r="H118" s="6">
        <v>0.16075741948611799</v>
      </c>
      <c r="K118" s="25">
        <v>3.2438187793239398E-2</v>
      </c>
      <c r="L118" s="25">
        <v>2.63674908843223E-2</v>
      </c>
      <c r="M118" s="25">
        <v>2.2559745150586601E-2</v>
      </c>
      <c r="N118" s="25">
        <v>2.5692754518035901E-2</v>
      </c>
      <c r="O118" s="25">
        <v>3.40970944812993E-2</v>
      </c>
      <c r="P118" s="25">
        <v>0.16075741948611799</v>
      </c>
    </row>
    <row r="119" spans="2:16" x14ac:dyDescent="0.25">
      <c r="B119" s="5">
        <v>116</v>
      </c>
      <c r="C119" s="6">
        <v>3.0318910512024701E-2</v>
      </c>
      <c r="D119" s="6">
        <v>3.9220685721538001E-2</v>
      </c>
      <c r="E119" s="6">
        <v>4.9139942962300301E-2</v>
      </c>
      <c r="F119" s="6">
        <v>4.0276850701912198E-2</v>
      </c>
      <c r="G119" s="6">
        <v>5.37523555532353E-2</v>
      </c>
      <c r="H119" s="6">
        <v>1.34230540243407E-2</v>
      </c>
      <c r="K119" s="25">
        <v>3.0318910512024701E-2</v>
      </c>
      <c r="L119" s="25">
        <v>3.9220685721538001E-2</v>
      </c>
      <c r="M119" s="25">
        <v>4.9139942962300301E-2</v>
      </c>
      <c r="N119" s="25">
        <v>4.0276850701912198E-2</v>
      </c>
      <c r="O119" s="25">
        <v>5.37523555532353E-2</v>
      </c>
      <c r="P119" s="25">
        <v>1.34230540243407E-2</v>
      </c>
    </row>
    <row r="120" spans="2:16" x14ac:dyDescent="0.25">
      <c r="B120" s="5">
        <v>117</v>
      </c>
      <c r="C120" s="6">
        <v>3.6215260562715297E-2</v>
      </c>
      <c r="D120" s="6">
        <v>4.4287376270797402E-2</v>
      </c>
      <c r="E120" s="6">
        <v>6.2487329287860001E-2</v>
      </c>
      <c r="F120" s="6">
        <v>4.8454417955448498E-2</v>
      </c>
      <c r="G120" s="6">
        <v>6.5468152758070497E-2</v>
      </c>
      <c r="H120" s="6">
        <v>4.0119731429011402E-2</v>
      </c>
      <c r="K120" s="25">
        <v>3.6215260562715297E-2</v>
      </c>
      <c r="L120" s="25">
        <v>4.4287376270797402E-2</v>
      </c>
      <c r="M120" s="25">
        <v>6.2487329287860001E-2</v>
      </c>
      <c r="N120" s="25">
        <v>4.8454417955448498E-2</v>
      </c>
      <c r="O120" s="25">
        <v>6.5468152758070497E-2</v>
      </c>
      <c r="P120" s="25">
        <v>4.0119731429011402E-2</v>
      </c>
    </row>
    <row r="121" spans="2:16" x14ac:dyDescent="0.25">
      <c r="B121" s="5">
        <v>118</v>
      </c>
      <c r="C121" s="6">
        <v>2.6522085578021701E-2</v>
      </c>
      <c r="D121" s="6">
        <v>2.1363734326220098E-2</v>
      </c>
      <c r="E121" s="6">
        <v>1.0491223470799199E-2</v>
      </c>
      <c r="F121" s="6">
        <v>1.7717459062069001E-2</v>
      </c>
      <c r="G121" s="6">
        <v>2.3423425032867099E-2</v>
      </c>
      <c r="H121" s="6">
        <v>0.12235341970413</v>
      </c>
      <c r="K121" s="25">
        <v>2.6522085578021701E-2</v>
      </c>
      <c r="L121" s="25">
        <v>2.1363734326220098E-2</v>
      </c>
      <c r="M121" s="25">
        <v>1.0491223470799199E-2</v>
      </c>
      <c r="N121" s="25">
        <v>1.7717459062069001E-2</v>
      </c>
      <c r="O121" s="25">
        <v>2.3423425032867099E-2</v>
      </c>
      <c r="P121" s="25">
        <v>0.12235341970413</v>
      </c>
    </row>
    <row r="122" spans="2:16" x14ac:dyDescent="0.25">
      <c r="B122" s="5">
        <v>119</v>
      </c>
      <c r="C122" s="6">
        <v>3.2305192027053398E-2</v>
      </c>
      <c r="D122" s="6">
        <v>4.4850809589671102E-2</v>
      </c>
      <c r="E122" s="6">
        <v>6.1241810592425498E-2</v>
      </c>
      <c r="F122" s="6">
        <v>4.1880188244450202E-2</v>
      </c>
      <c r="G122" s="6">
        <v>6.8887734805148204E-2</v>
      </c>
      <c r="H122" s="6">
        <v>9.7338913862406104E-2</v>
      </c>
      <c r="K122" s="25">
        <v>3.2305192027053398E-2</v>
      </c>
      <c r="L122" s="25">
        <v>4.4850809589671102E-2</v>
      </c>
      <c r="M122" s="25">
        <v>6.1241810592425498E-2</v>
      </c>
      <c r="N122" s="25">
        <v>4.1880188244450202E-2</v>
      </c>
      <c r="O122" s="25">
        <v>6.8887734805148204E-2</v>
      </c>
      <c r="P122" s="25">
        <v>9.7338913862406104E-2</v>
      </c>
    </row>
    <row r="123" spans="2:16" x14ac:dyDescent="0.25">
      <c r="B123" s="5">
        <v>120</v>
      </c>
      <c r="C123" s="6">
        <v>3.0457612097717399E-2</v>
      </c>
      <c r="D123" s="6">
        <v>2.09020875064059E-2</v>
      </c>
      <c r="E123" s="6">
        <v>1.1465365498226399E-2</v>
      </c>
      <c r="F123" s="6">
        <v>2.4167074107895401E-2</v>
      </c>
      <c r="G123" s="6">
        <v>1.9974749207112698E-2</v>
      </c>
      <c r="H123" s="6">
        <v>6.4696325492758402E-2</v>
      </c>
      <c r="K123" s="25">
        <v>3.0457612097717399E-2</v>
      </c>
      <c r="L123" s="25">
        <v>2.09020875064059E-2</v>
      </c>
      <c r="M123" s="25">
        <v>1.1465365498226399E-2</v>
      </c>
      <c r="N123" s="25">
        <v>2.4167074107895401E-2</v>
      </c>
      <c r="O123" s="25">
        <v>1.9974749207112698E-2</v>
      </c>
      <c r="P123" s="25">
        <v>6.4696325492758402E-2</v>
      </c>
    </row>
    <row r="124" spans="2:16" x14ac:dyDescent="0.25">
      <c r="B124" s="5">
        <v>121</v>
      </c>
      <c r="C124" s="6">
        <v>3.4536571178032799E-2</v>
      </c>
      <c r="D124" s="6">
        <v>3.4169195953690702E-2</v>
      </c>
      <c r="E124" s="6">
        <v>2.5184977150787501E-2</v>
      </c>
      <c r="F124" s="6">
        <v>3.37106326637686E-2</v>
      </c>
      <c r="G124" s="6">
        <v>1.8169638285858301E-2</v>
      </c>
      <c r="H124" s="6">
        <v>7.4382702595119393E-2</v>
      </c>
      <c r="K124" s="25">
        <v>3.4536571178032799E-2</v>
      </c>
      <c r="L124" s="25">
        <v>3.4169195953690702E-2</v>
      </c>
      <c r="M124" s="25">
        <v>2.5184977150787501E-2</v>
      </c>
      <c r="N124" s="25">
        <v>3.37106326637686E-2</v>
      </c>
      <c r="O124" s="25">
        <v>1.8169638285858301E-2</v>
      </c>
      <c r="P124" s="25">
        <v>7.4382702595119393E-2</v>
      </c>
    </row>
    <row r="125" spans="2:16" x14ac:dyDescent="0.25">
      <c r="B125" s="5">
        <v>122</v>
      </c>
      <c r="C125" s="6">
        <v>2.82231131137505E-2</v>
      </c>
      <c r="D125" s="6">
        <v>3.1268824198614299E-2</v>
      </c>
      <c r="E125" s="6">
        <v>4.6519039502123299E-2</v>
      </c>
      <c r="F125" s="6">
        <v>3.2092907095296899E-2</v>
      </c>
      <c r="G125" s="6">
        <v>7.0247916704037697E-2</v>
      </c>
      <c r="H125" s="6">
        <v>8.3391924226172004E-2</v>
      </c>
      <c r="K125" s="25">
        <v>2.82231131137505E-2</v>
      </c>
      <c r="L125" s="25">
        <v>3.1268824198614299E-2</v>
      </c>
      <c r="M125" s="25">
        <v>4.6519039502123299E-2</v>
      </c>
      <c r="N125" s="25">
        <v>3.2092907095296899E-2</v>
      </c>
      <c r="O125" s="25">
        <v>7.0247916704037697E-2</v>
      </c>
      <c r="P125" s="25">
        <v>8.3391924226172004E-2</v>
      </c>
    </row>
    <row r="126" spans="2:16" x14ac:dyDescent="0.25">
      <c r="B126" s="5">
        <v>123</v>
      </c>
      <c r="C126" s="6">
        <v>3.1790409303155999E-2</v>
      </c>
      <c r="D126" s="6">
        <v>3.1238324555509001E-2</v>
      </c>
      <c r="E126" s="6">
        <v>2.1050614224717799E-2</v>
      </c>
      <c r="F126" s="6">
        <v>2.6806885521607701E-2</v>
      </c>
      <c r="G126" s="6">
        <v>2.81942352822293E-2</v>
      </c>
      <c r="H126" s="6">
        <v>-5.86324797325865E-2</v>
      </c>
      <c r="K126" s="25">
        <v>3.1790409303155999E-2</v>
      </c>
      <c r="L126" s="25">
        <v>3.1238324555509001E-2</v>
      </c>
      <c r="M126" s="25">
        <v>2.1050614224717799E-2</v>
      </c>
      <c r="N126" s="25">
        <v>2.6806885521607701E-2</v>
      </c>
      <c r="O126" s="25">
        <v>2.81942352822293E-2</v>
      </c>
      <c r="P126" s="25">
        <v>-5.86324797325865E-2</v>
      </c>
    </row>
    <row r="127" spans="2:16" x14ac:dyDescent="0.25">
      <c r="B127" s="5">
        <v>124</v>
      </c>
      <c r="C127" s="6">
        <v>3.09650672848376E-2</v>
      </c>
      <c r="D127" s="6">
        <v>3.4185107187306697E-2</v>
      </c>
      <c r="E127" s="6">
        <v>5.04809801622201E-2</v>
      </c>
      <c r="F127" s="6">
        <v>3.9099904356103797E-2</v>
      </c>
      <c r="G127" s="6">
        <v>5.9447513210340697E-2</v>
      </c>
      <c r="H127" s="6">
        <v>0.26738306029192499</v>
      </c>
      <c r="K127" s="25">
        <v>3.09650672848376E-2</v>
      </c>
      <c r="L127" s="25">
        <v>3.4185107187306697E-2</v>
      </c>
      <c r="M127" s="25">
        <v>5.04809801622201E-2</v>
      </c>
      <c r="N127" s="25">
        <v>3.9099904356103797E-2</v>
      </c>
      <c r="O127" s="25">
        <v>5.9447513210340697E-2</v>
      </c>
      <c r="P127" s="25">
        <v>0.26738306029192499</v>
      </c>
    </row>
    <row r="128" spans="2:16" x14ac:dyDescent="0.25">
      <c r="B128" s="5">
        <v>125</v>
      </c>
      <c r="C128" s="6">
        <v>3.5463157994516603E-2</v>
      </c>
      <c r="D128" s="6">
        <v>1.7179208974630801E-2</v>
      </c>
      <c r="E128" s="6">
        <v>8.0415793158816803E-3</v>
      </c>
      <c r="F128" s="6">
        <v>2.02191836044248E-2</v>
      </c>
      <c r="G128" s="6">
        <v>2.83114155245223E-2</v>
      </c>
      <c r="H128" s="6">
        <v>-3.45853725078904E-3</v>
      </c>
      <c r="K128" s="25">
        <v>3.5463157994516603E-2</v>
      </c>
      <c r="L128" s="25">
        <v>1.7179208974630801E-2</v>
      </c>
      <c r="M128" s="25">
        <v>8.0415793158816803E-3</v>
      </c>
      <c r="N128" s="25">
        <v>2.02191836044248E-2</v>
      </c>
      <c r="O128" s="25">
        <v>2.83114155245223E-2</v>
      </c>
      <c r="P128" s="25">
        <v>-3.45853725078904E-3</v>
      </c>
    </row>
    <row r="129" spans="2:16" x14ac:dyDescent="0.25">
      <c r="B129" s="5">
        <v>126</v>
      </c>
      <c r="C129" s="6">
        <v>2.7329629178767498E-2</v>
      </c>
      <c r="D129" s="6">
        <v>4.8837979396872101E-2</v>
      </c>
      <c r="E129" s="6">
        <v>6.4768320750141106E-2</v>
      </c>
      <c r="F129" s="6">
        <v>4.5896301397889298E-2</v>
      </c>
      <c r="G129" s="6">
        <v>6.0192869913188403E-2</v>
      </c>
      <c r="H129" s="6">
        <v>0.17345358535590299</v>
      </c>
      <c r="K129" s="25">
        <v>2.7329629178767498E-2</v>
      </c>
      <c r="L129" s="25">
        <v>4.8837979396872101E-2</v>
      </c>
      <c r="M129" s="25">
        <v>6.4768320750141106E-2</v>
      </c>
      <c r="N129" s="25">
        <v>4.5896301397889298E-2</v>
      </c>
      <c r="O129" s="25">
        <v>6.0192869913188403E-2</v>
      </c>
      <c r="P129" s="25">
        <v>0.17345358535590299</v>
      </c>
    </row>
    <row r="130" spans="2:16" x14ac:dyDescent="0.25">
      <c r="B130" s="5">
        <v>127</v>
      </c>
      <c r="C130" s="6">
        <v>3.8204678461712001E-2</v>
      </c>
      <c r="D130" s="6">
        <v>3.2631796381179502E-2</v>
      </c>
      <c r="E130" s="6">
        <v>1.3938263283108701E-2</v>
      </c>
      <c r="F130" s="6">
        <v>3.5861471581120102E-2</v>
      </c>
      <c r="G130" s="6">
        <v>4.1293518688844802E-2</v>
      </c>
      <c r="H130" s="6">
        <v>4.49308685840848E-2</v>
      </c>
      <c r="K130" s="25">
        <v>3.8204678461712001E-2</v>
      </c>
      <c r="L130" s="25">
        <v>3.2631796381179502E-2</v>
      </c>
      <c r="M130" s="25">
        <v>1.3938263283108701E-2</v>
      </c>
      <c r="N130" s="25">
        <v>3.5861471581120102E-2</v>
      </c>
      <c r="O130" s="25">
        <v>4.1293518688844802E-2</v>
      </c>
      <c r="P130" s="25">
        <v>4.49308685840848E-2</v>
      </c>
    </row>
    <row r="131" spans="2:16" x14ac:dyDescent="0.25">
      <c r="B131" s="5">
        <v>128</v>
      </c>
      <c r="C131" s="6">
        <v>2.45676517004207E-2</v>
      </c>
      <c r="D131" s="6">
        <v>3.2832434976148399E-2</v>
      </c>
      <c r="E131" s="6">
        <v>5.8835295519608803E-2</v>
      </c>
      <c r="F131" s="6">
        <v>2.9945740446500401E-2</v>
      </c>
      <c r="G131" s="6">
        <v>4.71325626631489E-2</v>
      </c>
      <c r="H131" s="6">
        <v>0.118954940439919</v>
      </c>
      <c r="K131" s="25">
        <v>2.45676517004207E-2</v>
      </c>
      <c r="L131" s="25">
        <v>3.2832434976148399E-2</v>
      </c>
      <c r="M131" s="25">
        <v>5.8835295519608803E-2</v>
      </c>
      <c r="N131" s="25">
        <v>2.9945740446500401E-2</v>
      </c>
      <c r="O131" s="25">
        <v>4.71325626631489E-2</v>
      </c>
      <c r="P131" s="25">
        <v>0.118954940439919</v>
      </c>
    </row>
    <row r="132" spans="2:16" x14ac:dyDescent="0.25">
      <c r="B132" s="5">
        <v>129</v>
      </c>
      <c r="C132" s="6">
        <v>3.02790713592858E-2</v>
      </c>
      <c r="D132" s="6">
        <v>4.0735091096976601E-2</v>
      </c>
      <c r="E132" s="6">
        <v>3.9946297443146803E-2</v>
      </c>
      <c r="F132" s="6">
        <v>4.14210254301106E-2</v>
      </c>
      <c r="G132" s="6">
        <v>3.7964563859824302E-2</v>
      </c>
      <c r="H132" s="6">
        <v>-7.2121592206012596E-3</v>
      </c>
      <c r="K132" s="25">
        <v>3.02790713592858E-2</v>
      </c>
      <c r="L132" s="25">
        <v>4.0735091096976601E-2</v>
      </c>
      <c r="M132" s="25">
        <v>3.9946297443146803E-2</v>
      </c>
      <c r="N132" s="25">
        <v>4.14210254301106E-2</v>
      </c>
      <c r="O132" s="25">
        <v>3.7964563859824302E-2</v>
      </c>
      <c r="P132" s="25">
        <v>-7.2121592206012596E-3</v>
      </c>
    </row>
    <row r="133" spans="2:16" x14ac:dyDescent="0.25">
      <c r="B133" s="5">
        <v>130</v>
      </c>
      <c r="C133" s="6">
        <v>3.2479585389562998E-2</v>
      </c>
      <c r="D133" s="6">
        <v>2.4767475856803702E-2</v>
      </c>
      <c r="E133" s="6">
        <v>3.1679679055473198E-2</v>
      </c>
      <c r="F133" s="6">
        <v>2.4441095691856402E-2</v>
      </c>
      <c r="G133" s="6">
        <v>4.9489774196157098E-2</v>
      </c>
      <c r="H133" s="6">
        <v>0.180034974090516</v>
      </c>
      <c r="K133" s="25">
        <v>3.2479585389562998E-2</v>
      </c>
      <c r="L133" s="25">
        <v>2.4767475856803702E-2</v>
      </c>
      <c r="M133" s="25">
        <v>3.1679679055473198E-2</v>
      </c>
      <c r="N133" s="25">
        <v>2.4441095691856402E-2</v>
      </c>
      <c r="O133" s="25">
        <v>4.9489774196157098E-2</v>
      </c>
      <c r="P133" s="25">
        <v>0.180034974090516</v>
      </c>
    </row>
    <row r="134" spans="2:16" x14ac:dyDescent="0.25">
      <c r="B134" s="5">
        <v>131</v>
      </c>
      <c r="C134" s="6">
        <v>3.8731194899859697E-2</v>
      </c>
      <c r="D134" s="6">
        <v>4.3826048762281897E-2</v>
      </c>
      <c r="E134" s="6">
        <v>4.6067742532440698E-2</v>
      </c>
      <c r="F134" s="6">
        <v>4.2561430457783898E-2</v>
      </c>
      <c r="G134" s="6">
        <v>4.6063278938897903E-2</v>
      </c>
      <c r="H134" s="6">
        <v>3.8111677994592703E-2</v>
      </c>
      <c r="K134" s="25">
        <v>3.8731194899859697E-2</v>
      </c>
      <c r="L134" s="25">
        <v>4.3826048762281897E-2</v>
      </c>
      <c r="M134" s="25">
        <v>4.6067742532440698E-2</v>
      </c>
      <c r="N134" s="25">
        <v>4.2561430457783898E-2</v>
      </c>
      <c r="O134" s="25">
        <v>4.6063278938897903E-2</v>
      </c>
      <c r="P134" s="25">
        <v>3.8111677994592703E-2</v>
      </c>
    </row>
    <row r="135" spans="2:16" x14ac:dyDescent="0.25">
      <c r="B135" s="5">
        <v>132</v>
      </c>
      <c r="C135" s="6">
        <v>2.4060427371396E-2</v>
      </c>
      <c r="D135" s="6">
        <v>2.1780440489979701E-2</v>
      </c>
      <c r="E135" s="6">
        <v>2.5747755935307901E-2</v>
      </c>
      <c r="F135" s="6">
        <v>2.3357192831017701E-2</v>
      </c>
      <c r="G135" s="6">
        <v>4.1746223638485298E-2</v>
      </c>
      <c r="H135" s="6">
        <v>0.12692626620526501</v>
      </c>
      <c r="K135" s="25">
        <v>2.4060427371396E-2</v>
      </c>
      <c r="L135" s="25">
        <v>2.1780440489979701E-2</v>
      </c>
      <c r="M135" s="25">
        <v>2.5747755935307901E-2</v>
      </c>
      <c r="N135" s="25">
        <v>2.3357192831017701E-2</v>
      </c>
      <c r="O135" s="25">
        <v>4.1746223638485298E-2</v>
      </c>
      <c r="P135" s="25">
        <v>0.12692626620526501</v>
      </c>
    </row>
    <row r="136" spans="2:16" x14ac:dyDescent="0.25">
      <c r="B136" s="5">
        <v>133</v>
      </c>
      <c r="C136" s="6">
        <v>2.8764779900046299E-2</v>
      </c>
      <c r="D136" s="6">
        <v>4.1297572990852502E-2</v>
      </c>
      <c r="E136" s="6">
        <v>4.9301908153541997E-2</v>
      </c>
      <c r="F136" s="6">
        <v>4.2648407665694103E-2</v>
      </c>
      <c r="G136" s="6">
        <v>3.12188367810315E-2</v>
      </c>
      <c r="H136" s="6">
        <v>0.117773114272608</v>
      </c>
      <c r="K136" s="25">
        <v>2.8764779900046299E-2</v>
      </c>
      <c r="L136" s="25">
        <v>4.1297572990852502E-2</v>
      </c>
      <c r="M136" s="25">
        <v>4.9301908153541997E-2</v>
      </c>
      <c r="N136" s="25">
        <v>4.2648407665694103E-2</v>
      </c>
      <c r="O136" s="25">
        <v>3.12188367810315E-2</v>
      </c>
      <c r="P136" s="25">
        <v>0.117773114272608</v>
      </c>
    </row>
    <row r="137" spans="2:16" x14ac:dyDescent="0.25">
      <c r="B137" s="5">
        <v>134</v>
      </c>
      <c r="C137" s="6">
        <v>3.3986817270950501E-2</v>
      </c>
      <c r="D137" s="6">
        <v>2.43719715580961E-2</v>
      </c>
      <c r="E137" s="6">
        <v>2.2631729392662302E-2</v>
      </c>
      <c r="F137" s="6">
        <v>2.3401712780090098E-2</v>
      </c>
      <c r="G137" s="6">
        <v>5.6792545771657599E-2</v>
      </c>
      <c r="H137" s="6">
        <v>4.8272476618443701E-2</v>
      </c>
      <c r="K137" s="25">
        <v>3.3986817270950501E-2</v>
      </c>
      <c r="L137" s="25">
        <v>2.43719715580961E-2</v>
      </c>
      <c r="M137" s="25">
        <v>2.2631729392662302E-2</v>
      </c>
      <c r="N137" s="25">
        <v>2.3401712780090098E-2</v>
      </c>
      <c r="O137" s="25">
        <v>5.6792545771657599E-2</v>
      </c>
      <c r="P137" s="25">
        <v>4.8272476618443701E-2</v>
      </c>
    </row>
    <row r="138" spans="2:16" x14ac:dyDescent="0.25">
      <c r="B138" s="5">
        <v>135</v>
      </c>
      <c r="C138" s="6">
        <v>2.97006772011357E-2</v>
      </c>
      <c r="D138" s="6">
        <v>3.9447606761644098E-2</v>
      </c>
      <c r="E138" s="6">
        <v>5.2978914707467697E-2</v>
      </c>
      <c r="F138" s="6">
        <v>3.7652000050992999E-2</v>
      </c>
      <c r="G138" s="6">
        <v>5.7273542490923597E-2</v>
      </c>
      <c r="H138" s="6">
        <v>0.143175932847839</v>
      </c>
      <c r="K138" s="25">
        <v>2.97006772011357E-2</v>
      </c>
      <c r="L138" s="25">
        <v>3.9447606761644098E-2</v>
      </c>
      <c r="M138" s="25">
        <v>5.2978914707467697E-2</v>
      </c>
      <c r="N138" s="25">
        <v>3.7652000050992999E-2</v>
      </c>
      <c r="O138" s="25">
        <v>5.7273542490923597E-2</v>
      </c>
      <c r="P138" s="25">
        <v>0.143175932847839</v>
      </c>
    </row>
    <row r="139" spans="2:16" x14ac:dyDescent="0.25">
      <c r="B139" s="5">
        <v>136</v>
      </c>
      <c r="C139" s="6">
        <v>3.3066730621034199E-2</v>
      </c>
      <c r="D139" s="6">
        <v>2.6195944581235201E-2</v>
      </c>
      <c r="E139" s="6">
        <v>1.95241933263492E-2</v>
      </c>
      <c r="F139" s="6">
        <v>2.8298476660046298E-2</v>
      </c>
      <c r="G139" s="6">
        <v>3.13061103245122E-2</v>
      </c>
      <c r="H139" s="6">
        <v>2.1857584389692701E-2</v>
      </c>
      <c r="K139" s="25">
        <v>3.3066730621034199E-2</v>
      </c>
      <c r="L139" s="25">
        <v>2.6195944581235201E-2</v>
      </c>
      <c r="M139" s="25">
        <v>1.95241933263492E-2</v>
      </c>
      <c r="N139" s="25">
        <v>2.8298476660046298E-2</v>
      </c>
      <c r="O139" s="25">
        <v>3.13061103245122E-2</v>
      </c>
      <c r="P139" s="25">
        <v>2.1857584389692701E-2</v>
      </c>
    </row>
    <row r="140" spans="2:16" x14ac:dyDescent="0.25">
      <c r="B140" s="5">
        <v>137</v>
      </c>
      <c r="C140" s="6">
        <v>2.9135508747550401E-2</v>
      </c>
      <c r="D140" s="6">
        <v>2.9416101111675801E-2</v>
      </c>
      <c r="E140" s="6">
        <v>3.3841167881162502E-2</v>
      </c>
      <c r="F140" s="6">
        <v>2.5318206494063099E-2</v>
      </c>
      <c r="G140" s="6">
        <v>2.2812907681585701E-2</v>
      </c>
      <c r="H140" s="6">
        <v>1.7559097743716799E-2</v>
      </c>
      <c r="K140" s="25">
        <v>2.9135508747550401E-2</v>
      </c>
      <c r="L140" s="25">
        <v>2.9416101111675801E-2</v>
      </c>
      <c r="M140" s="25">
        <v>3.3841167881162502E-2</v>
      </c>
      <c r="N140" s="25">
        <v>2.5318206494063099E-2</v>
      </c>
      <c r="O140" s="25">
        <v>2.2812907681585701E-2</v>
      </c>
      <c r="P140" s="25">
        <v>1.7559097743716799E-2</v>
      </c>
    </row>
    <row r="141" spans="2:16" x14ac:dyDescent="0.25">
      <c r="B141" s="5">
        <v>138</v>
      </c>
      <c r="C141" s="6">
        <v>3.3624813963945198E-2</v>
      </c>
      <c r="D141" s="6">
        <v>3.6101754272301702E-2</v>
      </c>
      <c r="E141" s="6">
        <v>3.8180372419221599E-2</v>
      </c>
      <c r="F141" s="6">
        <v>4.0691766332223003E-2</v>
      </c>
      <c r="G141" s="6">
        <v>6.5817604873952107E-2</v>
      </c>
      <c r="H141" s="6">
        <v>0.153947798865958</v>
      </c>
      <c r="K141" s="25">
        <v>3.3624813963945198E-2</v>
      </c>
      <c r="L141" s="25">
        <v>3.6101754272301702E-2</v>
      </c>
      <c r="M141" s="25">
        <v>3.8180372419221599E-2</v>
      </c>
      <c r="N141" s="25">
        <v>4.0691766332223003E-2</v>
      </c>
      <c r="O141" s="25">
        <v>6.5817604873952107E-2</v>
      </c>
      <c r="P141" s="25">
        <v>0.153947798865958</v>
      </c>
    </row>
    <row r="142" spans="2:16" x14ac:dyDescent="0.25">
      <c r="B142" s="5">
        <v>139</v>
      </c>
      <c r="C142" s="6">
        <v>2.0739114659775699E-2</v>
      </c>
      <c r="D142" s="6">
        <v>2.1347576410008E-2</v>
      </c>
      <c r="E142" s="6">
        <v>1.6964656806855299E-2</v>
      </c>
      <c r="F142" s="6">
        <v>2.83608852211246E-2</v>
      </c>
      <c r="G142" s="6">
        <v>4.7822429205784098E-2</v>
      </c>
      <c r="H142" s="6">
        <v>9.0921938519855194E-2</v>
      </c>
      <c r="K142" s="25">
        <v>2.0739114659775699E-2</v>
      </c>
      <c r="L142" s="25">
        <v>2.1347576410008E-2</v>
      </c>
      <c r="M142" s="25">
        <v>1.6964656806855299E-2</v>
      </c>
      <c r="N142" s="25">
        <v>2.83608852211246E-2</v>
      </c>
      <c r="O142" s="25">
        <v>4.7822429205784098E-2</v>
      </c>
      <c r="P142" s="25">
        <v>9.0921938519855194E-2</v>
      </c>
    </row>
    <row r="143" spans="2:16" x14ac:dyDescent="0.25">
      <c r="B143" s="5">
        <v>140</v>
      </c>
      <c r="C143" s="6">
        <v>4.2055241365218002E-2</v>
      </c>
      <c r="D143" s="6">
        <v>4.4187832590013597E-2</v>
      </c>
      <c r="E143" s="6">
        <v>5.5158460809122498E-2</v>
      </c>
      <c r="F143" s="6">
        <v>3.7436605142961502E-2</v>
      </c>
      <c r="G143" s="6">
        <v>4.0128924034386497E-2</v>
      </c>
      <c r="H143" s="6">
        <v>6.6810591781724299E-2</v>
      </c>
      <c r="K143" s="25">
        <v>4.2055241365218002E-2</v>
      </c>
      <c r="L143" s="25">
        <v>4.4187832590013597E-2</v>
      </c>
      <c r="M143" s="25">
        <v>5.5158460809122498E-2</v>
      </c>
      <c r="N143" s="25">
        <v>3.7436605142961502E-2</v>
      </c>
      <c r="O143" s="25">
        <v>4.0128924034386497E-2</v>
      </c>
      <c r="P143" s="25">
        <v>6.6810591781724299E-2</v>
      </c>
    </row>
    <row r="144" spans="2:16" x14ac:dyDescent="0.25">
      <c r="B144" s="5">
        <v>141</v>
      </c>
      <c r="C144" s="6">
        <v>3.7277625136288697E-2</v>
      </c>
      <c r="D144" s="6">
        <v>3.6696805483770599E-2</v>
      </c>
      <c r="E144" s="6">
        <v>2.15041484084109E-2</v>
      </c>
      <c r="F144" s="6">
        <v>3.4627060077957003E-2</v>
      </c>
      <c r="G144" s="6">
        <v>5.7396021722813599E-2</v>
      </c>
      <c r="H144" s="6">
        <v>6.23886888970695E-2</v>
      </c>
      <c r="K144" s="25">
        <v>3.7277625136288697E-2</v>
      </c>
      <c r="L144" s="25">
        <v>3.6696805483770599E-2</v>
      </c>
      <c r="M144" s="25">
        <v>2.15041484084109E-2</v>
      </c>
      <c r="N144" s="25">
        <v>3.4627060077957003E-2</v>
      </c>
      <c r="O144" s="25">
        <v>5.7396021722813599E-2</v>
      </c>
      <c r="P144" s="25">
        <v>6.23886888970695E-2</v>
      </c>
    </row>
    <row r="145" spans="2:16" x14ac:dyDescent="0.25">
      <c r="B145" s="5">
        <v>142</v>
      </c>
      <c r="C145" s="6">
        <v>2.5478782178700799E-2</v>
      </c>
      <c r="D145" s="6">
        <v>2.8750409780472701E-2</v>
      </c>
      <c r="E145" s="6">
        <v>5.0889065461213502E-2</v>
      </c>
      <c r="F145" s="6">
        <v>3.1202677941557101E-2</v>
      </c>
      <c r="G145" s="6">
        <v>3.0959848292433801E-2</v>
      </c>
      <c r="H145" s="6">
        <v>9.67402363852954E-2</v>
      </c>
      <c r="K145" s="25">
        <v>2.5478782178700799E-2</v>
      </c>
      <c r="L145" s="25">
        <v>2.8750409780472701E-2</v>
      </c>
      <c r="M145" s="25">
        <v>5.0889065461213502E-2</v>
      </c>
      <c r="N145" s="25">
        <v>3.1202677941557101E-2</v>
      </c>
      <c r="O145" s="25">
        <v>3.0959848292433801E-2</v>
      </c>
      <c r="P145" s="25">
        <v>9.67402363852954E-2</v>
      </c>
    </row>
    <row r="146" spans="2:16" x14ac:dyDescent="0.25">
      <c r="B146" s="5">
        <v>143</v>
      </c>
      <c r="C146" s="6">
        <v>4.26456921414025E-2</v>
      </c>
      <c r="D146" s="6">
        <v>4.8607801910875797E-2</v>
      </c>
      <c r="E146" s="6">
        <v>5.1521571992804403E-2</v>
      </c>
      <c r="F146" s="6">
        <v>5.1228670394991599E-2</v>
      </c>
      <c r="G146" s="6">
        <v>6.0046888384940801E-2</v>
      </c>
      <c r="H146" s="6">
        <v>0.19480434668327801</v>
      </c>
      <c r="K146" s="25">
        <v>4.26456921414025E-2</v>
      </c>
      <c r="L146" s="25">
        <v>4.8607801910875797E-2</v>
      </c>
      <c r="M146" s="25">
        <v>5.1521571992804403E-2</v>
      </c>
      <c r="N146" s="25">
        <v>5.1228670394991599E-2</v>
      </c>
      <c r="O146" s="25">
        <v>6.0046888384940801E-2</v>
      </c>
      <c r="P146" s="25">
        <v>0.19480434668327801</v>
      </c>
    </row>
    <row r="147" spans="2:16" x14ac:dyDescent="0.25">
      <c r="B147" s="5">
        <v>144</v>
      </c>
      <c r="C147" s="6">
        <v>2.01240237994256E-2</v>
      </c>
      <c r="D147" s="6">
        <v>1.6800979321868401E-2</v>
      </c>
      <c r="E147" s="6">
        <v>1.9611725737236799E-2</v>
      </c>
      <c r="F147" s="6">
        <v>1.4690573520768101E-2</v>
      </c>
      <c r="G147" s="6">
        <v>2.7118095066678699E-2</v>
      </c>
      <c r="H147" s="6">
        <v>-1.2908605109368001E-2</v>
      </c>
      <c r="K147" s="25">
        <v>2.01240237994256E-2</v>
      </c>
      <c r="L147" s="25">
        <v>1.6800979321868401E-2</v>
      </c>
      <c r="M147" s="25">
        <v>1.9611725737236799E-2</v>
      </c>
      <c r="N147" s="25">
        <v>1.4690573520768101E-2</v>
      </c>
      <c r="O147" s="25">
        <v>2.7118095066678699E-2</v>
      </c>
      <c r="P147" s="25">
        <v>-1.2908605109368001E-2</v>
      </c>
    </row>
    <row r="148" spans="2:16" x14ac:dyDescent="0.25">
      <c r="B148" s="5">
        <v>145</v>
      </c>
      <c r="C148" s="6">
        <v>1.44492656724311E-2</v>
      </c>
      <c r="D148" s="6">
        <v>4.26066674727823E-2</v>
      </c>
      <c r="E148" s="6">
        <v>9.2431342254787094E-2</v>
      </c>
      <c r="F148" s="6">
        <v>3.6131550068283502E-2</v>
      </c>
      <c r="G148" s="6">
        <v>9.0537522546230806E-2</v>
      </c>
      <c r="H148" s="6">
        <v>4.8390827277915403E-2</v>
      </c>
      <c r="K148" s="25">
        <v>1.44492656724311E-2</v>
      </c>
      <c r="L148" s="25">
        <v>4.26066674727823E-2</v>
      </c>
      <c r="M148" s="25">
        <v>9.2431342254787094E-2</v>
      </c>
      <c r="N148" s="25">
        <v>3.6131550068283502E-2</v>
      </c>
      <c r="O148" s="25">
        <v>9.0537522546230806E-2</v>
      </c>
      <c r="P148" s="25">
        <v>4.8390827277915403E-2</v>
      </c>
    </row>
    <row r="149" spans="2:16" x14ac:dyDescent="0.25">
      <c r="B149" s="5">
        <v>146</v>
      </c>
      <c r="C149" s="6">
        <v>4.8368793128961099E-2</v>
      </c>
      <c r="D149" s="6">
        <v>2.3651889697819999E-2</v>
      </c>
      <c r="E149" s="6">
        <v>-1.3824577212204101E-2</v>
      </c>
      <c r="F149" s="6">
        <v>3.0101262151795101E-2</v>
      </c>
      <c r="G149" s="6">
        <v>3.2640239834580398E-3</v>
      </c>
      <c r="H149" s="6">
        <v>0.11383242300188701</v>
      </c>
      <c r="K149" s="25">
        <v>4.8368793128961099E-2</v>
      </c>
      <c r="L149" s="25">
        <v>2.3651889697819999E-2</v>
      </c>
      <c r="M149" s="25">
        <v>-1.3824577212204101E-2</v>
      </c>
      <c r="N149" s="25">
        <v>3.0101262151795101E-2</v>
      </c>
      <c r="O149" s="25">
        <v>3.2640239834580398E-3</v>
      </c>
      <c r="P149" s="25">
        <v>0.11383242300188701</v>
      </c>
    </row>
    <row r="150" spans="2:16" x14ac:dyDescent="0.25">
      <c r="B150" s="5">
        <v>147</v>
      </c>
      <c r="C150" s="6">
        <v>3.5386122117006202E-2</v>
      </c>
      <c r="D150" s="6">
        <v>3.2417985534818297E-2</v>
      </c>
      <c r="E150" s="6">
        <v>3.2691390493132702E-2</v>
      </c>
      <c r="F150" s="6">
        <v>2.9362958585926299E-2</v>
      </c>
      <c r="G150" s="6">
        <v>4.9829688770532302E-2</v>
      </c>
      <c r="H150" s="6">
        <v>3.0851668974619401E-2</v>
      </c>
      <c r="K150" s="25">
        <v>3.5386122117006202E-2</v>
      </c>
      <c r="L150" s="25">
        <v>3.2417985534818297E-2</v>
      </c>
      <c r="M150" s="25">
        <v>3.2691390493132702E-2</v>
      </c>
      <c r="N150" s="25">
        <v>2.9362958585926299E-2</v>
      </c>
      <c r="O150" s="25">
        <v>4.9829688770532302E-2</v>
      </c>
      <c r="P150" s="25">
        <v>3.0851668974619401E-2</v>
      </c>
    </row>
    <row r="151" spans="2:16" x14ac:dyDescent="0.25">
      <c r="B151" s="5">
        <v>148</v>
      </c>
      <c r="C151" s="6">
        <v>2.7377264018980899E-2</v>
      </c>
      <c r="D151" s="6">
        <v>3.3060705927609103E-2</v>
      </c>
      <c r="E151" s="6">
        <v>3.9147601733194599E-2</v>
      </c>
      <c r="F151" s="6">
        <v>3.6549727534424599E-2</v>
      </c>
      <c r="G151" s="6">
        <v>3.8267935620093202E-2</v>
      </c>
      <c r="H151" s="6">
        <v>0.131814116781452</v>
      </c>
      <c r="K151" s="25">
        <v>2.7377264018980899E-2</v>
      </c>
      <c r="L151" s="25">
        <v>3.3060705927609103E-2</v>
      </c>
      <c r="M151" s="25">
        <v>3.9147601733194599E-2</v>
      </c>
      <c r="N151" s="25">
        <v>3.6549727534424599E-2</v>
      </c>
      <c r="O151" s="25">
        <v>3.8267935620093202E-2</v>
      </c>
      <c r="P151" s="25">
        <v>0.131814116781452</v>
      </c>
    </row>
    <row r="152" spans="2:16" x14ac:dyDescent="0.25">
      <c r="B152" s="5">
        <v>149</v>
      </c>
      <c r="C152" s="6">
        <v>4.6794940733043897E-2</v>
      </c>
      <c r="D152" s="6">
        <v>2.38445497264335E-2</v>
      </c>
      <c r="E152" s="6">
        <v>-7.3848094389122902E-3</v>
      </c>
      <c r="F152" s="6">
        <v>2.3969560392181E-2</v>
      </c>
      <c r="G152" s="6">
        <v>9.3329422667372004E-3</v>
      </c>
      <c r="H152" s="6">
        <v>9.2745086933288201E-2</v>
      </c>
      <c r="K152" s="25">
        <v>4.6794940733043897E-2</v>
      </c>
      <c r="L152" s="25">
        <v>2.38445497264335E-2</v>
      </c>
      <c r="M152" s="25">
        <v>-7.3848094389122902E-3</v>
      </c>
      <c r="N152" s="25">
        <v>2.3969560392181E-2</v>
      </c>
      <c r="O152" s="25">
        <v>9.3329422667372004E-3</v>
      </c>
      <c r="P152" s="25">
        <v>9.2745086933288201E-2</v>
      </c>
    </row>
    <row r="153" spans="2:16" x14ac:dyDescent="0.25">
      <c r="B153" s="5">
        <v>150</v>
      </c>
      <c r="C153" s="6">
        <v>1.6013179058861099E-2</v>
      </c>
      <c r="D153" s="6">
        <v>4.2137733666393298E-2</v>
      </c>
      <c r="E153" s="6">
        <v>8.2910922272290397E-2</v>
      </c>
      <c r="F153" s="6">
        <v>4.24256662245499E-2</v>
      </c>
      <c r="G153" s="6">
        <v>8.1747692138319603E-2</v>
      </c>
      <c r="H153" s="6">
        <v>6.6310709351169506E-2</v>
      </c>
      <c r="K153" s="25">
        <v>1.6013179058861099E-2</v>
      </c>
      <c r="L153" s="25">
        <v>4.2137733666393298E-2</v>
      </c>
      <c r="M153" s="25">
        <v>8.2910922272290397E-2</v>
      </c>
      <c r="N153" s="25">
        <v>4.24256662245499E-2</v>
      </c>
      <c r="O153" s="25">
        <v>8.1747692138319603E-2</v>
      </c>
      <c r="P153" s="25">
        <v>6.6310709351169506E-2</v>
      </c>
    </row>
    <row r="154" spans="2:16" x14ac:dyDescent="0.25">
      <c r="B154" s="5">
        <v>151</v>
      </c>
      <c r="C154" s="6">
        <v>2.4506652993194801E-2</v>
      </c>
      <c r="D154" s="6">
        <v>2.82528367859252E-2</v>
      </c>
      <c r="E154" s="6">
        <v>4.0951517035116201E-2</v>
      </c>
      <c r="F154" s="6">
        <v>2.9493889351705199E-2</v>
      </c>
      <c r="G154" s="6">
        <v>7.2179773405852701E-2</v>
      </c>
      <c r="H154" s="6">
        <v>0.11259029776495599</v>
      </c>
      <c r="K154" s="25">
        <v>2.4506652993194801E-2</v>
      </c>
      <c r="L154" s="25">
        <v>2.82528367859252E-2</v>
      </c>
      <c r="M154" s="25">
        <v>4.0951517035116201E-2</v>
      </c>
      <c r="N154" s="25">
        <v>2.9493889351705199E-2</v>
      </c>
      <c r="O154" s="25">
        <v>7.2179773405852701E-2</v>
      </c>
      <c r="P154" s="25">
        <v>0.11259029776495599</v>
      </c>
    </row>
    <row r="155" spans="2:16" x14ac:dyDescent="0.25">
      <c r="B155" s="5">
        <v>152</v>
      </c>
      <c r="C155" s="6">
        <v>3.8257894428806297E-2</v>
      </c>
      <c r="D155" s="6">
        <v>3.7173671875966499E-2</v>
      </c>
      <c r="E155" s="6">
        <v>3.0652580569234401E-2</v>
      </c>
      <c r="F155" s="6">
        <v>3.6270349855584701E-2</v>
      </c>
      <c r="G155" s="6">
        <v>1.60613644744605E-2</v>
      </c>
      <c r="H155" s="6">
        <v>4.91608096288998E-2</v>
      </c>
      <c r="K155" s="25">
        <v>3.8257894428806297E-2</v>
      </c>
      <c r="L155" s="25">
        <v>3.7173671875966499E-2</v>
      </c>
      <c r="M155" s="25">
        <v>3.0652580569234401E-2</v>
      </c>
      <c r="N155" s="25">
        <v>3.6270349855584701E-2</v>
      </c>
      <c r="O155" s="25">
        <v>1.60613644744605E-2</v>
      </c>
      <c r="P155" s="25">
        <v>4.91608096288998E-2</v>
      </c>
    </row>
    <row r="156" spans="2:16" x14ac:dyDescent="0.25">
      <c r="B156" s="5">
        <v>153</v>
      </c>
      <c r="C156" s="6">
        <v>1.9223145273185901E-2</v>
      </c>
      <c r="D156" s="6">
        <v>2.8595683995467299E-2</v>
      </c>
      <c r="E156" s="6">
        <v>4.7924099551159803E-2</v>
      </c>
      <c r="F156" s="6">
        <v>3.1985304874794E-2</v>
      </c>
      <c r="G156" s="6">
        <v>4.02470972999103E-2</v>
      </c>
      <c r="H156" s="6">
        <v>4.2322351933861101E-3</v>
      </c>
      <c r="K156" s="25">
        <v>1.9223145273185901E-2</v>
      </c>
      <c r="L156" s="25">
        <v>2.8595683995467299E-2</v>
      </c>
      <c r="M156" s="25">
        <v>4.7924099551159803E-2</v>
      </c>
      <c r="N156" s="25">
        <v>3.1985304874794E-2</v>
      </c>
      <c r="O156" s="25">
        <v>4.02470972999103E-2</v>
      </c>
      <c r="P156" s="25">
        <v>4.2322351933861101E-3</v>
      </c>
    </row>
    <row r="157" spans="2:16" x14ac:dyDescent="0.25">
      <c r="B157" s="5">
        <v>154</v>
      </c>
      <c r="C157" s="6">
        <v>4.3550074568973599E-2</v>
      </c>
      <c r="D157" s="6">
        <v>3.6817778733475602E-2</v>
      </c>
      <c r="E157" s="6">
        <v>2.4298447667007401E-2</v>
      </c>
      <c r="F157" s="6">
        <v>3.3879450781039197E-2</v>
      </c>
      <c r="G157" s="6">
        <v>4.7987491545381303E-2</v>
      </c>
      <c r="H157" s="6">
        <v>0.170647683658914</v>
      </c>
      <c r="K157" s="25">
        <v>4.3550074568973599E-2</v>
      </c>
      <c r="L157" s="25">
        <v>3.6817778733475602E-2</v>
      </c>
      <c r="M157" s="25">
        <v>2.4298447667007401E-2</v>
      </c>
      <c r="N157" s="25">
        <v>3.3879450781039197E-2</v>
      </c>
      <c r="O157" s="25">
        <v>4.7987491545381303E-2</v>
      </c>
      <c r="P157" s="25">
        <v>0.170647683658914</v>
      </c>
    </row>
    <row r="158" spans="2:16" x14ac:dyDescent="0.25">
      <c r="B158" s="5">
        <v>155</v>
      </c>
      <c r="C158" s="6">
        <v>2.3203593829973699E-2</v>
      </c>
      <c r="D158" s="6">
        <v>4.5467136427977499E-2</v>
      </c>
      <c r="E158" s="6">
        <v>6.4541909707479306E-2</v>
      </c>
      <c r="F158" s="6">
        <v>4.7868141863812101E-2</v>
      </c>
      <c r="G158" s="6">
        <v>7.5432204993652205E-2</v>
      </c>
      <c r="H158" s="6">
        <v>0.13556116229416401</v>
      </c>
      <c r="K158" s="25">
        <v>2.3203593829973699E-2</v>
      </c>
      <c r="L158" s="25">
        <v>4.5467136427977499E-2</v>
      </c>
      <c r="M158" s="25">
        <v>6.4541909707479306E-2</v>
      </c>
      <c r="N158" s="25">
        <v>4.7868141863812101E-2</v>
      </c>
      <c r="O158" s="25">
        <v>7.5432204993652205E-2</v>
      </c>
      <c r="P158" s="25">
        <v>0.13556116229416401</v>
      </c>
    </row>
    <row r="159" spans="2:16" x14ac:dyDescent="0.25">
      <c r="B159" s="5">
        <v>156</v>
      </c>
      <c r="C159" s="6">
        <v>3.9541956024628802E-2</v>
      </c>
      <c r="D159" s="6">
        <v>2.0623133332106299E-2</v>
      </c>
      <c r="E159" s="6">
        <v>8.9347907112060608E-3</v>
      </c>
      <c r="F159" s="6">
        <v>1.86112129807658E-2</v>
      </c>
      <c r="G159" s="6">
        <v>1.4175979482643699E-2</v>
      </c>
      <c r="H159" s="6">
        <v>3.3343592100436602E-2</v>
      </c>
      <c r="K159" s="25">
        <v>3.9541956024628802E-2</v>
      </c>
      <c r="L159" s="25">
        <v>2.0623133332106299E-2</v>
      </c>
      <c r="M159" s="25">
        <v>8.9347907112060608E-3</v>
      </c>
      <c r="N159" s="25">
        <v>1.86112129807658E-2</v>
      </c>
      <c r="O159" s="25">
        <v>1.4175979482643699E-2</v>
      </c>
      <c r="P159" s="25">
        <v>3.3343592100436602E-2</v>
      </c>
    </row>
    <row r="160" spans="2:16" x14ac:dyDescent="0.25">
      <c r="B160" s="5">
        <v>157</v>
      </c>
      <c r="C160" s="6">
        <v>3.1362769400340197E-2</v>
      </c>
      <c r="D160" s="6">
        <v>4.3595322635350701E-2</v>
      </c>
      <c r="E160" s="6">
        <v>6.2775407620891094E-2</v>
      </c>
      <c r="F160" s="6">
        <v>3.9673708605201002E-2</v>
      </c>
      <c r="G160" s="6">
        <v>3.4667922359278298E-2</v>
      </c>
      <c r="H160" s="6">
        <v>5.7721004328949797E-2</v>
      </c>
      <c r="K160" s="25">
        <v>3.1362769400340197E-2</v>
      </c>
      <c r="L160" s="25">
        <v>4.3595322635350701E-2</v>
      </c>
      <c r="M160" s="25">
        <v>6.2775407620891094E-2</v>
      </c>
      <c r="N160" s="25">
        <v>3.9673708605201002E-2</v>
      </c>
      <c r="O160" s="25">
        <v>3.4667922359278298E-2</v>
      </c>
      <c r="P160" s="25">
        <v>5.7721004328949797E-2</v>
      </c>
    </row>
    <row r="161" spans="2:16" x14ac:dyDescent="0.25">
      <c r="B161" s="5">
        <v>158</v>
      </c>
      <c r="C161" s="6">
        <v>3.1398882000286801E-2</v>
      </c>
      <c r="D161" s="6">
        <v>2.2057246612537901E-2</v>
      </c>
      <c r="E161" s="6">
        <v>1.00557740691096E-2</v>
      </c>
      <c r="F161" s="6">
        <v>2.62617572844865E-2</v>
      </c>
      <c r="G161" s="6">
        <v>5.3739445669576801E-2</v>
      </c>
      <c r="H161" s="6">
        <v>0.107293851762038</v>
      </c>
      <c r="K161" s="25">
        <v>3.1398882000286801E-2</v>
      </c>
      <c r="L161" s="25">
        <v>2.2057246612537901E-2</v>
      </c>
      <c r="M161" s="25">
        <v>1.00557740691096E-2</v>
      </c>
      <c r="N161" s="25">
        <v>2.62617572844865E-2</v>
      </c>
      <c r="O161" s="25">
        <v>5.3739445669576801E-2</v>
      </c>
      <c r="P161" s="25">
        <v>0.107293851762038</v>
      </c>
    </row>
    <row r="162" spans="2:16" x14ac:dyDescent="0.25">
      <c r="B162" s="5">
        <v>159</v>
      </c>
      <c r="C162" s="6">
        <v>4.01221271111303E-2</v>
      </c>
      <c r="D162" s="6">
        <v>3.8272088531998899E-2</v>
      </c>
      <c r="E162" s="6">
        <v>4.21344645110708E-2</v>
      </c>
      <c r="F162" s="6">
        <v>4.4169356247653703E-2</v>
      </c>
      <c r="G162" s="6">
        <v>2.6305200029307599E-2</v>
      </c>
      <c r="H162" s="6">
        <v>5.7473322176281101E-2</v>
      </c>
      <c r="K162" s="25">
        <v>4.01221271111303E-2</v>
      </c>
      <c r="L162" s="25">
        <v>3.8272088531998899E-2</v>
      </c>
      <c r="M162" s="25">
        <v>4.21344645110708E-2</v>
      </c>
      <c r="N162" s="25">
        <v>4.4169356247653703E-2</v>
      </c>
      <c r="O162" s="25">
        <v>2.6305200029307599E-2</v>
      </c>
      <c r="P162" s="25">
        <v>5.7473322176281101E-2</v>
      </c>
    </row>
    <row r="163" spans="2:16" x14ac:dyDescent="0.25">
      <c r="B163" s="5">
        <v>160</v>
      </c>
      <c r="C163" s="6">
        <v>2.2663065170068799E-2</v>
      </c>
      <c r="D163" s="6">
        <v>2.72736213114535E-2</v>
      </c>
      <c r="E163" s="6">
        <v>2.9852381837498301E-2</v>
      </c>
      <c r="F163" s="6">
        <v>2.18747848836673E-2</v>
      </c>
      <c r="G163" s="6">
        <v>6.1966174799328498E-2</v>
      </c>
      <c r="H163" s="6">
        <v>0.10551887083876201</v>
      </c>
      <c r="K163" s="25">
        <v>2.2663065170068799E-2</v>
      </c>
      <c r="L163" s="25">
        <v>2.72736213114535E-2</v>
      </c>
      <c r="M163" s="25">
        <v>2.9852381837498301E-2</v>
      </c>
      <c r="N163" s="25">
        <v>2.18747848836673E-2</v>
      </c>
      <c r="O163" s="25">
        <v>6.1966174799328498E-2</v>
      </c>
      <c r="P163" s="25">
        <v>0.10551887083876201</v>
      </c>
    </row>
    <row r="164" spans="2:16" x14ac:dyDescent="0.25">
      <c r="B164" s="5">
        <v>161</v>
      </c>
      <c r="C164" s="6">
        <v>3.54213800787717E-2</v>
      </c>
      <c r="D164" s="6">
        <v>2.42246895719327E-2</v>
      </c>
      <c r="E164" s="6">
        <v>1.9847921472604401E-2</v>
      </c>
      <c r="F164" s="6">
        <v>2.27865761749435E-2</v>
      </c>
      <c r="G164" s="6">
        <v>2.5440939516296899E-3</v>
      </c>
      <c r="H164" s="6">
        <v>3.93991846151844E-2</v>
      </c>
      <c r="K164" s="25">
        <v>3.54213800787717E-2</v>
      </c>
      <c r="L164" s="25">
        <v>2.42246895719327E-2</v>
      </c>
      <c r="M164" s="25">
        <v>1.9847921472604401E-2</v>
      </c>
      <c r="N164" s="25">
        <v>2.27865761749435E-2</v>
      </c>
      <c r="O164" s="25">
        <v>2.5440939516296899E-3</v>
      </c>
      <c r="P164" s="25">
        <v>3.93991846151844E-2</v>
      </c>
    </row>
    <row r="165" spans="2:16" x14ac:dyDescent="0.25">
      <c r="B165" s="5">
        <v>162</v>
      </c>
      <c r="C165" s="6">
        <v>2.7341391425955701E-2</v>
      </c>
      <c r="D165" s="6">
        <v>4.1323516469009301E-2</v>
      </c>
      <c r="E165" s="6">
        <v>5.1754019242130203E-2</v>
      </c>
      <c r="F165" s="6">
        <v>4.3217422522281702E-2</v>
      </c>
      <c r="G165" s="6">
        <v>8.6628046045456694E-2</v>
      </c>
      <c r="H165" s="6">
        <v>0.12787122845173499</v>
      </c>
      <c r="K165" s="25">
        <v>2.7341391425955701E-2</v>
      </c>
      <c r="L165" s="25">
        <v>4.1323516469009301E-2</v>
      </c>
      <c r="M165" s="25">
        <v>5.1754019242130203E-2</v>
      </c>
      <c r="N165" s="25">
        <v>4.3217422522281702E-2</v>
      </c>
      <c r="O165" s="25">
        <v>8.6628046045456694E-2</v>
      </c>
      <c r="P165" s="25">
        <v>0.12787122845173499</v>
      </c>
    </row>
    <row r="166" spans="2:16" x14ac:dyDescent="0.25">
      <c r="B166" s="5">
        <v>163</v>
      </c>
      <c r="C166" s="6">
        <v>4.05243472558336E-2</v>
      </c>
      <c r="D166" s="6">
        <v>2.72595716806012E-2</v>
      </c>
      <c r="E166" s="6">
        <v>1.6835858968159201E-2</v>
      </c>
      <c r="F166" s="6">
        <v>3.2848317180266699E-2</v>
      </c>
      <c r="G166" s="6">
        <v>4.6939677886585998E-2</v>
      </c>
      <c r="H166" s="6">
        <v>0.25082042323378601</v>
      </c>
      <c r="K166" s="25">
        <v>4.05243472558336E-2</v>
      </c>
      <c r="L166" s="25">
        <v>2.72595716806012E-2</v>
      </c>
      <c r="M166" s="25">
        <v>1.6835858968159201E-2</v>
      </c>
      <c r="N166" s="25">
        <v>3.2848317180266699E-2</v>
      </c>
      <c r="O166" s="25">
        <v>4.6939677886585998E-2</v>
      </c>
      <c r="P166" s="25">
        <v>0.25082042323378601</v>
      </c>
    </row>
    <row r="167" spans="2:16" x14ac:dyDescent="0.25">
      <c r="B167" s="5">
        <v>164</v>
      </c>
      <c r="C167" s="6">
        <v>2.2264301192041099E-2</v>
      </c>
      <c r="D167" s="6">
        <v>3.8421915555903997E-2</v>
      </c>
      <c r="E167" s="6">
        <v>5.5813616689285299E-2</v>
      </c>
      <c r="F167" s="6">
        <v>3.3015509027842803E-2</v>
      </c>
      <c r="G167" s="6">
        <v>4.1394837497715303E-2</v>
      </c>
      <c r="H167" s="6">
        <v>-5.0950988315891198E-2</v>
      </c>
      <c r="K167" s="25">
        <v>2.2264301192041099E-2</v>
      </c>
      <c r="L167" s="25">
        <v>3.8421915555903997E-2</v>
      </c>
      <c r="M167" s="25">
        <v>5.5813616689285299E-2</v>
      </c>
      <c r="N167" s="25">
        <v>3.3015509027842803E-2</v>
      </c>
      <c r="O167" s="25">
        <v>4.1394837497715303E-2</v>
      </c>
      <c r="P167" s="25">
        <v>-5.0950988315891198E-2</v>
      </c>
    </row>
    <row r="168" spans="2:16" x14ac:dyDescent="0.25">
      <c r="B168" s="5">
        <v>165</v>
      </c>
      <c r="C168" s="6">
        <v>3.2950231607992798E-2</v>
      </c>
      <c r="D168" s="6">
        <v>2.0360761878682701E-2</v>
      </c>
      <c r="E168" s="6">
        <v>1.9363654087327701E-3</v>
      </c>
      <c r="F168" s="6">
        <v>2.4154197796723901E-2</v>
      </c>
      <c r="G168" s="6">
        <v>3.6499845608805703E-2</v>
      </c>
      <c r="H168" s="6">
        <v>6.3359550741925605E-2</v>
      </c>
      <c r="K168" s="25">
        <v>3.2950231607992798E-2</v>
      </c>
      <c r="L168" s="25">
        <v>2.0360761878682701E-2</v>
      </c>
      <c r="M168" s="25">
        <v>1.9363654087327701E-3</v>
      </c>
      <c r="N168" s="25">
        <v>2.4154197796723901E-2</v>
      </c>
      <c r="O168" s="25">
        <v>3.6499845608805703E-2</v>
      </c>
      <c r="P168" s="25">
        <v>6.3359550741925605E-2</v>
      </c>
    </row>
    <row r="169" spans="2:16" x14ac:dyDescent="0.25">
      <c r="B169" s="5">
        <v>166</v>
      </c>
      <c r="C169" s="6">
        <v>2.98257828828923E-2</v>
      </c>
      <c r="D169" s="6">
        <v>4.5517700779388999E-2</v>
      </c>
      <c r="E169" s="6">
        <v>7.1843253896647405E-2</v>
      </c>
      <c r="F169" s="6">
        <v>4.1895304641117202E-2</v>
      </c>
      <c r="G169" s="6">
        <v>5.2220665564774803E-2</v>
      </c>
      <c r="H169" s="6">
        <v>9.8392669110902498E-2</v>
      </c>
      <c r="K169" s="25">
        <v>2.98257828828923E-2</v>
      </c>
      <c r="L169" s="25">
        <v>4.5517700779388999E-2</v>
      </c>
      <c r="M169" s="25">
        <v>7.1843253896647405E-2</v>
      </c>
      <c r="N169" s="25">
        <v>4.1895304641117202E-2</v>
      </c>
      <c r="O169" s="25">
        <v>5.2220665564774803E-2</v>
      </c>
      <c r="P169" s="25">
        <v>9.8392669110902498E-2</v>
      </c>
    </row>
    <row r="170" spans="2:16" x14ac:dyDescent="0.25">
      <c r="B170" s="5">
        <v>167</v>
      </c>
      <c r="C170" s="6">
        <v>3.5086379350747703E-2</v>
      </c>
      <c r="D170" s="6">
        <v>3.4238427263407999E-2</v>
      </c>
      <c r="E170" s="6">
        <v>4.2233176007526699E-2</v>
      </c>
      <c r="F170" s="6">
        <v>3.3772732522525002E-2</v>
      </c>
      <c r="G170" s="6">
        <v>4.3548934897777301E-2</v>
      </c>
      <c r="H170" s="6">
        <v>4.3606641006722797E-2</v>
      </c>
      <c r="K170" s="25">
        <v>3.5086379350747703E-2</v>
      </c>
      <c r="L170" s="25">
        <v>3.4238427263407999E-2</v>
      </c>
      <c r="M170" s="25">
        <v>4.2233176007526699E-2</v>
      </c>
      <c r="N170" s="25">
        <v>3.3772732522525002E-2</v>
      </c>
      <c r="O170" s="25">
        <v>4.3548934897777301E-2</v>
      </c>
      <c r="P170" s="25">
        <v>4.3606641006722797E-2</v>
      </c>
    </row>
    <row r="171" spans="2:16" x14ac:dyDescent="0.25">
      <c r="B171" s="5">
        <v>168</v>
      </c>
      <c r="C171" s="6">
        <v>2.76735870776821E-2</v>
      </c>
      <c r="D171" s="6">
        <v>3.12315223674564E-2</v>
      </c>
      <c r="E171" s="6">
        <v>2.95253927310761E-2</v>
      </c>
      <c r="F171" s="6">
        <v>3.2091421564972099E-2</v>
      </c>
      <c r="G171" s="6">
        <v>4.4290678712492801E-2</v>
      </c>
      <c r="H171" s="6">
        <v>0.120834489266261</v>
      </c>
      <c r="K171" s="25">
        <v>2.76735870776821E-2</v>
      </c>
      <c r="L171" s="25">
        <v>3.12315223674564E-2</v>
      </c>
      <c r="M171" s="25">
        <v>2.95253927310761E-2</v>
      </c>
      <c r="N171" s="25">
        <v>3.2091421564972099E-2</v>
      </c>
      <c r="O171" s="25">
        <v>4.4290678712492801E-2</v>
      </c>
      <c r="P171" s="25">
        <v>0.120834489266261</v>
      </c>
    </row>
    <row r="172" spans="2:16" x14ac:dyDescent="0.25">
      <c r="B172" s="5">
        <v>169</v>
      </c>
      <c r="C172" s="6">
        <v>4.7715765105355898E-2</v>
      </c>
      <c r="D172" s="6">
        <v>2.1466047110994899E-2</v>
      </c>
      <c r="E172" s="6">
        <v>-4.8660082337681498E-4</v>
      </c>
      <c r="F172" s="6">
        <v>2.4395253807816E-2</v>
      </c>
      <c r="G172" s="6">
        <v>1.9015865850439601E-2</v>
      </c>
      <c r="H172" s="6">
        <v>-1.8628706978659499E-2</v>
      </c>
      <c r="K172" s="25">
        <v>4.7715765105355898E-2</v>
      </c>
      <c r="L172" s="25">
        <v>2.1466047110994899E-2</v>
      </c>
      <c r="M172" s="25">
        <v>-4.8660082337681498E-4</v>
      </c>
      <c r="N172" s="25">
        <v>2.4395253807816E-2</v>
      </c>
      <c r="O172" s="25">
        <v>1.9015865850439601E-2</v>
      </c>
      <c r="P172" s="25">
        <v>-1.8628706978659499E-2</v>
      </c>
    </row>
    <row r="173" spans="2:16" x14ac:dyDescent="0.25">
      <c r="B173" s="5">
        <v>170</v>
      </c>
      <c r="C173" s="6">
        <v>1.5056565687604301E-2</v>
      </c>
      <c r="D173" s="6">
        <v>4.4698414091357101E-2</v>
      </c>
      <c r="E173" s="6">
        <v>7.5342595315966293E-2</v>
      </c>
      <c r="F173" s="6">
        <v>4.19184124941228E-2</v>
      </c>
      <c r="G173" s="6">
        <v>7.1290264300794895E-2</v>
      </c>
      <c r="H173" s="6">
        <v>0.20086662501706201</v>
      </c>
      <c r="K173" s="25">
        <v>1.5056565687604301E-2</v>
      </c>
      <c r="L173" s="25">
        <v>4.4698414091357101E-2</v>
      </c>
      <c r="M173" s="25">
        <v>7.5342595315966293E-2</v>
      </c>
      <c r="N173" s="25">
        <v>4.19184124941228E-2</v>
      </c>
      <c r="O173" s="25">
        <v>7.1290264300794895E-2</v>
      </c>
      <c r="P173" s="25">
        <v>0.20086662501706201</v>
      </c>
    </row>
    <row r="174" spans="2:16" x14ac:dyDescent="0.25">
      <c r="B174" s="5">
        <v>171</v>
      </c>
      <c r="C174" s="6">
        <v>3.8246925691377297E-2</v>
      </c>
      <c r="D174" s="6">
        <v>4.0715075644230901E-2</v>
      </c>
      <c r="E174" s="6">
        <v>5.1761476124586099E-2</v>
      </c>
      <c r="F174" s="6">
        <v>3.8268797035700498E-2</v>
      </c>
      <c r="G174" s="6">
        <v>5.19073501286735E-2</v>
      </c>
      <c r="H174" s="6">
        <v>0.12526246515526199</v>
      </c>
      <c r="K174" s="25">
        <v>3.8246925691377297E-2</v>
      </c>
      <c r="L174" s="25">
        <v>4.0715075644230901E-2</v>
      </c>
      <c r="M174" s="25">
        <v>5.1761476124586099E-2</v>
      </c>
      <c r="N174" s="25">
        <v>3.8268797035700498E-2</v>
      </c>
      <c r="O174" s="25">
        <v>5.19073501286735E-2</v>
      </c>
      <c r="P174" s="25">
        <v>0.12526246515526199</v>
      </c>
    </row>
    <row r="175" spans="2:16" x14ac:dyDescent="0.25">
      <c r="B175" s="5">
        <v>172</v>
      </c>
      <c r="C175" s="6">
        <v>2.4519645895643202E-2</v>
      </c>
      <c r="D175" s="6">
        <v>2.4774076125859499E-2</v>
      </c>
      <c r="E175" s="6">
        <v>1.9898500307560199E-2</v>
      </c>
      <c r="F175" s="6">
        <v>2.7578709282355E-2</v>
      </c>
      <c r="G175" s="6">
        <v>3.5698105724385899E-2</v>
      </c>
      <c r="H175" s="6">
        <v>4.0506377985202E-2</v>
      </c>
      <c r="K175" s="25">
        <v>2.4519645895643202E-2</v>
      </c>
      <c r="L175" s="25">
        <v>2.4774076125859499E-2</v>
      </c>
      <c r="M175" s="25">
        <v>1.9898500307560199E-2</v>
      </c>
      <c r="N175" s="25">
        <v>2.7578709282355E-2</v>
      </c>
      <c r="O175" s="25">
        <v>3.5698105724385899E-2</v>
      </c>
      <c r="P175" s="25">
        <v>4.0506377985202E-2</v>
      </c>
    </row>
    <row r="176" spans="2:16" x14ac:dyDescent="0.25">
      <c r="B176" s="5">
        <v>173</v>
      </c>
      <c r="C176" s="6">
        <v>4.0319879407971798E-2</v>
      </c>
      <c r="D176" s="6">
        <v>4.7202621423769103E-2</v>
      </c>
      <c r="E176" s="6">
        <v>4.94719801661134E-2</v>
      </c>
      <c r="F176" s="6">
        <v>4.9235002456844201E-2</v>
      </c>
      <c r="G176" s="6">
        <v>7.0461023565506098E-2</v>
      </c>
      <c r="H176" s="6">
        <v>2.0905508231859E-2</v>
      </c>
      <c r="K176" s="25">
        <v>4.0319879407971798E-2</v>
      </c>
      <c r="L176" s="25">
        <v>4.7202621423769103E-2</v>
      </c>
      <c r="M176" s="25">
        <v>4.94719801661134E-2</v>
      </c>
      <c r="N176" s="25">
        <v>4.9235002456844201E-2</v>
      </c>
      <c r="O176" s="25">
        <v>7.0461023565506098E-2</v>
      </c>
      <c r="P176" s="25">
        <v>2.0905508231859E-2</v>
      </c>
    </row>
    <row r="177" spans="2:16" x14ac:dyDescent="0.25">
      <c r="B177" s="5">
        <v>174</v>
      </c>
      <c r="C177" s="6">
        <v>2.24839431005865E-2</v>
      </c>
      <c r="D177" s="6">
        <v>1.84349519497338E-2</v>
      </c>
      <c r="E177" s="6">
        <v>2.2582465112466001E-2</v>
      </c>
      <c r="F177" s="6">
        <v>1.67803425552779E-2</v>
      </c>
      <c r="G177" s="6">
        <v>1.8235816614346801E-2</v>
      </c>
      <c r="H177" s="6">
        <v>0.149186917755846</v>
      </c>
      <c r="K177" s="25">
        <v>2.24839431005865E-2</v>
      </c>
      <c r="L177" s="25">
        <v>1.84349519497338E-2</v>
      </c>
      <c r="M177" s="25">
        <v>2.2582465112466001E-2</v>
      </c>
      <c r="N177" s="25">
        <v>1.67803425552779E-2</v>
      </c>
      <c r="O177" s="25">
        <v>1.8235816614346801E-2</v>
      </c>
      <c r="P177" s="25">
        <v>0.149186917755846</v>
      </c>
    </row>
    <row r="178" spans="2:16" x14ac:dyDescent="0.25">
      <c r="B178" s="5">
        <v>175</v>
      </c>
      <c r="C178" s="6">
        <v>1.3495525630931499E-2</v>
      </c>
      <c r="D178" s="6">
        <v>4.5941860449285797E-2</v>
      </c>
      <c r="E178" s="6">
        <v>6.4758911794632806E-2</v>
      </c>
      <c r="F178" s="6">
        <v>4.57851605359509E-2</v>
      </c>
      <c r="G178" s="6">
        <v>4.0624455016457402E-2</v>
      </c>
      <c r="H178" s="6">
        <v>0.18199164400339801</v>
      </c>
      <c r="K178" s="25">
        <v>1.3495525630931499E-2</v>
      </c>
      <c r="L178" s="25">
        <v>4.5941860449285797E-2</v>
      </c>
      <c r="M178" s="25">
        <v>6.4758911794632806E-2</v>
      </c>
      <c r="N178" s="25">
        <v>4.57851605359509E-2</v>
      </c>
      <c r="O178" s="25">
        <v>4.0624455016457402E-2</v>
      </c>
      <c r="P178" s="25">
        <v>0.18199164400339801</v>
      </c>
    </row>
    <row r="179" spans="2:16" x14ac:dyDescent="0.25">
      <c r="B179" s="5">
        <v>176</v>
      </c>
      <c r="C179" s="6">
        <v>4.93304469836717E-2</v>
      </c>
      <c r="D179" s="6">
        <v>2.0412900631532799E-2</v>
      </c>
      <c r="E179" s="6">
        <v>9.1225514170751899E-3</v>
      </c>
      <c r="F179" s="6">
        <v>2.0772472411730601E-2</v>
      </c>
      <c r="G179" s="6">
        <v>4.8582244642989499E-2</v>
      </c>
      <c r="H179" s="6">
        <v>-7.1337815483238903E-3</v>
      </c>
      <c r="K179" s="25">
        <v>4.93304469836717E-2</v>
      </c>
      <c r="L179" s="25">
        <v>2.0412900631532799E-2</v>
      </c>
      <c r="M179" s="25">
        <v>9.1225514170751899E-3</v>
      </c>
      <c r="N179" s="25">
        <v>2.0772472411730601E-2</v>
      </c>
      <c r="O179" s="25">
        <v>4.8582244642989499E-2</v>
      </c>
      <c r="P179" s="25">
        <v>-7.1337815483238903E-3</v>
      </c>
    </row>
    <row r="180" spans="2:16" x14ac:dyDescent="0.25">
      <c r="B180" s="5">
        <v>177</v>
      </c>
      <c r="C180" s="6">
        <v>3.0256159117821899E-2</v>
      </c>
      <c r="D180" s="6">
        <v>1.8006420920097198E-2</v>
      </c>
      <c r="E180" s="6">
        <v>1.1342806747030001E-2</v>
      </c>
      <c r="F180" s="6">
        <v>1.4391496824186899E-2</v>
      </c>
      <c r="G180" s="6">
        <v>5.4375215428608799E-2</v>
      </c>
      <c r="H180" s="6">
        <v>1.21126759911911E-2</v>
      </c>
      <c r="K180" s="25">
        <v>3.0256159117821899E-2</v>
      </c>
      <c r="L180" s="25">
        <v>1.8006420920097198E-2</v>
      </c>
      <c r="M180" s="25">
        <v>1.1342806747030001E-2</v>
      </c>
      <c r="N180" s="25">
        <v>1.4391496824186899E-2</v>
      </c>
      <c r="O180" s="25">
        <v>5.4375215428608799E-2</v>
      </c>
      <c r="P180" s="25">
        <v>1.21126759911911E-2</v>
      </c>
    </row>
    <row r="181" spans="2:16" x14ac:dyDescent="0.25">
      <c r="B181" s="5">
        <v>178</v>
      </c>
      <c r="C181" s="6">
        <v>3.2494974516127803E-2</v>
      </c>
      <c r="D181" s="6">
        <v>4.76112188631874E-2</v>
      </c>
      <c r="E181" s="6">
        <v>6.0540941165814197E-2</v>
      </c>
      <c r="F181" s="6">
        <v>5.1823300286272897E-2</v>
      </c>
      <c r="G181" s="6">
        <v>3.3069209934964303E-2</v>
      </c>
      <c r="H181" s="6">
        <v>0.15198282380532599</v>
      </c>
      <c r="K181" s="25">
        <v>3.2494974516127803E-2</v>
      </c>
      <c r="L181" s="25">
        <v>4.76112188631874E-2</v>
      </c>
      <c r="M181" s="25">
        <v>6.0540941165814197E-2</v>
      </c>
      <c r="N181" s="25">
        <v>5.1823300286272897E-2</v>
      </c>
      <c r="O181" s="25">
        <v>3.3069209934964303E-2</v>
      </c>
      <c r="P181" s="25">
        <v>0.15198282380532599</v>
      </c>
    </row>
    <row r="182" spans="2:16" x14ac:dyDescent="0.25">
      <c r="B182" s="5">
        <v>179</v>
      </c>
      <c r="C182" s="6">
        <v>2.8039310745217001E-2</v>
      </c>
      <c r="D182" s="6">
        <v>2.9326006672388199E-2</v>
      </c>
      <c r="E182" s="6">
        <v>1.07932659077115E-2</v>
      </c>
      <c r="F182" s="6">
        <v>2.8313663375908699E-2</v>
      </c>
      <c r="G182" s="6">
        <v>2.4367663480117301E-2</v>
      </c>
      <c r="H182" s="6">
        <v>0.14270587828478801</v>
      </c>
      <c r="K182" s="25">
        <v>2.8039310745217001E-2</v>
      </c>
      <c r="L182" s="25">
        <v>2.9326006672388199E-2</v>
      </c>
      <c r="M182" s="25">
        <v>1.07932659077115E-2</v>
      </c>
      <c r="N182" s="25">
        <v>2.8313663375908699E-2</v>
      </c>
      <c r="O182" s="25">
        <v>2.4367663480117301E-2</v>
      </c>
      <c r="P182" s="25">
        <v>0.14270587828478801</v>
      </c>
    </row>
    <row r="183" spans="2:16" x14ac:dyDescent="0.25">
      <c r="B183" s="5">
        <v>180</v>
      </c>
      <c r="C183" s="6">
        <v>3.4725336727204001E-2</v>
      </c>
      <c r="D183" s="6">
        <v>3.6293180064698602E-2</v>
      </c>
      <c r="E183" s="6">
        <v>6.2774513796242298E-2</v>
      </c>
      <c r="F183" s="6">
        <v>3.7718809847885601E-2</v>
      </c>
      <c r="G183" s="6">
        <v>6.5059083490919004E-2</v>
      </c>
      <c r="H183" s="6">
        <v>2.1578455381565401E-2</v>
      </c>
      <c r="K183" s="25">
        <v>3.4725336727204001E-2</v>
      </c>
      <c r="L183" s="25">
        <v>3.6293180064698602E-2</v>
      </c>
      <c r="M183" s="25">
        <v>6.2774513796242298E-2</v>
      </c>
      <c r="N183" s="25">
        <v>3.7718809847885601E-2</v>
      </c>
      <c r="O183" s="25">
        <v>6.5059083490919004E-2</v>
      </c>
      <c r="P183" s="25">
        <v>2.1578455381565401E-2</v>
      </c>
    </row>
    <row r="184" spans="2:16" x14ac:dyDescent="0.25">
      <c r="B184" s="5">
        <v>181</v>
      </c>
      <c r="C184" s="6">
        <v>3.19950231884822E-2</v>
      </c>
      <c r="D184" s="6">
        <v>2.06206145101837E-2</v>
      </c>
      <c r="E184" s="6">
        <v>-5.0765494931127603E-3</v>
      </c>
      <c r="F184" s="6">
        <v>2.1746289911813901E-2</v>
      </c>
      <c r="G184" s="6">
        <v>4.1319150070811397E-2</v>
      </c>
      <c r="H184" s="6">
        <v>2.6787650485131698E-2</v>
      </c>
      <c r="K184" s="25">
        <v>3.19950231884822E-2</v>
      </c>
      <c r="L184" s="25">
        <v>2.06206145101837E-2</v>
      </c>
      <c r="M184" s="25">
        <v>-5.0765494931127603E-3</v>
      </c>
      <c r="N184" s="25">
        <v>2.1746289911813901E-2</v>
      </c>
      <c r="O184" s="25">
        <v>4.1319150070811397E-2</v>
      </c>
      <c r="P184" s="25">
        <v>2.6787650485131698E-2</v>
      </c>
    </row>
    <row r="185" spans="2:16" x14ac:dyDescent="0.25">
      <c r="B185" s="5">
        <v>182</v>
      </c>
      <c r="C185" s="6">
        <v>3.0762515867461801E-2</v>
      </c>
      <c r="D185" s="6">
        <v>4.5249267243880502E-2</v>
      </c>
      <c r="E185" s="6">
        <v>8.0287510562521106E-2</v>
      </c>
      <c r="F185" s="6">
        <v>4.4439843038562597E-2</v>
      </c>
      <c r="G185" s="6">
        <v>4.8179626469669203E-2</v>
      </c>
      <c r="H185" s="6">
        <v>0.14182886278044701</v>
      </c>
      <c r="K185" s="25">
        <v>3.0762515867461801E-2</v>
      </c>
      <c r="L185" s="25">
        <v>4.5249267243880502E-2</v>
      </c>
      <c r="M185" s="25">
        <v>8.0287510562521106E-2</v>
      </c>
      <c r="N185" s="25">
        <v>4.4439843038562597E-2</v>
      </c>
      <c r="O185" s="25">
        <v>4.8179626469669203E-2</v>
      </c>
      <c r="P185" s="25">
        <v>0.14182886278044701</v>
      </c>
    </row>
    <row r="186" spans="2:16" x14ac:dyDescent="0.25">
      <c r="B186" s="5">
        <v>183</v>
      </c>
      <c r="C186" s="6">
        <v>2.2255726099992299E-2</v>
      </c>
      <c r="D186" s="6">
        <v>5.5178100921807499E-2</v>
      </c>
      <c r="E186" s="6">
        <v>0.107911107049003</v>
      </c>
      <c r="F186" s="6">
        <v>5.6372930209863698E-2</v>
      </c>
      <c r="G186" s="6">
        <v>0.119337299816836</v>
      </c>
      <c r="H186" s="6">
        <v>0.25667962129906302</v>
      </c>
      <c r="K186" s="25">
        <v>2.2255726099992299E-2</v>
      </c>
      <c r="L186" s="25">
        <v>5.5178100921807499E-2</v>
      </c>
      <c r="M186" s="25">
        <v>0.107911107049003</v>
      </c>
      <c r="N186" s="25">
        <v>5.6372930209863698E-2</v>
      </c>
      <c r="O186" s="25">
        <v>0.119337299816836</v>
      </c>
      <c r="P186" s="25">
        <v>0.25667962129906302</v>
      </c>
    </row>
    <row r="187" spans="2:16" x14ac:dyDescent="0.25">
      <c r="B187" s="5">
        <v>184</v>
      </c>
      <c r="C187" s="6">
        <v>4.0537388605530501E-2</v>
      </c>
      <c r="D187" s="6">
        <v>1.15236322745569E-2</v>
      </c>
      <c r="E187" s="6">
        <v>-2.8256157876291099E-2</v>
      </c>
      <c r="F187" s="6">
        <v>1.06051654276618E-2</v>
      </c>
      <c r="G187" s="6">
        <v>-2.3176339382509101E-2</v>
      </c>
      <c r="H187" s="6">
        <v>-5.4089058027761802E-2</v>
      </c>
      <c r="K187" s="25">
        <v>4.0537388605530501E-2</v>
      </c>
      <c r="L187" s="25">
        <v>1.15236322745569E-2</v>
      </c>
      <c r="M187" s="25">
        <v>-2.8256157876291099E-2</v>
      </c>
      <c r="N187" s="25">
        <v>1.06051654276618E-2</v>
      </c>
      <c r="O187" s="25">
        <v>-2.3176339382509101E-2</v>
      </c>
      <c r="P187" s="25">
        <v>-5.4089058027761802E-2</v>
      </c>
    </row>
    <row r="188" spans="2:16" x14ac:dyDescent="0.25">
      <c r="B188" s="5">
        <v>185</v>
      </c>
      <c r="C188" s="6">
        <v>2.2407684098301899E-2</v>
      </c>
      <c r="D188" s="6">
        <v>3.2580071781900699E-2</v>
      </c>
      <c r="E188" s="6">
        <v>6.6207693797243103E-2</v>
      </c>
      <c r="F188" s="6">
        <v>3.0343554267415501E-2</v>
      </c>
      <c r="G188" s="6">
        <v>0.107728962618847</v>
      </c>
      <c r="H188" s="6">
        <v>0.117704359416428</v>
      </c>
      <c r="K188" s="25">
        <v>2.2407684098301899E-2</v>
      </c>
      <c r="L188" s="25">
        <v>3.2580071781900699E-2</v>
      </c>
      <c r="M188" s="25">
        <v>6.6207693797243103E-2</v>
      </c>
      <c r="N188" s="25">
        <v>3.0343554267415501E-2</v>
      </c>
      <c r="O188" s="25">
        <v>0.107728962618847</v>
      </c>
      <c r="P188" s="25">
        <v>0.117704359416428</v>
      </c>
    </row>
    <row r="189" spans="2:16" x14ac:dyDescent="0.25">
      <c r="B189" s="5">
        <v>186</v>
      </c>
      <c r="C189" s="6">
        <v>4.0379849608328099E-2</v>
      </c>
      <c r="D189" s="6">
        <v>3.28822749473121E-2</v>
      </c>
      <c r="E189" s="6">
        <v>7.2600740442705404E-3</v>
      </c>
      <c r="F189" s="6">
        <v>3.5449331038116101E-2</v>
      </c>
      <c r="G189" s="6">
        <v>-1.5489022228612301E-2</v>
      </c>
      <c r="H189" s="6">
        <v>4.3060705220561601E-2</v>
      </c>
      <c r="K189" s="25">
        <v>4.0379849608328099E-2</v>
      </c>
      <c r="L189" s="25">
        <v>3.28822749473121E-2</v>
      </c>
      <c r="M189" s="25">
        <v>7.2600740442705404E-3</v>
      </c>
      <c r="N189" s="25">
        <v>3.5449331038116101E-2</v>
      </c>
      <c r="O189" s="25">
        <v>-1.5489022228612301E-2</v>
      </c>
      <c r="P189" s="25">
        <v>4.3060705220561601E-2</v>
      </c>
    </row>
    <row r="190" spans="2:16" x14ac:dyDescent="0.25">
      <c r="B190" s="5">
        <v>187</v>
      </c>
      <c r="C190" s="6">
        <v>3.0743974189827199E-2</v>
      </c>
      <c r="D190" s="6">
        <v>2.8577925238429499E-2</v>
      </c>
      <c r="E190" s="6">
        <v>3.1029548348243698E-2</v>
      </c>
      <c r="F190" s="6">
        <v>2.9481280269739299E-2</v>
      </c>
      <c r="G190" s="6">
        <v>4.3224239550969198E-2</v>
      </c>
      <c r="H190" s="6">
        <v>0.20996199495094101</v>
      </c>
      <c r="K190" s="25">
        <v>3.0743974189827199E-2</v>
      </c>
      <c r="L190" s="25">
        <v>2.8577925238429499E-2</v>
      </c>
      <c r="M190" s="25">
        <v>3.1029548348243698E-2</v>
      </c>
      <c r="N190" s="25">
        <v>2.9481280269739299E-2</v>
      </c>
      <c r="O190" s="25">
        <v>4.3224239550969198E-2</v>
      </c>
      <c r="P190" s="25">
        <v>0.20996199495094101</v>
      </c>
    </row>
    <row r="191" spans="2:16" x14ac:dyDescent="0.25">
      <c r="B191" s="5">
        <v>188</v>
      </c>
      <c r="C191" s="6">
        <v>3.20298747763876E-2</v>
      </c>
      <c r="D191" s="6">
        <v>3.6976505228925899E-2</v>
      </c>
      <c r="E191" s="6">
        <v>4.0573555118934998E-2</v>
      </c>
      <c r="F191" s="6">
        <v>3.6401074383788999E-2</v>
      </c>
      <c r="G191" s="6">
        <v>4.4633046499240797E-2</v>
      </c>
      <c r="H191" s="6">
        <v>-2.5547151527270901E-2</v>
      </c>
      <c r="K191" s="25">
        <v>3.20298747763876E-2</v>
      </c>
      <c r="L191" s="25">
        <v>3.6976505228925899E-2</v>
      </c>
      <c r="M191" s="25">
        <v>4.0573555118934998E-2</v>
      </c>
      <c r="N191" s="25">
        <v>3.6401074383788999E-2</v>
      </c>
      <c r="O191" s="25">
        <v>4.4633046499240797E-2</v>
      </c>
      <c r="P191" s="25">
        <v>-2.5547151527270901E-2</v>
      </c>
    </row>
    <row r="192" spans="2:16" x14ac:dyDescent="0.25">
      <c r="B192" s="5">
        <v>189</v>
      </c>
      <c r="C192" s="6">
        <v>2.6300570097935499E-2</v>
      </c>
      <c r="D192" s="6">
        <v>3.7910644469223903E-2</v>
      </c>
      <c r="E192" s="6">
        <v>5.87949258197564E-2</v>
      </c>
      <c r="F192" s="6">
        <v>2.9010330233430599E-2</v>
      </c>
      <c r="G192" s="6">
        <v>6.5052356819259402E-2</v>
      </c>
      <c r="H192" s="6">
        <v>0.109029097446984</v>
      </c>
      <c r="K192" s="25">
        <v>2.6300570097935499E-2</v>
      </c>
      <c r="L192" s="25">
        <v>3.7910644469223903E-2</v>
      </c>
      <c r="M192" s="25">
        <v>5.87949258197564E-2</v>
      </c>
      <c r="N192" s="25">
        <v>2.9010330233430599E-2</v>
      </c>
      <c r="O192" s="25">
        <v>6.5052356819259402E-2</v>
      </c>
      <c r="P192" s="25">
        <v>0.109029097446984</v>
      </c>
    </row>
    <row r="193" spans="2:16" x14ac:dyDescent="0.25">
      <c r="B193" s="5">
        <v>190</v>
      </c>
      <c r="C193" s="6">
        <v>3.6459824653019002E-2</v>
      </c>
      <c r="D193" s="6">
        <v>2.7647350711962601E-2</v>
      </c>
      <c r="E193" s="6">
        <v>1.3593642358019201E-2</v>
      </c>
      <c r="F193" s="6">
        <v>3.6793330455817702E-2</v>
      </c>
      <c r="G193" s="6">
        <v>2.3281951653052201E-2</v>
      </c>
      <c r="H193" s="6">
        <v>5.0491971007070799E-2</v>
      </c>
      <c r="K193" s="25">
        <v>3.6459824653019002E-2</v>
      </c>
      <c r="L193" s="25">
        <v>2.7647350711962601E-2</v>
      </c>
      <c r="M193" s="25">
        <v>1.3593642358019201E-2</v>
      </c>
      <c r="N193" s="25">
        <v>3.6793330455817702E-2</v>
      </c>
      <c r="O193" s="25">
        <v>2.3281951653052201E-2</v>
      </c>
      <c r="P193" s="25">
        <v>5.0491971007070799E-2</v>
      </c>
    </row>
    <row r="194" spans="2:16" x14ac:dyDescent="0.25">
      <c r="B194" s="5">
        <v>191</v>
      </c>
      <c r="C194" s="6">
        <v>3.9960053657729998E-2</v>
      </c>
      <c r="D194" s="6">
        <v>2.4525022083425399E-2</v>
      </c>
      <c r="E194" s="6">
        <v>3.5528951249043102E-2</v>
      </c>
      <c r="F194" s="6">
        <v>2.56002329121339E-2</v>
      </c>
      <c r="G194" s="6">
        <v>3.8708128669376902E-2</v>
      </c>
      <c r="H194" s="6">
        <v>6.33574928030749E-2</v>
      </c>
      <c r="K194" s="25">
        <v>3.9960053657729998E-2</v>
      </c>
      <c r="L194" s="25">
        <v>2.4525022083425399E-2</v>
      </c>
      <c r="M194" s="25">
        <v>3.5528951249043102E-2</v>
      </c>
      <c r="N194" s="25">
        <v>2.56002329121339E-2</v>
      </c>
      <c r="O194" s="25">
        <v>3.8708128669376902E-2</v>
      </c>
      <c r="P194" s="25">
        <v>6.33574928030749E-2</v>
      </c>
    </row>
    <row r="195" spans="2:16" x14ac:dyDescent="0.25">
      <c r="B195" s="5">
        <v>192</v>
      </c>
      <c r="C195" s="6">
        <v>2.2816267864786698E-2</v>
      </c>
      <c r="D195" s="6">
        <v>4.1096308478137902E-2</v>
      </c>
      <c r="E195" s="6">
        <v>3.5766790026123402E-2</v>
      </c>
      <c r="F195" s="6">
        <v>4.0243518324812703E-2</v>
      </c>
      <c r="G195" s="6">
        <v>4.8708550228130101E-2</v>
      </c>
      <c r="H195" s="6">
        <v>9.2472054424218394E-2</v>
      </c>
      <c r="K195" s="25">
        <v>2.2816267864786698E-2</v>
      </c>
      <c r="L195" s="25">
        <v>4.1096308478137902E-2</v>
      </c>
      <c r="M195" s="25">
        <v>3.5766790026123402E-2</v>
      </c>
      <c r="N195" s="25">
        <v>4.0243518324812703E-2</v>
      </c>
      <c r="O195" s="25">
        <v>4.8708550228130101E-2</v>
      </c>
      <c r="P195" s="25">
        <v>9.2472054424218394E-2</v>
      </c>
    </row>
    <row r="196" spans="2:16" x14ac:dyDescent="0.25">
      <c r="B196" s="5">
        <v>193</v>
      </c>
      <c r="C196" s="6">
        <v>3.09699534115822E-2</v>
      </c>
      <c r="D196" s="6">
        <v>3.9750012146010399E-2</v>
      </c>
      <c r="E196" s="6">
        <v>4.3790786089954202E-2</v>
      </c>
      <c r="F196" s="6">
        <v>3.53818433502038E-2</v>
      </c>
      <c r="G196" s="6">
        <v>4.1452466822380102E-2</v>
      </c>
      <c r="H196" s="6">
        <v>0.14527296374929</v>
      </c>
      <c r="K196" s="25">
        <v>3.09699534115822E-2</v>
      </c>
      <c r="L196" s="25">
        <v>3.9750012146010399E-2</v>
      </c>
      <c r="M196" s="25">
        <v>4.3790786089954202E-2</v>
      </c>
      <c r="N196" s="25">
        <v>3.53818433502038E-2</v>
      </c>
      <c r="O196" s="25">
        <v>4.1452466822380102E-2</v>
      </c>
      <c r="P196" s="25">
        <v>0.14527296374929</v>
      </c>
    </row>
    <row r="197" spans="2:16" x14ac:dyDescent="0.25">
      <c r="B197" s="5">
        <v>194</v>
      </c>
      <c r="C197" s="6">
        <v>3.17946404814387E-2</v>
      </c>
      <c r="D197" s="6">
        <v>2.5740124891816499E-2</v>
      </c>
      <c r="E197" s="6">
        <v>2.7578559985443701E-2</v>
      </c>
      <c r="F197" s="6">
        <v>3.03745591635496E-2</v>
      </c>
      <c r="G197" s="6">
        <v>4.60462000988269E-2</v>
      </c>
      <c r="H197" s="6">
        <v>2.31032255545538E-2</v>
      </c>
      <c r="K197" s="25">
        <v>3.17946404814387E-2</v>
      </c>
      <c r="L197" s="25">
        <v>2.5740124891816499E-2</v>
      </c>
      <c r="M197" s="25">
        <v>2.7578559985443701E-2</v>
      </c>
      <c r="N197" s="25">
        <v>3.03745591635496E-2</v>
      </c>
      <c r="O197" s="25">
        <v>4.60462000988269E-2</v>
      </c>
      <c r="P197" s="25">
        <v>2.31032255545538E-2</v>
      </c>
    </row>
    <row r="198" spans="2:16" x14ac:dyDescent="0.25">
      <c r="B198" s="5">
        <v>195</v>
      </c>
      <c r="C198" s="6">
        <v>3.0143191952590499E-2</v>
      </c>
      <c r="D198" s="6">
        <v>4.2473950209148501E-2</v>
      </c>
      <c r="E198" s="6">
        <v>7.4972834879243805E-2</v>
      </c>
      <c r="F198" s="6">
        <v>4.3863632400987597E-2</v>
      </c>
      <c r="G198" s="6">
        <v>5.9539299696581803E-2</v>
      </c>
      <c r="H198" s="6">
        <v>6.2894128730336604E-2</v>
      </c>
      <c r="K198" s="25">
        <v>3.0143191952590499E-2</v>
      </c>
      <c r="L198" s="25">
        <v>4.2473950209148501E-2</v>
      </c>
      <c r="M198" s="25">
        <v>7.4972834879243805E-2</v>
      </c>
      <c r="N198" s="25">
        <v>4.3863632400987597E-2</v>
      </c>
      <c r="O198" s="25">
        <v>5.9539299696581803E-2</v>
      </c>
      <c r="P198" s="25">
        <v>6.2894128730336604E-2</v>
      </c>
    </row>
    <row r="199" spans="2:16" x14ac:dyDescent="0.25">
      <c r="B199" s="5">
        <v>196</v>
      </c>
      <c r="C199" s="6">
        <v>3.2607745308957499E-2</v>
      </c>
      <c r="D199" s="6">
        <v>2.3307380197777901E-2</v>
      </c>
      <c r="E199" s="6">
        <v>-4.3618021741309598E-4</v>
      </c>
      <c r="F199" s="6">
        <v>2.2345985430932701E-2</v>
      </c>
      <c r="G199" s="6">
        <v>3.0005424361004E-2</v>
      </c>
      <c r="H199" s="6">
        <v>0.101256487821189</v>
      </c>
      <c r="K199" s="25">
        <v>3.2607745308957499E-2</v>
      </c>
      <c r="L199" s="25">
        <v>2.3307380197777901E-2</v>
      </c>
      <c r="M199" s="25">
        <v>-4.3618021741309598E-4</v>
      </c>
      <c r="N199" s="25">
        <v>2.2345985430932701E-2</v>
      </c>
      <c r="O199" s="25">
        <v>3.0005424361004E-2</v>
      </c>
      <c r="P199" s="25">
        <v>0.101256487821189</v>
      </c>
    </row>
    <row r="200" spans="2:16" x14ac:dyDescent="0.25">
      <c r="B200" s="5">
        <v>197</v>
      </c>
      <c r="C200" s="6">
        <v>3.38045028470342E-2</v>
      </c>
      <c r="D200" s="6">
        <v>1.1725902102324199E-2</v>
      </c>
      <c r="E200" s="6">
        <v>-7.0625625585296603E-4</v>
      </c>
      <c r="F200" s="6">
        <v>1.78969974508261E-2</v>
      </c>
      <c r="G200" s="6">
        <v>3.0779282056292701E-2</v>
      </c>
      <c r="H200" s="6">
        <v>5.3294122338170699E-2</v>
      </c>
      <c r="K200" s="25">
        <v>3.38045028470342E-2</v>
      </c>
      <c r="L200" s="25">
        <v>1.1725902102324199E-2</v>
      </c>
      <c r="M200" s="25">
        <v>-7.0625625585296603E-4</v>
      </c>
      <c r="N200" s="25">
        <v>1.78969974508261E-2</v>
      </c>
      <c r="O200" s="25">
        <v>3.0779282056292701E-2</v>
      </c>
      <c r="P200" s="25">
        <v>5.3294122338170699E-2</v>
      </c>
    </row>
    <row r="201" spans="2:16" x14ac:dyDescent="0.25">
      <c r="B201" s="5">
        <v>198</v>
      </c>
      <c r="C201" s="6">
        <v>2.8972361777617899E-2</v>
      </c>
      <c r="D201" s="6">
        <v>5.4742595489304199E-2</v>
      </c>
      <c r="E201" s="6">
        <v>7.4955830929179595E-2</v>
      </c>
      <c r="F201" s="6">
        <v>4.8457797643243199E-2</v>
      </c>
      <c r="G201" s="6">
        <v>5.8422179082835202E-2</v>
      </c>
      <c r="H201" s="6">
        <v>0.108894794643301</v>
      </c>
      <c r="K201" s="25">
        <v>2.8972361777617899E-2</v>
      </c>
      <c r="L201" s="25">
        <v>5.4742595489304199E-2</v>
      </c>
      <c r="M201" s="25">
        <v>7.4955830929179595E-2</v>
      </c>
      <c r="N201" s="25">
        <v>4.8457797643243199E-2</v>
      </c>
      <c r="O201" s="25">
        <v>5.8422179082835202E-2</v>
      </c>
      <c r="P201" s="25">
        <v>0.108894794643301</v>
      </c>
    </row>
    <row r="202" spans="2:16" x14ac:dyDescent="0.25">
      <c r="B202" s="5">
        <v>199</v>
      </c>
      <c r="C202" s="6">
        <v>3.2956472199576502E-2</v>
      </c>
      <c r="D202" s="6">
        <v>6.0312344978420203E-2</v>
      </c>
      <c r="E202" s="6">
        <v>9.6308823537814905E-2</v>
      </c>
      <c r="F202" s="6">
        <v>6.22364315330977E-2</v>
      </c>
      <c r="G202" s="6">
        <v>0.116961387283919</v>
      </c>
      <c r="H202" s="6">
        <v>0.197726593241002</v>
      </c>
      <c r="K202" s="25">
        <v>3.2956472199576502E-2</v>
      </c>
      <c r="L202" s="25">
        <v>6.0312344978420203E-2</v>
      </c>
      <c r="M202" s="25">
        <v>9.6308823537814905E-2</v>
      </c>
      <c r="N202" s="25">
        <v>6.22364315330977E-2</v>
      </c>
      <c r="O202" s="25">
        <v>0.116961387283919</v>
      </c>
      <c r="P202" s="25">
        <v>0.197726593241002</v>
      </c>
    </row>
    <row r="203" spans="2:16" x14ac:dyDescent="0.25">
      <c r="B203" s="5">
        <v>200</v>
      </c>
      <c r="C203" s="6">
        <v>2.9818133473744599E-2</v>
      </c>
      <c r="D203" s="6">
        <v>6.4493810610513104E-3</v>
      </c>
      <c r="E203" s="6">
        <v>-1.97348564248454E-2</v>
      </c>
      <c r="F203" s="6">
        <v>5.1345644370928102E-3</v>
      </c>
      <c r="G203" s="6">
        <v>-2.28757376155415E-2</v>
      </c>
      <c r="H203" s="6">
        <v>-1.6670738485376799E-2</v>
      </c>
      <c r="K203" s="25">
        <v>2.9818133473744599E-2</v>
      </c>
      <c r="L203" s="25">
        <v>6.4493810610513104E-3</v>
      </c>
      <c r="M203" s="25">
        <v>-1.97348564248454E-2</v>
      </c>
      <c r="N203" s="25">
        <v>5.1345644370928102E-3</v>
      </c>
      <c r="O203" s="25">
        <v>-2.28757376155415E-2</v>
      </c>
      <c r="P203" s="25">
        <v>-1.6670738485376799E-2</v>
      </c>
    </row>
    <row r="204" spans="2:16" x14ac:dyDescent="0.25">
      <c r="B204" s="5">
        <v>201</v>
      </c>
      <c r="C204" s="6">
        <v>2.9949086881401601E-2</v>
      </c>
      <c r="D204" s="6">
        <v>4.7178820858342602E-2</v>
      </c>
      <c r="E204" s="6">
        <v>6.1100115396747902E-2</v>
      </c>
      <c r="F204" s="6">
        <v>5.2983100327898901E-2</v>
      </c>
      <c r="G204" s="6">
        <v>5.9898242658952501E-2</v>
      </c>
      <c r="H204" s="6">
        <v>6.7984927715611307E-2</v>
      </c>
      <c r="K204" s="25">
        <v>2.9949086881401601E-2</v>
      </c>
      <c r="L204" s="25">
        <v>4.7178820858342602E-2</v>
      </c>
      <c r="M204" s="25">
        <v>6.1100115396747902E-2</v>
      </c>
      <c r="N204" s="25">
        <v>5.2983100327898901E-2</v>
      </c>
      <c r="O204" s="25">
        <v>5.9898242658952501E-2</v>
      </c>
      <c r="P204" s="25">
        <v>6.7984927715611307E-2</v>
      </c>
    </row>
    <row r="205" spans="2:16" x14ac:dyDescent="0.25">
      <c r="B205" s="5">
        <v>202</v>
      </c>
      <c r="C205" s="6">
        <v>3.2820762286066799E-2</v>
      </c>
      <c r="D205" s="6">
        <v>1.87347393989921E-2</v>
      </c>
      <c r="E205" s="6">
        <v>1.18159251399088E-2</v>
      </c>
      <c r="F205" s="6">
        <v>1.3689983252693501E-2</v>
      </c>
      <c r="G205" s="6">
        <v>2.8801316087624599E-2</v>
      </c>
      <c r="H205" s="6">
        <v>9.4665863310168505E-2</v>
      </c>
      <c r="K205" s="25">
        <v>3.2820762286066799E-2</v>
      </c>
      <c r="L205" s="25">
        <v>1.87347393989921E-2</v>
      </c>
      <c r="M205" s="25">
        <v>1.18159251399088E-2</v>
      </c>
      <c r="N205" s="25">
        <v>1.3689983252693501E-2</v>
      </c>
      <c r="O205" s="25">
        <v>2.8801316087624599E-2</v>
      </c>
      <c r="P205" s="25">
        <v>9.4665863310168505E-2</v>
      </c>
    </row>
    <row r="206" spans="2:16" x14ac:dyDescent="0.25">
      <c r="B206" s="5">
        <v>203</v>
      </c>
      <c r="C206" s="6">
        <v>3.1010359237479301E-2</v>
      </c>
      <c r="D206" s="6">
        <v>1.42924300185523E-2</v>
      </c>
      <c r="E206" s="6">
        <v>6.5932876515128998E-3</v>
      </c>
      <c r="F206" s="6">
        <v>2.0367485998523002E-2</v>
      </c>
      <c r="G206" s="6">
        <v>2.0887655150212198E-2</v>
      </c>
      <c r="H206" s="6">
        <v>4.9088910677892499E-2</v>
      </c>
      <c r="K206" s="25">
        <v>3.1010359237479301E-2</v>
      </c>
      <c r="L206" s="25">
        <v>1.42924300185523E-2</v>
      </c>
      <c r="M206" s="25">
        <v>6.5932876515128998E-3</v>
      </c>
      <c r="N206" s="25">
        <v>2.0367485998523002E-2</v>
      </c>
      <c r="O206" s="25">
        <v>2.0887655150212198E-2</v>
      </c>
      <c r="P206" s="25">
        <v>4.9088910677892499E-2</v>
      </c>
    </row>
    <row r="207" spans="2:16" x14ac:dyDescent="0.25">
      <c r="B207" s="5">
        <v>204</v>
      </c>
      <c r="C207" s="6">
        <v>3.1772325898450103E-2</v>
      </c>
      <c r="D207" s="6">
        <v>5.18815435591038E-2</v>
      </c>
      <c r="E207" s="6">
        <v>6.6242348466822004E-2</v>
      </c>
      <c r="F207" s="6">
        <v>4.5791101954816303E-2</v>
      </c>
      <c r="G207" s="6">
        <v>6.7793435249416695E-2</v>
      </c>
      <c r="H207" s="6">
        <v>0.115837308816086</v>
      </c>
      <c r="K207" s="25">
        <v>3.1772325898450103E-2</v>
      </c>
      <c r="L207" s="25">
        <v>5.18815435591038E-2</v>
      </c>
      <c r="M207" s="25">
        <v>6.6242348466822004E-2</v>
      </c>
      <c r="N207" s="25">
        <v>4.5791101954816303E-2</v>
      </c>
      <c r="O207" s="25">
        <v>6.7793435249416695E-2</v>
      </c>
      <c r="P207" s="25">
        <v>0.115837308816086</v>
      </c>
    </row>
    <row r="208" spans="2:16" x14ac:dyDescent="0.25">
      <c r="B208" s="5">
        <v>205</v>
      </c>
      <c r="C208" s="6">
        <v>2.6167327902845601E-2</v>
      </c>
      <c r="D208" s="6">
        <v>3.5497548157131097E-2</v>
      </c>
      <c r="E208" s="6">
        <v>2.89129738425495E-2</v>
      </c>
      <c r="F208" s="6">
        <v>3.7533037311816599E-2</v>
      </c>
      <c r="G208" s="6">
        <v>6.2971734745860299E-3</v>
      </c>
      <c r="H208" s="6">
        <v>7.6262978799655406E-2</v>
      </c>
      <c r="K208" s="25">
        <v>2.6167327902845601E-2</v>
      </c>
      <c r="L208" s="25">
        <v>3.5497548157131097E-2</v>
      </c>
      <c r="M208" s="25">
        <v>2.89129738425495E-2</v>
      </c>
      <c r="N208" s="25">
        <v>3.7533037311816599E-2</v>
      </c>
      <c r="O208" s="25">
        <v>6.2971734745860299E-3</v>
      </c>
      <c r="P208" s="25">
        <v>7.6262978799655406E-2</v>
      </c>
    </row>
    <row r="209" spans="2:16" x14ac:dyDescent="0.25">
      <c r="B209" s="5">
        <v>206</v>
      </c>
      <c r="C209" s="6">
        <v>3.6596781300703297E-2</v>
      </c>
      <c r="D209" s="6">
        <v>3.0001914798059501E-2</v>
      </c>
      <c r="E209" s="6">
        <v>4.2995997357260902E-2</v>
      </c>
      <c r="F209" s="6">
        <v>2.8334086957284999E-2</v>
      </c>
      <c r="G209" s="6">
        <v>8.2917702316040606E-2</v>
      </c>
      <c r="H209" s="6">
        <v>8.3187208833551907E-2</v>
      </c>
      <c r="K209" s="25">
        <v>3.6596781300703297E-2</v>
      </c>
      <c r="L209" s="25">
        <v>3.0001914798059501E-2</v>
      </c>
      <c r="M209" s="25">
        <v>4.2995997357260902E-2</v>
      </c>
      <c r="N209" s="25">
        <v>2.8334086957284999E-2</v>
      </c>
      <c r="O209" s="25">
        <v>8.2917702316040606E-2</v>
      </c>
      <c r="P209" s="25">
        <v>8.3187208833551907E-2</v>
      </c>
    </row>
    <row r="210" spans="2:16" x14ac:dyDescent="0.25">
      <c r="B210" s="5">
        <v>207</v>
      </c>
      <c r="C210" s="6">
        <v>3.5491142869990402E-2</v>
      </c>
      <c r="D210" s="6">
        <v>2.5540548378334901E-2</v>
      </c>
      <c r="E210" s="6">
        <v>1.9160911917084099E-2</v>
      </c>
      <c r="F210" s="6">
        <v>2.45446269572323E-2</v>
      </c>
      <c r="G210" s="6">
        <v>7.1381657528653705E-2</v>
      </c>
      <c r="H210" s="6">
        <v>0.202952048984021</v>
      </c>
      <c r="K210" s="25">
        <v>3.5491142869990402E-2</v>
      </c>
      <c r="L210" s="25">
        <v>2.5540548378334901E-2</v>
      </c>
      <c r="M210" s="25">
        <v>1.9160911917084099E-2</v>
      </c>
      <c r="N210" s="25">
        <v>2.45446269572323E-2</v>
      </c>
      <c r="O210" s="25">
        <v>7.1381657528653705E-2</v>
      </c>
      <c r="P210" s="25">
        <v>0.202952048984021</v>
      </c>
    </row>
    <row r="211" spans="2:16" x14ac:dyDescent="0.25">
      <c r="B211" s="5">
        <v>208</v>
      </c>
      <c r="C211" s="6">
        <v>2.7261637589079998E-2</v>
      </c>
      <c r="D211" s="6">
        <v>4.0116857695939902E-2</v>
      </c>
      <c r="E211" s="6">
        <v>5.3409554369119497E-2</v>
      </c>
      <c r="F211" s="6">
        <v>4.1491352599985799E-2</v>
      </c>
      <c r="G211" s="6">
        <v>1.78048850676913E-2</v>
      </c>
      <c r="H211" s="6">
        <v>-1.7262600840523001E-2</v>
      </c>
      <c r="K211" s="25">
        <v>2.7261637589079998E-2</v>
      </c>
      <c r="L211" s="25">
        <v>4.0116857695939902E-2</v>
      </c>
      <c r="M211" s="25">
        <v>5.3409554369119497E-2</v>
      </c>
      <c r="N211" s="25">
        <v>4.1491352599985799E-2</v>
      </c>
      <c r="O211" s="25">
        <v>1.78048850676913E-2</v>
      </c>
      <c r="P211" s="25">
        <v>-1.7262600840523001E-2</v>
      </c>
    </row>
    <row r="212" spans="2:16" x14ac:dyDescent="0.25">
      <c r="B212" s="5">
        <v>209</v>
      </c>
      <c r="C212" s="6">
        <v>2.8610661377098199E-2</v>
      </c>
      <c r="D212" s="6">
        <v>4.5554146298343798E-2</v>
      </c>
      <c r="E212" s="6">
        <v>5.9461587843638898E-2</v>
      </c>
      <c r="F212" s="6">
        <v>5.1506334515654298E-2</v>
      </c>
      <c r="G212" s="6">
        <v>7.79778724687583E-2</v>
      </c>
      <c r="H212" s="6">
        <v>0.10077022752329801</v>
      </c>
      <c r="K212" s="25">
        <v>2.8610661377098199E-2</v>
      </c>
      <c r="L212" s="25">
        <v>4.5554146298343798E-2</v>
      </c>
      <c r="M212" s="25">
        <v>5.9461587843638898E-2</v>
      </c>
      <c r="N212" s="25">
        <v>5.1506334515654298E-2</v>
      </c>
      <c r="O212" s="25">
        <v>7.79778724687583E-2</v>
      </c>
      <c r="P212" s="25">
        <v>0.10077022752329801</v>
      </c>
    </row>
    <row r="213" spans="2:16" x14ac:dyDescent="0.25">
      <c r="B213" s="5">
        <v>210</v>
      </c>
      <c r="C213" s="6">
        <v>3.4151909899572001E-2</v>
      </c>
      <c r="D213" s="6">
        <v>2.01695455298436E-2</v>
      </c>
      <c r="E213" s="6">
        <v>1.30036097861452E-2</v>
      </c>
      <c r="F213" s="6">
        <v>1.47988150597187E-2</v>
      </c>
      <c r="G213" s="6">
        <v>1.13176275510973E-2</v>
      </c>
      <c r="H213" s="6">
        <v>6.0633316865859502E-2</v>
      </c>
      <c r="K213" s="25">
        <v>3.4151909899572001E-2</v>
      </c>
      <c r="L213" s="25">
        <v>2.01695455298436E-2</v>
      </c>
      <c r="M213" s="25">
        <v>1.30036097861452E-2</v>
      </c>
      <c r="N213" s="25">
        <v>1.47988150597187E-2</v>
      </c>
      <c r="O213" s="25">
        <v>1.13176275510973E-2</v>
      </c>
      <c r="P213" s="25">
        <v>6.0633316865859502E-2</v>
      </c>
    </row>
    <row r="214" spans="2:16" x14ac:dyDescent="0.25">
      <c r="B214" s="5">
        <v>211</v>
      </c>
      <c r="C214" s="6">
        <v>1.7548040838140499E-2</v>
      </c>
      <c r="D214" s="6">
        <v>4.67016935870141E-2</v>
      </c>
      <c r="E214" s="6">
        <v>9.4242696919988295E-2</v>
      </c>
      <c r="F214" s="6">
        <v>4.6043335477764499E-2</v>
      </c>
      <c r="G214" s="6">
        <v>0.106161831351057</v>
      </c>
      <c r="H214" s="6">
        <v>0.160438768520209</v>
      </c>
      <c r="K214" s="25">
        <v>1.7548040838140499E-2</v>
      </c>
      <c r="L214" s="25">
        <v>4.67016935870141E-2</v>
      </c>
      <c r="M214" s="25">
        <v>9.4242696919988295E-2</v>
      </c>
      <c r="N214" s="25">
        <v>4.6043335477764499E-2</v>
      </c>
      <c r="O214" s="25">
        <v>0.106161831351057</v>
      </c>
      <c r="P214" s="25">
        <v>0.160438768520209</v>
      </c>
    </row>
    <row r="215" spans="2:16" x14ac:dyDescent="0.25">
      <c r="B215" s="5">
        <v>212</v>
      </c>
      <c r="C215" s="6">
        <v>4.5237513153823898E-2</v>
      </c>
      <c r="D215" s="6">
        <v>1.95003833603122E-2</v>
      </c>
      <c r="E215" s="6">
        <v>-1.6535523717809902E-2</v>
      </c>
      <c r="F215" s="6">
        <v>2.05639026333433E-2</v>
      </c>
      <c r="G215" s="6">
        <v>-1.2080919483289199E-2</v>
      </c>
      <c r="H215" s="6">
        <v>1.19412764919753E-2</v>
      </c>
      <c r="K215" s="25">
        <v>4.5237513153823898E-2</v>
      </c>
      <c r="L215" s="25">
        <v>1.95003833603122E-2</v>
      </c>
      <c r="M215" s="25">
        <v>-1.6535523717809902E-2</v>
      </c>
      <c r="N215" s="25">
        <v>2.05639026333433E-2</v>
      </c>
      <c r="O215" s="25">
        <v>-1.2080919483289199E-2</v>
      </c>
      <c r="P215" s="25">
        <v>1.19412764919753E-2</v>
      </c>
    </row>
    <row r="216" spans="2:16" x14ac:dyDescent="0.25">
      <c r="B216" s="5">
        <v>213</v>
      </c>
      <c r="C216" s="6">
        <v>3.3680842103515699E-2</v>
      </c>
      <c r="D216" s="6">
        <v>3.4017299189812202E-2</v>
      </c>
      <c r="E216" s="6">
        <v>3.2670377684824899E-2</v>
      </c>
      <c r="F216" s="6">
        <v>3.2817168979531797E-2</v>
      </c>
      <c r="G216" s="6">
        <v>5.9426930784424598E-2</v>
      </c>
      <c r="H216" s="6">
        <v>3.8354219954738901E-2</v>
      </c>
      <c r="K216" s="25">
        <v>3.3680842103515699E-2</v>
      </c>
      <c r="L216" s="25">
        <v>3.4017299189812202E-2</v>
      </c>
      <c r="M216" s="25">
        <v>3.2670377684824899E-2</v>
      </c>
      <c r="N216" s="25">
        <v>3.2817168979531797E-2</v>
      </c>
      <c r="O216" s="25">
        <v>5.9426930784424598E-2</v>
      </c>
      <c r="P216" s="25">
        <v>3.8354219954738901E-2</v>
      </c>
    </row>
    <row r="217" spans="2:16" x14ac:dyDescent="0.25">
      <c r="B217" s="5">
        <v>214</v>
      </c>
      <c r="C217" s="6">
        <v>2.9068544443108E-2</v>
      </c>
      <c r="D217" s="6">
        <v>3.1458899052269097E-2</v>
      </c>
      <c r="E217" s="6">
        <v>3.9278310420062502E-2</v>
      </c>
      <c r="F217" s="6">
        <v>3.3031288396188699E-2</v>
      </c>
      <c r="G217" s="6">
        <v>2.8677138576698399E-2</v>
      </c>
      <c r="H217" s="6">
        <v>0.124835679167622</v>
      </c>
      <c r="K217" s="25">
        <v>2.9068544443108E-2</v>
      </c>
      <c r="L217" s="25">
        <v>3.1458899052269097E-2</v>
      </c>
      <c r="M217" s="25">
        <v>3.9278310420062502E-2</v>
      </c>
      <c r="N217" s="25">
        <v>3.3031288396188699E-2</v>
      </c>
      <c r="O217" s="25">
        <v>2.8677138576698399E-2</v>
      </c>
      <c r="P217" s="25">
        <v>0.124835679167622</v>
      </c>
    </row>
    <row r="218" spans="2:16" x14ac:dyDescent="0.25">
      <c r="B218" s="5">
        <v>215</v>
      </c>
      <c r="C218" s="6">
        <v>3.0032910653497599E-2</v>
      </c>
      <c r="D218" s="6">
        <v>5.0077848529712601E-2</v>
      </c>
      <c r="E218" s="6">
        <v>7.0177269602084105E-2</v>
      </c>
      <c r="F218" s="6">
        <v>4.8750963564453603E-2</v>
      </c>
      <c r="G218" s="6">
        <v>5.7426803000771902E-2</v>
      </c>
      <c r="H218" s="6">
        <v>4.97510221631055E-2</v>
      </c>
      <c r="K218" s="25">
        <v>3.0032910653497599E-2</v>
      </c>
      <c r="L218" s="25">
        <v>5.0077848529712601E-2</v>
      </c>
      <c r="M218" s="25">
        <v>7.0177269602084105E-2</v>
      </c>
      <c r="N218" s="25">
        <v>4.8750963564453603E-2</v>
      </c>
      <c r="O218" s="25">
        <v>5.7426803000771902E-2</v>
      </c>
      <c r="P218" s="25">
        <v>4.97510221631055E-2</v>
      </c>
    </row>
    <row r="219" spans="2:16" x14ac:dyDescent="0.25">
      <c r="B219" s="5">
        <v>216</v>
      </c>
      <c r="C219" s="6">
        <v>3.2710824266315899E-2</v>
      </c>
      <c r="D219" s="6">
        <v>1.5957747646635701E-2</v>
      </c>
      <c r="E219" s="6">
        <v>3.0886325694516898E-3</v>
      </c>
      <c r="F219" s="6">
        <v>1.74662735672209E-2</v>
      </c>
      <c r="G219" s="6">
        <v>3.1179954401356701E-2</v>
      </c>
      <c r="H219" s="6">
        <v>0.10420736841563299</v>
      </c>
      <c r="K219" s="25">
        <v>3.2710824266315899E-2</v>
      </c>
      <c r="L219" s="25">
        <v>1.5957747646635701E-2</v>
      </c>
      <c r="M219" s="25">
        <v>3.0886325694516898E-3</v>
      </c>
      <c r="N219" s="25">
        <v>1.74662735672209E-2</v>
      </c>
      <c r="O219" s="25">
        <v>3.1179954401356701E-2</v>
      </c>
      <c r="P219" s="25">
        <v>0.10420736841563299</v>
      </c>
    </row>
    <row r="220" spans="2:16" x14ac:dyDescent="0.25">
      <c r="B220" s="5">
        <v>217</v>
      </c>
      <c r="C220" s="6">
        <v>2.8853789651005001E-2</v>
      </c>
      <c r="D220" s="6">
        <v>2.4401778967533701E-2</v>
      </c>
      <c r="E220" s="6">
        <v>2.50555628059301E-2</v>
      </c>
      <c r="F220" s="6">
        <v>2.7768908459724601E-2</v>
      </c>
      <c r="G220" s="6">
        <v>2.7887138769865798E-2</v>
      </c>
      <c r="H220" s="6">
        <v>0.108942319556784</v>
      </c>
      <c r="K220" s="25">
        <v>2.8853789651005001E-2</v>
      </c>
      <c r="L220" s="25">
        <v>2.4401778967533701E-2</v>
      </c>
      <c r="M220" s="25">
        <v>2.50555628059301E-2</v>
      </c>
      <c r="N220" s="25">
        <v>2.7768908459724601E-2</v>
      </c>
      <c r="O220" s="25">
        <v>2.7887138769865798E-2</v>
      </c>
      <c r="P220" s="25">
        <v>0.108942319556784</v>
      </c>
    </row>
    <row r="221" spans="2:16" x14ac:dyDescent="0.25">
      <c r="B221" s="5">
        <v>218</v>
      </c>
      <c r="C221" s="6">
        <v>3.3902789603620601E-2</v>
      </c>
      <c r="D221" s="6">
        <v>4.1087933860238297E-2</v>
      </c>
      <c r="E221" s="6">
        <v>4.6682588910664798E-2</v>
      </c>
      <c r="F221" s="6">
        <v>3.8056253042817199E-2</v>
      </c>
      <c r="G221" s="6">
        <v>6.0070949782671502E-2</v>
      </c>
      <c r="H221" s="6">
        <v>4.9934393191128898E-2</v>
      </c>
      <c r="K221" s="25">
        <v>3.3902789603620601E-2</v>
      </c>
      <c r="L221" s="25">
        <v>4.1087933860238297E-2</v>
      </c>
      <c r="M221" s="25">
        <v>4.6682588910664798E-2</v>
      </c>
      <c r="N221" s="25">
        <v>3.8056253042817199E-2</v>
      </c>
      <c r="O221" s="25">
        <v>6.0070949782671502E-2</v>
      </c>
      <c r="P221" s="25">
        <v>4.9934393191128898E-2</v>
      </c>
    </row>
    <row r="222" spans="2:16" x14ac:dyDescent="0.25">
      <c r="B222" s="5">
        <v>219</v>
      </c>
      <c r="C222" s="6">
        <v>4.1438673921261097E-2</v>
      </c>
      <c r="D222" s="6">
        <v>3.3954573017592103E-2</v>
      </c>
      <c r="E222" s="6">
        <v>3.4778801222370599E-2</v>
      </c>
      <c r="F222" s="6">
        <v>2.4565226216693301E-2</v>
      </c>
      <c r="G222" s="6">
        <v>7.1307149293232494E-2</v>
      </c>
      <c r="H222" s="6">
        <v>9.0715205706677293E-2</v>
      </c>
      <c r="K222" s="25">
        <v>4.1438673921261097E-2</v>
      </c>
      <c r="L222" s="25">
        <v>3.3954573017592103E-2</v>
      </c>
      <c r="M222" s="25">
        <v>3.4778801222370599E-2</v>
      </c>
      <c r="N222" s="25">
        <v>2.4565226216693301E-2</v>
      </c>
      <c r="O222" s="25">
        <v>7.1307149293232494E-2</v>
      </c>
      <c r="P222" s="25">
        <v>9.0715205706677293E-2</v>
      </c>
    </row>
    <row r="223" spans="2:16" x14ac:dyDescent="0.25">
      <c r="B223" s="5">
        <v>220</v>
      </c>
      <c r="C223" s="6">
        <v>2.1332469238201299E-2</v>
      </c>
      <c r="D223" s="6">
        <v>3.1523215814395003E-2</v>
      </c>
      <c r="E223" s="6">
        <v>3.6966456124120299E-2</v>
      </c>
      <c r="F223" s="6">
        <v>4.1462013169870901E-2</v>
      </c>
      <c r="G223" s="6">
        <v>1.72749250248641E-2</v>
      </c>
      <c r="H223" s="6">
        <v>6.9306142637033594E-2</v>
      </c>
      <c r="K223" s="25">
        <v>2.1332469238201299E-2</v>
      </c>
      <c r="L223" s="25">
        <v>3.1523215814395003E-2</v>
      </c>
      <c r="M223" s="25">
        <v>3.6966456124120299E-2</v>
      </c>
      <c r="N223" s="25">
        <v>4.1462013169870901E-2</v>
      </c>
      <c r="O223" s="25">
        <v>1.72749250248641E-2</v>
      </c>
      <c r="P223" s="25">
        <v>6.9306142637033594E-2</v>
      </c>
    </row>
    <row r="224" spans="2:16" x14ac:dyDescent="0.25">
      <c r="B224" s="5">
        <v>221</v>
      </c>
      <c r="C224" s="6">
        <v>2.6261443848609699E-2</v>
      </c>
      <c r="D224" s="6">
        <v>1.98948853242682E-2</v>
      </c>
      <c r="E224" s="6">
        <v>1.5661685780322902E-2</v>
      </c>
      <c r="F224" s="6">
        <v>1.64323477439061E-2</v>
      </c>
      <c r="G224" s="6">
        <v>3.2115872124761198E-2</v>
      </c>
      <c r="H224" s="6">
        <v>-2.1563457596009999E-2</v>
      </c>
      <c r="K224" s="25">
        <v>2.6261443848609699E-2</v>
      </c>
      <c r="L224" s="25">
        <v>1.98948853242682E-2</v>
      </c>
      <c r="M224" s="25">
        <v>1.5661685780322902E-2</v>
      </c>
      <c r="N224" s="25">
        <v>1.64323477439061E-2</v>
      </c>
      <c r="O224" s="25">
        <v>3.2115872124761198E-2</v>
      </c>
      <c r="P224" s="25">
        <v>-2.1563457596009999E-2</v>
      </c>
    </row>
    <row r="225" spans="2:16" x14ac:dyDescent="0.25">
      <c r="B225" s="5">
        <v>222</v>
      </c>
      <c r="C225" s="6">
        <v>3.6515694054965402E-2</v>
      </c>
      <c r="D225" s="6">
        <v>4.5728204650129702E-2</v>
      </c>
      <c r="E225" s="6">
        <v>5.6342695593042599E-2</v>
      </c>
      <c r="F225" s="6">
        <v>4.9751310995535397E-2</v>
      </c>
      <c r="G225" s="6">
        <v>5.5655234661266401E-2</v>
      </c>
      <c r="H225" s="6">
        <v>0.19743515917160401</v>
      </c>
      <c r="K225" s="25">
        <v>3.6515694054965402E-2</v>
      </c>
      <c r="L225" s="25">
        <v>4.5728204650129702E-2</v>
      </c>
      <c r="M225" s="25">
        <v>5.6342695593042599E-2</v>
      </c>
      <c r="N225" s="25">
        <v>4.9751310995535397E-2</v>
      </c>
      <c r="O225" s="25">
        <v>5.5655234661266401E-2</v>
      </c>
      <c r="P225" s="25">
        <v>0.19743515917160401</v>
      </c>
    </row>
    <row r="226" spans="2:16" x14ac:dyDescent="0.25">
      <c r="B226" s="5">
        <v>223</v>
      </c>
      <c r="C226" s="6">
        <v>3.59254470129899E-2</v>
      </c>
      <c r="D226" s="6">
        <v>3.7661760766663201E-2</v>
      </c>
      <c r="E226" s="6">
        <v>4.4544409067755399E-2</v>
      </c>
      <c r="F226" s="6">
        <v>2.98289975949146E-2</v>
      </c>
      <c r="G226" s="6">
        <v>2.8902895953670099E-2</v>
      </c>
      <c r="H226" s="6">
        <v>-1.7770609382141901E-2</v>
      </c>
      <c r="K226" s="25">
        <v>3.59254470129899E-2</v>
      </c>
      <c r="L226" s="25">
        <v>3.7661760766663201E-2</v>
      </c>
      <c r="M226" s="25">
        <v>4.4544409067755399E-2</v>
      </c>
      <c r="N226" s="25">
        <v>2.98289975949146E-2</v>
      </c>
      <c r="O226" s="25">
        <v>2.8902895953670099E-2</v>
      </c>
      <c r="P226" s="25">
        <v>-1.7770609382141901E-2</v>
      </c>
    </row>
    <row r="227" spans="2:16" x14ac:dyDescent="0.25">
      <c r="B227" s="5">
        <v>224</v>
      </c>
      <c r="C227" s="6">
        <v>2.6838033915911601E-2</v>
      </c>
      <c r="D227" s="6">
        <v>2.7830559936590199E-2</v>
      </c>
      <c r="E227" s="6">
        <v>2.7251871734088599E-2</v>
      </c>
      <c r="F227" s="6">
        <v>3.60193431855984E-2</v>
      </c>
      <c r="G227" s="6">
        <v>5.9267695705702103E-2</v>
      </c>
      <c r="H227" s="6">
        <v>0.20297900407967001</v>
      </c>
      <c r="K227" s="25">
        <v>2.6838033915911601E-2</v>
      </c>
      <c r="L227" s="25">
        <v>2.7830559936590199E-2</v>
      </c>
      <c r="M227" s="25">
        <v>2.7251871734088599E-2</v>
      </c>
      <c r="N227" s="25">
        <v>3.60193431855984E-2</v>
      </c>
      <c r="O227" s="25">
        <v>5.9267695705702103E-2</v>
      </c>
      <c r="P227" s="25">
        <v>0.20297900407967001</v>
      </c>
    </row>
    <row r="228" spans="2:16" x14ac:dyDescent="0.25">
      <c r="B228" s="5">
        <v>225</v>
      </c>
      <c r="C228" s="6">
        <v>3.71508216294456E-2</v>
      </c>
      <c r="D228" s="6">
        <v>5.2563384524341603E-2</v>
      </c>
      <c r="E228" s="6">
        <v>7.3704999012352598E-2</v>
      </c>
      <c r="F228" s="6">
        <v>5.1263995078534699E-2</v>
      </c>
      <c r="G228" s="6">
        <v>6.4030534197762903E-2</v>
      </c>
      <c r="H228" s="6">
        <v>4.3529708080989299E-2</v>
      </c>
      <c r="K228" s="25">
        <v>3.71508216294456E-2</v>
      </c>
      <c r="L228" s="25">
        <v>5.2563384524341603E-2</v>
      </c>
      <c r="M228" s="25">
        <v>7.3704999012352598E-2</v>
      </c>
      <c r="N228" s="25">
        <v>5.1263995078534699E-2</v>
      </c>
      <c r="O228" s="25">
        <v>6.4030534197762903E-2</v>
      </c>
      <c r="P228" s="25">
        <v>4.3529708080989299E-2</v>
      </c>
    </row>
    <row r="229" spans="2:16" x14ac:dyDescent="0.25">
      <c r="B229" s="5">
        <v>226</v>
      </c>
      <c r="C229" s="6">
        <v>2.5641906544149998E-2</v>
      </c>
      <c r="D229" s="6">
        <v>1.34266323879215E-2</v>
      </c>
      <c r="E229" s="6">
        <v>-3.51644794788664E-4</v>
      </c>
      <c r="F229" s="6">
        <v>1.50049572522859E-2</v>
      </c>
      <c r="G229" s="6">
        <v>2.4479606873958601E-2</v>
      </c>
      <c r="H229" s="6">
        <v>0.123003664966071</v>
      </c>
      <c r="K229" s="25">
        <v>2.5641906544149998E-2</v>
      </c>
      <c r="L229" s="25">
        <v>1.34266323879215E-2</v>
      </c>
      <c r="M229" s="25">
        <v>-3.51644794788664E-4</v>
      </c>
      <c r="N229" s="25">
        <v>1.50049572522859E-2</v>
      </c>
      <c r="O229" s="25">
        <v>2.4479606873958601E-2</v>
      </c>
      <c r="P229" s="25">
        <v>0.123003664966071</v>
      </c>
    </row>
    <row r="230" spans="2:16" x14ac:dyDescent="0.25">
      <c r="B230" s="5">
        <v>227</v>
      </c>
      <c r="C230" s="6">
        <v>3.7404055563083002E-2</v>
      </c>
      <c r="D230" s="6">
        <v>3.69444701013419E-2</v>
      </c>
      <c r="E230" s="6">
        <v>5.0041217557639003E-2</v>
      </c>
      <c r="F230" s="6">
        <v>2.9760060315304801E-2</v>
      </c>
      <c r="G230" s="6">
        <v>5.3245903257814101E-2</v>
      </c>
      <c r="H230" s="6">
        <v>9.8944607179345598E-2</v>
      </c>
      <c r="K230" s="25">
        <v>3.7404055563083002E-2</v>
      </c>
      <c r="L230" s="25">
        <v>3.69444701013419E-2</v>
      </c>
      <c r="M230" s="25">
        <v>5.0041217557639003E-2</v>
      </c>
      <c r="N230" s="25">
        <v>2.9760060315304801E-2</v>
      </c>
      <c r="O230" s="25">
        <v>5.3245903257814101E-2</v>
      </c>
      <c r="P230" s="25">
        <v>9.8944607179345598E-2</v>
      </c>
    </row>
    <row r="231" spans="2:16" x14ac:dyDescent="0.25">
      <c r="B231" s="5">
        <v>228</v>
      </c>
      <c r="C231" s="6">
        <v>2.5371498483262499E-2</v>
      </c>
      <c r="D231" s="6">
        <v>2.8568390496661801E-2</v>
      </c>
      <c r="E231" s="6">
        <v>2.2111749943381599E-2</v>
      </c>
      <c r="F231" s="6">
        <v>3.60992479638889E-2</v>
      </c>
      <c r="G231" s="6">
        <v>3.4867582748718602E-2</v>
      </c>
      <c r="H231" s="6">
        <v>6.1744818783960403E-2</v>
      </c>
      <c r="K231" s="25">
        <v>2.5371498483262499E-2</v>
      </c>
      <c r="L231" s="25">
        <v>2.8568390496661801E-2</v>
      </c>
      <c r="M231" s="25">
        <v>2.2111749943381599E-2</v>
      </c>
      <c r="N231" s="25">
        <v>3.60992479638889E-2</v>
      </c>
      <c r="O231" s="25">
        <v>3.4867582748718602E-2</v>
      </c>
      <c r="P231" s="25">
        <v>6.1744818783960403E-2</v>
      </c>
    </row>
    <row r="232" spans="2:16" x14ac:dyDescent="0.25">
      <c r="B232" s="5">
        <v>229</v>
      </c>
      <c r="C232" s="6">
        <v>3.97198902159452E-2</v>
      </c>
      <c r="D232" s="6">
        <v>4.2969130086447198E-2</v>
      </c>
      <c r="E232" s="6">
        <v>3.4887833309664898E-2</v>
      </c>
      <c r="F232" s="6">
        <v>3.9673655222594299E-2</v>
      </c>
      <c r="G232" s="6">
        <v>5.9825615588467801E-2</v>
      </c>
      <c r="H232" s="6">
        <v>0.11031599968192</v>
      </c>
      <c r="K232" s="25">
        <v>3.97198902159452E-2</v>
      </c>
      <c r="L232" s="25">
        <v>4.2969130086447198E-2</v>
      </c>
      <c r="M232" s="25">
        <v>3.4887833309664898E-2</v>
      </c>
      <c r="N232" s="25">
        <v>3.9673655222594299E-2</v>
      </c>
      <c r="O232" s="25">
        <v>5.9825615588467801E-2</v>
      </c>
      <c r="P232" s="25">
        <v>0.11031599968192</v>
      </c>
    </row>
    <row r="233" spans="2:16" x14ac:dyDescent="0.25">
      <c r="B233" s="5">
        <v>230</v>
      </c>
      <c r="C233" s="6">
        <v>2.3069773198631599E-2</v>
      </c>
      <c r="D233" s="6">
        <v>2.24734624801903E-2</v>
      </c>
      <c r="E233" s="6">
        <v>3.6660195684667503E-2</v>
      </c>
      <c r="F233" s="6">
        <v>2.6130933180106699E-2</v>
      </c>
      <c r="G233" s="6">
        <v>2.8081802413381499E-2</v>
      </c>
      <c r="H233" s="6">
        <v>4.92435355590835E-2</v>
      </c>
      <c r="K233" s="25">
        <v>2.3069773198631599E-2</v>
      </c>
      <c r="L233" s="25">
        <v>2.24734624801903E-2</v>
      </c>
      <c r="M233" s="25">
        <v>3.6660195684667503E-2</v>
      </c>
      <c r="N233" s="25">
        <v>2.6130933180106699E-2</v>
      </c>
      <c r="O233" s="25">
        <v>2.8081802413381499E-2</v>
      </c>
      <c r="P233" s="25">
        <v>4.92435355590835E-2</v>
      </c>
    </row>
    <row r="234" spans="2:16" x14ac:dyDescent="0.25">
      <c r="B234" s="5">
        <v>231</v>
      </c>
      <c r="C234" s="6">
        <v>3.91094949370085E-2</v>
      </c>
      <c r="D234" s="6">
        <v>2.5347674446929602E-2</v>
      </c>
      <c r="E234" s="6">
        <v>5.9252438394013004E-3</v>
      </c>
      <c r="F234" s="6">
        <v>2.2323322291958301E-2</v>
      </c>
      <c r="G234" s="6">
        <v>2.0619236744037699E-2</v>
      </c>
      <c r="H234" s="6">
        <v>5.25425781882023E-2</v>
      </c>
      <c r="K234" s="25">
        <v>3.91094949370085E-2</v>
      </c>
      <c r="L234" s="25">
        <v>2.5347674446929602E-2</v>
      </c>
      <c r="M234" s="25">
        <v>5.9252438394013004E-3</v>
      </c>
      <c r="N234" s="25">
        <v>2.2323322291958301E-2</v>
      </c>
      <c r="O234" s="25">
        <v>2.0619236744037699E-2</v>
      </c>
      <c r="P234" s="25">
        <v>5.25425781882023E-2</v>
      </c>
    </row>
    <row r="235" spans="2:16" x14ac:dyDescent="0.25">
      <c r="B235" s="5">
        <v>232</v>
      </c>
      <c r="C235" s="6">
        <v>2.3644974778962699E-2</v>
      </c>
      <c r="D235" s="6">
        <v>4.03952856464731E-2</v>
      </c>
      <c r="E235" s="6">
        <v>6.7714520525388594E-2</v>
      </c>
      <c r="F235" s="6">
        <v>4.3891900005897003E-2</v>
      </c>
      <c r="G235" s="6">
        <v>6.8856099017325895E-2</v>
      </c>
      <c r="H235" s="6">
        <v>0.10879524100703</v>
      </c>
      <c r="K235" s="25">
        <v>2.3644974778962699E-2</v>
      </c>
      <c r="L235" s="25">
        <v>4.03952856464731E-2</v>
      </c>
      <c r="M235" s="25">
        <v>6.7714520525388594E-2</v>
      </c>
      <c r="N235" s="25">
        <v>4.3891900005897003E-2</v>
      </c>
      <c r="O235" s="25">
        <v>6.8856099017325895E-2</v>
      </c>
      <c r="P235" s="25">
        <v>0.10879524100703</v>
      </c>
    </row>
    <row r="236" spans="2:16" x14ac:dyDescent="0.25">
      <c r="B236" s="5">
        <v>233</v>
      </c>
      <c r="C236" s="6">
        <v>2.7945963258869701E-2</v>
      </c>
      <c r="D236" s="6">
        <v>3.1257854275226399E-2</v>
      </c>
      <c r="E236" s="6">
        <v>4.3196701959776498E-2</v>
      </c>
      <c r="F236" s="6">
        <v>3.0626188135340199E-2</v>
      </c>
      <c r="G236" s="6">
        <v>4.81703075229181E-2</v>
      </c>
      <c r="H236" s="6">
        <v>0.14800600876799999</v>
      </c>
      <c r="K236" s="25">
        <v>2.7945963258869701E-2</v>
      </c>
      <c r="L236" s="25">
        <v>3.1257854275226399E-2</v>
      </c>
      <c r="M236" s="25">
        <v>4.3196701959776498E-2</v>
      </c>
      <c r="N236" s="25">
        <v>3.0626188135340199E-2</v>
      </c>
      <c r="O236" s="25">
        <v>4.81703075229181E-2</v>
      </c>
      <c r="P236" s="25">
        <v>0.14800600876799999</v>
      </c>
    </row>
    <row r="237" spans="2:16" x14ac:dyDescent="0.25">
      <c r="B237" s="5">
        <v>234</v>
      </c>
      <c r="C237" s="6">
        <v>3.4787856118952298E-2</v>
      </c>
      <c r="D237" s="6">
        <v>3.4261771327493501E-2</v>
      </c>
      <c r="E237" s="6">
        <v>2.89506388183851E-2</v>
      </c>
      <c r="F237" s="6">
        <v>3.5255323407090297E-2</v>
      </c>
      <c r="G237" s="6">
        <v>4.0016876512287698E-2</v>
      </c>
      <c r="H237" s="6">
        <v>1.61360506920303E-2</v>
      </c>
      <c r="K237" s="25">
        <v>3.4787856118952298E-2</v>
      </c>
      <c r="L237" s="25">
        <v>3.4261771327493501E-2</v>
      </c>
      <c r="M237" s="25">
        <v>2.89506388183851E-2</v>
      </c>
      <c r="N237" s="25">
        <v>3.5255323407090297E-2</v>
      </c>
      <c r="O237" s="25">
        <v>4.0016876512287698E-2</v>
      </c>
      <c r="P237" s="25">
        <v>1.61360506920303E-2</v>
      </c>
    </row>
    <row r="238" spans="2:16" x14ac:dyDescent="0.25">
      <c r="B238" s="5">
        <v>235</v>
      </c>
      <c r="C238" s="6">
        <v>3.2056382590757201E-2</v>
      </c>
      <c r="D238" s="6">
        <v>3.1548347287567703E-2</v>
      </c>
      <c r="E238" s="6">
        <v>4.1607655956201299E-2</v>
      </c>
      <c r="F238" s="6">
        <v>2.77500023390649E-2</v>
      </c>
      <c r="G238" s="6">
        <v>5.3802701305215403E-2</v>
      </c>
      <c r="H238" s="6">
        <v>5.04456624564633E-2</v>
      </c>
      <c r="K238" s="25">
        <v>3.2056382590757201E-2</v>
      </c>
      <c r="L238" s="25">
        <v>3.1548347287567703E-2</v>
      </c>
      <c r="M238" s="25">
        <v>4.1607655956201299E-2</v>
      </c>
      <c r="N238" s="25">
        <v>2.77500023390649E-2</v>
      </c>
      <c r="O238" s="25">
        <v>5.3802701305215403E-2</v>
      </c>
      <c r="P238" s="25">
        <v>5.04456624564633E-2</v>
      </c>
    </row>
    <row r="239" spans="2:16" x14ac:dyDescent="0.25">
      <c r="B239" s="5">
        <v>236</v>
      </c>
      <c r="C239" s="6">
        <v>3.0699495831158798E-2</v>
      </c>
      <c r="D239" s="6">
        <v>3.3954893799967002E-2</v>
      </c>
      <c r="E239" s="6">
        <v>3.0554181091903901E-2</v>
      </c>
      <c r="F239" s="6">
        <v>3.8117383680099398E-2</v>
      </c>
      <c r="G239" s="6">
        <v>3.4506177361814702E-2</v>
      </c>
      <c r="H239" s="6">
        <v>0.111782609809397</v>
      </c>
      <c r="K239" s="25">
        <v>3.0699495831158798E-2</v>
      </c>
      <c r="L239" s="25">
        <v>3.3954893799967002E-2</v>
      </c>
      <c r="M239" s="25">
        <v>3.0554181091903901E-2</v>
      </c>
      <c r="N239" s="25">
        <v>3.8117383680099398E-2</v>
      </c>
      <c r="O239" s="25">
        <v>3.4506177361814702E-2</v>
      </c>
      <c r="P239" s="25">
        <v>0.111782609809397</v>
      </c>
    </row>
    <row r="240" spans="2:16" x14ac:dyDescent="0.25">
      <c r="B240" s="5">
        <v>237</v>
      </c>
      <c r="C240" s="6">
        <v>3.9820912264419799E-2</v>
      </c>
      <c r="D240" s="6">
        <v>3.8508121863655799E-2</v>
      </c>
      <c r="E240" s="6">
        <v>3.81903574547484E-2</v>
      </c>
      <c r="F240" s="6">
        <v>3.6380680626797203E-2</v>
      </c>
      <c r="G240" s="6">
        <v>4.27146418475748E-2</v>
      </c>
      <c r="H240" s="6">
        <v>9.87865524877833E-2</v>
      </c>
      <c r="K240" s="25">
        <v>3.9820912264419799E-2</v>
      </c>
      <c r="L240" s="25">
        <v>3.8508121863655799E-2</v>
      </c>
      <c r="M240" s="25">
        <v>3.81903574547484E-2</v>
      </c>
      <c r="N240" s="25">
        <v>3.6380680626797203E-2</v>
      </c>
      <c r="O240" s="25">
        <v>4.27146418475748E-2</v>
      </c>
      <c r="P240" s="25">
        <v>9.87865524877833E-2</v>
      </c>
    </row>
    <row r="241" spans="2:16" x14ac:dyDescent="0.25">
      <c r="B241" s="5">
        <v>238</v>
      </c>
      <c r="C241" s="6">
        <v>2.29611486534507E-2</v>
      </c>
      <c r="D241" s="6">
        <v>2.7012463139921301E-2</v>
      </c>
      <c r="E241" s="6">
        <v>3.36256490110649E-2</v>
      </c>
      <c r="F241" s="6">
        <v>2.9490138169539399E-2</v>
      </c>
      <c r="G241" s="6">
        <v>4.5214391517020398E-2</v>
      </c>
      <c r="H241" s="6">
        <v>6.2340064779012203E-2</v>
      </c>
      <c r="K241" s="25">
        <v>2.29611486534507E-2</v>
      </c>
      <c r="L241" s="25">
        <v>2.7012463139921301E-2</v>
      </c>
      <c r="M241" s="25">
        <v>3.36256490110649E-2</v>
      </c>
      <c r="N241" s="25">
        <v>2.9490138169539399E-2</v>
      </c>
      <c r="O241" s="25">
        <v>4.5214391517020398E-2</v>
      </c>
      <c r="P241" s="25">
        <v>6.2340064779012203E-2</v>
      </c>
    </row>
    <row r="242" spans="2:16" x14ac:dyDescent="0.25">
      <c r="B242" s="5">
        <v>239</v>
      </c>
      <c r="C242" s="6">
        <v>2.5108564340928299E-2</v>
      </c>
      <c r="D242" s="6">
        <v>3.9222886860565499E-2</v>
      </c>
      <c r="E242" s="6">
        <v>6.9819264519839205E-2</v>
      </c>
      <c r="F242" s="6">
        <v>3.7909429039705102E-2</v>
      </c>
      <c r="G242" s="6">
        <v>6.1288304763862399E-2</v>
      </c>
      <c r="H242" s="6">
        <v>0.117582435849234</v>
      </c>
      <c r="K242" s="25">
        <v>2.5108564340928299E-2</v>
      </c>
      <c r="L242" s="25">
        <v>3.9222886860565499E-2</v>
      </c>
      <c r="M242" s="25">
        <v>6.9819264519839205E-2</v>
      </c>
      <c r="N242" s="25">
        <v>3.7909429039705102E-2</v>
      </c>
      <c r="O242" s="25">
        <v>6.1288304763862399E-2</v>
      </c>
      <c r="P242" s="25">
        <v>0.117582435849234</v>
      </c>
    </row>
    <row r="243" spans="2:16" x14ac:dyDescent="0.25">
      <c r="B243" s="5">
        <v>240</v>
      </c>
      <c r="C243" s="6">
        <v>3.76470474718653E-2</v>
      </c>
      <c r="D243" s="6">
        <v>2.6408285646784699E-2</v>
      </c>
      <c r="E243" s="6">
        <v>3.8421893507405401E-3</v>
      </c>
      <c r="F243" s="6">
        <v>2.81344372281567E-2</v>
      </c>
      <c r="G243" s="6">
        <v>2.7617838239017301E-2</v>
      </c>
      <c r="H243" s="6">
        <v>4.6833825860010302E-2</v>
      </c>
      <c r="K243" s="25">
        <v>3.76470474718653E-2</v>
      </c>
      <c r="L243" s="25">
        <v>2.6408285646784699E-2</v>
      </c>
      <c r="M243" s="25">
        <v>3.8421893507405401E-3</v>
      </c>
      <c r="N243" s="25">
        <v>2.81344372281567E-2</v>
      </c>
      <c r="O243" s="25">
        <v>2.7617838239017301E-2</v>
      </c>
      <c r="P243" s="25">
        <v>4.6833825860010302E-2</v>
      </c>
    </row>
    <row r="244" spans="2:16" x14ac:dyDescent="0.25">
      <c r="B244" s="5">
        <v>241</v>
      </c>
      <c r="C244" s="6">
        <v>3.3578125535786499E-2</v>
      </c>
      <c r="D244" s="6">
        <v>3.6464715007033202E-2</v>
      </c>
      <c r="E244" s="6">
        <v>5.1458630016762298E-2</v>
      </c>
      <c r="F244" s="6">
        <v>3.2899708165570599E-2</v>
      </c>
      <c r="G244" s="6">
        <v>3.9139650972774803E-2</v>
      </c>
      <c r="H244" s="6">
        <v>2.7934655309474799E-2</v>
      </c>
      <c r="K244" s="25">
        <v>3.3578125535786499E-2</v>
      </c>
      <c r="L244" s="25">
        <v>3.6464715007033202E-2</v>
      </c>
      <c r="M244" s="25">
        <v>5.1458630016762298E-2</v>
      </c>
      <c r="N244" s="25">
        <v>3.2899708165570599E-2</v>
      </c>
      <c r="O244" s="25">
        <v>3.9139650972774803E-2</v>
      </c>
      <c r="P244" s="25">
        <v>2.7934655309474799E-2</v>
      </c>
    </row>
    <row r="245" spans="2:16" x14ac:dyDescent="0.25">
      <c r="B245" s="5">
        <v>242</v>
      </c>
      <c r="C245" s="6">
        <v>2.9180161726624701E-2</v>
      </c>
      <c r="D245" s="6">
        <v>2.9036766270073198E-2</v>
      </c>
      <c r="E245" s="6">
        <v>2.0573764121376601E-2</v>
      </c>
      <c r="F245" s="6">
        <v>3.2953602862075201E-2</v>
      </c>
      <c r="G245" s="6">
        <v>4.88111477031343E-2</v>
      </c>
      <c r="H245" s="6">
        <v>0.13707409189217101</v>
      </c>
      <c r="K245" s="25">
        <v>2.9180161726624701E-2</v>
      </c>
      <c r="L245" s="25">
        <v>2.9036766270073198E-2</v>
      </c>
      <c r="M245" s="25">
        <v>2.0573764121376601E-2</v>
      </c>
      <c r="N245" s="25">
        <v>3.2953602862075201E-2</v>
      </c>
      <c r="O245" s="25">
        <v>4.88111477031343E-2</v>
      </c>
      <c r="P245" s="25">
        <v>0.13707409189217101</v>
      </c>
    </row>
    <row r="246" spans="2:16" x14ac:dyDescent="0.25">
      <c r="B246" s="5">
        <v>243</v>
      </c>
      <c r="C246" s="6">
        <v>2.86255500868959E-2</v>
      </c>
      <c r="D246" s="6">
        <v>2.6490573268227902E-2</v>
      </c>
      <c r="E246" s="6">
        <v>3.4270017848131898E-2</v>
      </c>
      <c r="F246" s="6">
        <v>2.5656838921653598E-2</v>
      </c>
      <c r="G246" s="6">
        <v>3.39671843293032E-2</v>
      </c>
      <c r="H246" s="6">
        <v>0.104523801629957</v>
      </c>
      <c r="K246" s="25">
        <v>2.86255500868959E-2</v>
      </c>
      <c r="L246" s="25">
        <v>2.6490573268227902E-2</v>
      </c>
      <c r="M246" s="25">
        <v>3.4270017848131898E-2</v>
      </c>
      <c r="N246" s="25">
        <v>2.5656838921653598E-2</v>
      </c>
      <c r="O246" s="25">
        <v>3.39671843293032E-2</v>
      </c>
      <c r="P246" s="25">
        <v>0.104523801629957</v>
      </c>
    </row>
    <row r="247" spans="2:16" x14ac:dyDescent="0.25">
      <c r="B247" s="5">
        <v>244</v>
      </c>
      <c r="C247" s="6">
        <v>3.4133518749007503E-2</v>
      </c>
      <c r="D247" s="6">
        <v>3.8973465503956403E-2</v>
      </c>
      <c r="E247" s="6">
        <v>3.72085502030872E-2</v>
      </c>
      <c r="F247" s="6">
        <v>4.0174781381558299E-2</v>
      </c>
      <c r="G247" s="6">
        <v>5.3744894969577399E-2</v>
      </c>
      <c r="H247" s="6">
        <v>5.8469952196769301E-2</v>
      </c>
      <c r="K247" s="25">
        <v>3.4133518749007503E-2</v>
      </c>
      <c r="L247" s="25">
        <v>3.8973465503956403E-2</v>
      </c>
      <c r="M247" s="25">
        <v>3.72085502030872E-2</v>
      </c>
      <c r="N247" s="25">
        <v>4.0174781381558299E-2</v>
      </c>
      <c r="O247" s="25">
        <v>5.3744894969577399E-2</v>
      </c>
      <c r="P247" s="25">
        <v>5.8469952196769301E-2</v>
      </c>
    </row>
    <row r="248" spans="2:16" x14ac:dyDescent="0.25">
      <c r="B248" s="5">
        <v>245</v>
      </c>
      <c r="C248" s="6">
        <v>3.6671533135368403E-2</v>
      </c>
      <c r="D248" s="6">
        <v>2.42074117820965E-2</v>
      </c>
      <c r="E248" s="6">
        <v>1.47155896132223E-2</v>
      </c>
      <c r="F248" s="6">
        <v>1.9170056440187801E-2</v>
      </c>
      <c r="G248" s="6">
        <v>1.66581581181371E-2</v>
      </c>
      <c r="H248" s="6">
        <v>-6.4703962747650001E-2</v>
      </c>
      <c r="K248" s="25">
        <v>3.6671533135368403E-2</v>
      </c>
      <c r="L248" s="25">
        <v>2.42074117820965E-2</v>
      </c>
      <c r="M248" s="25">
        <v>1.47155896132223E-2</v>
      </c>
      <c r="N248" s="25">
        <v>1.9170056440187801E-2</v>
      </c>
      <c r="O248" s="25">
        <v>1.66581581181371E-2</v>
      </c>
      <c r="P248" s="25">
        <v>-6.4703962747650001E-2</v>
      </c>
    </row>
    <row r="249" spans="2:16" x14ac:dyDescent="0.25">
      <c r="B249" s="5">
        <v>246</v>
      </c>
      <c r="C249" s="6">
        <v>2.60958528033437E-2</v>
      </c>
      <c r="D249" s="6">
        <v>4.1406093573271602E-2</v>
      </c>
      <c r="E249" s="6">
        <v>5.7425913992458402E-2</v>
      </c>
      <c r="F249" s="6">
        <v>4.6943040402831898E-2</v>
      </c>
      <c r="G249" s="6">
        <v>7.1907937380943296E-2</v>
      </c>
      <c r="H249" s="6">
        <v>0.26065835346946498</v>
      </c>
      <c r="K249" s="25">
        <v>2.60958528033437E-2</v>
      </c>
      <c r="L249" s="25">
        <v>4.1406093573271602E-2</v>
      </c>
      <c r="M249" s="25">
        <v>5.7425913992458402E-2</v>
      </c>
      <c r="N249" s="25">
        <v>4.6943040402831898E-2</v>
      </c>
      <c r="O249" s="25">
        <v>7.1907937380943296E-2</v>
      </c>
      <c r="P249" s="25">
        <v>0.26065835346946498</v>
      </c>
    </row>
    <row r="250" spans="2:16" x14ac:dyDescent="0.25">
      <c r="B250" s="5">
        <v>247</v>
      </c>
      <c r="C250" s="6">
        <v>3.2218461952907999E-2</v>
      </c>
      <c r="D250" s="6">
        <v>4.34338793215421E-2</v>
      </c>
      <c r="E250" s="6">
        <v>4.9971141445736E-2</v>
      </c>
      <c r="F250" s="6">
        <v>4.6024137066057201E-2</v>
      </c>
      <c r="G250" s="6">
        <v>7.5515876712345401E-2</v>
      </c>
      <c r="H250" s="6">
        <v>0.13439895615572101</v>
      </c>
      <c r="K250" s="25">
        <v>3.2218461952907999E-2</v>
      </c>
      <c r="L250" s="25">
        <v>4.34338793215421E-2</v>
      </c>
      <c r="M250" s="25">
        <v>4.9971141445736E-2</v>
      </c>
      <c r="N250" s="25">
        <v>4.6024137066057201E-2</v>
      </c>
      <c r="O250" s="25">
        <v>7.5515876712345401E-2</v>
      </c>
      <c r="P250" s="25">
        <v>0.13439895615572101</v>
      </c>
    </row>
    <row r="251" spans="2:16" x14ac:dyDescent="0.25">
      <c r="B251" s="5">
        <v>248</v>
      </c>
      <c r="C251" s="6">
        <v>3.05347489285301E-2</v>
      </c>
      <c r="D251" s="6">
        <v>2.2195979599084901E-2</v>
      </c>
      <c r="E251" s="6">
        <v>2.2116115241143101E-2</v>
      </c>
      <c r="F251" s="6">
        <v>2.00908929627335E-2</v>
      </c>
      <c r="G251" s="6">
        <v>1.35071274379472E-2</v>
      </c>
      <c r="H251" s="6">
        <v>3.24867186402698E-2</v>
      </c>
      <c r="K251" s="25">
        <v>3.05347489285301E-2</v>
      </c>
      <c r="L251" s="25">
        <v>2.2195979599084901E-2</v>
      </c>
      <c r="M251" s="25">
        <v>2.2116115241143101E-2</v>
      </c>
      <c r="N251" s="25">
        <v>2.00908929627335E-2</v>
      </c>
      <c r="O251" s="25">
        <v>1.35071274379472E-2</v>
      </c>
      <c r="P251" s="25">
        <v>3.24867186402698E-2</v>
      </c>
    </row>
    <row r="252" spans="2:16" x14ac:dyDescent="0.25">
      <c r="B252" s="5">
        <v>249</v>
      </c>
      <c r="C252" s="6">
        <v>2.9336044300927799E-2</v>
      </c>
      <c r="D252" s="6">
        <v>3.4527730240896802E-2</v>
      </c>
      <c r="E252" s="6">
        <v>6.1208581069846599E-2</v>
      </c>
      <c r="F252" s="6">
        <v>3.3213227630490803E-2</v>
      </c>
      <c r="G252" s="6">
        <v>6.0999167993992999E-2</v>
      </c>
      <c r="H252" s="6">
        <v>0.14024776929482899</v>
      </c>
      <c r="K252" s="25">
        <v>2.9336044300927799E-2</v>
      </c>
      <c r="L252" s="25">
        <v>3.4527730240896802E-2</v>
      </c>
      <c r="M252" s="25">
        <v>6.1208581069846599E-2</v>
      </c>
      <c r="N252" s="25">
        <v>3.3213227630490803E-2</v>
      </c>
      <c r="O252" s="25">
        <v>6.0999167993992999E-2</v>
      </c>
      <c r="P252" s="25">
        <v>0.14024776929482899</v>
      </c>
    </row>
    <row r="253" spans="2:16" x14ac:dyDescent="0.25">
      <c r="B253" s="5">
        <v>250</v>
      </c>
      <c r="C253" s="6">
        <v>3.3409826864809297E-2</v>
      </c>
      <c r="D253" s="6">
        <v>3.0969357369648801E-2</v>
      </c>
      <c r="E253" s="6">
        <v>1.19783283465753E-2</v>
      </c>
      <c r="F253" s="6">
        <v>3.2633080577688697E-2</v>
      </c>
      <c r="G253" s="6">
        <v>2.8023850508284601E-2</v>
      </c>
      <c r="H253" s="6">
        <v>2.99065621268646E-2</v>
      </c>
      <c r="K253" s="25">
        <v>3.3409826864809297E-2</v>
      </c>
      <c r="L253" s="25">
        <v>3.0969357369648801E-2</v>
      </c>
      <c r="M253" s="25">
        <v>1.19783283465753E-2</v>
      </c>
      <c r="N253" s="25">
        <v>3.2633080577688697E-2</v>
      </c>
      <c r="O253" s="25">
        <v>2.8023850508284601E-2</v>
      </c>
      <c r="P253" s="25">
        <v>2.99065621268646E-2</v>
      </c>
    </row>
    <row r="254" spans="2:16" x14ac:dyDescent="0.25">
      <c r="B254" s="5">
        <v>251</v>
      </c>
      <c r="C254" s="6">
        <v>4.3137032022549301E-2</v>
      </c>
      <c r="D254" s="6">
        <v>2.40251361605246E-2</v>
      </c>
      <c r="E254" s="6">
        <v>1.9528396929627601E-2</v>
      </c>
      <c r="F254" s="6">
        <v>2.8299980393480001E-2</v>
      </c>
      <c r="G254" s="6">
        <v>4.4941078734324701E-2</v>
      </c>
      <c r="H254" s="6">
        <v>0.18744350226673501</v>
      </c>
      <c r="K254" s="25">
        <v>4.3137032022549301E-2</v>
      </c>
      <c r="L254" s="25">
        <v>2.40251361605246E-2</v>
      </c>
      <c r="M254" s="25">
        <v>1.9528396929627601E-2</v>
      </c>
      <c r="N254" s="25">
        <v>2.8299980393480001E-2</v>
      </c>
      <c r="O254" s="25">
        <v>4.4941078734324701E-2</v>
      </c>
      <c r="P254" s="25">
        <v>0.18744350226673501</v>
      </c>
    </row>
    <row r="255" spans="2:16" x14ac:dyDescent="0.25">
      <c r="B255" s="5">
        <v>252</v>
      </c>
      <c r="C255" s="6">
        <v>1.96631802395901E-2</v>
      </c>
      <c r="D255" s="6">
        <v>4.17631721068836E-2</v>
      </c>
      <c r="E255" s="6">
        <v>5.2366243875294503E-2</v>
      </c>
      <c r="F255" s="6">
        <v>3.76583911692858E-2</v>
      </c>
      <c r="G255" s="6">
        <v>4.29662149055847E-2</v>
      </c>
      <c r="H255" s="6">
        <v>-5.8858648018351696E-3</v>
      </c>
      <c r="K255" s="25">
        <v>1.96631802395901E-2</v>
      </c>
      <c r="L255" s="25">
        <v>4.17631721068836E-2</v>
      </c>
      <c r="M255" s="25">
        <v>5.2366243875294503E-2</v>
      </c>
      <c r="N255" s="25">
        <v>3.76583911692858E-2</v>
      </c>
      <c r="O255" s="25">
        <v>4.29662149055847E-2</v>
      </c>
      <c r="P255" s="25">
        <v>-5.8858648018351696E-3</v>
      </c>
    </row>
    <row r="256" spans="2:16" x14ac:dyDescent="0.25">
      <c r="B256" s="5">
        <v>253</v>
      </c>
      <c r="C256" s="6">
        <v>2.8181093774807299E-2</v>
      </c>
      <c r="D256" s="6">
        <v>2.3361825133949399E-2</v>
      </c>
      <c r="E256" s="6">
        <v>1.06568950606367E-2</v>
      </c>
      <c r="F256" s="6">
        <v>2.2868664840511602E-2</v>
      </c>
      <c r="G256" s="6">
        <v>3.5966457272577503E-2</v>
      </c>
      <c r="H256" s="6">
        <v>5.5892108822338998E-2</v>
      </c>
      <c r="K256" s="25">
        <v>2.8181093774807299E-2</v>
      </c>
      <c r="L256" s="25">
        <v>2.3361825133949399E-2</v>
      </c>
      <c r="M256" s="25">
        <v>1.06568950606367E-2</v>
      </c>
      <c r="N256" s="25">
        <v>2.2868664840511602E-2</v>
      </c>
      <c r="O256" s="25">
        <v>3.5966457272577503E-2</v>
      </c>
      <c r="P256" s="25">
        <v>5.5892108822338998E-2</v>
      </c>
    </row>
    <row r="257" spans="2:16" x14ac:dyDescent="0.25">
      <c r="B257" s="5">
        <v>254</v>
      </c>
      <c r="C257" s="6">
        <v>3.4576927788742003E-2</v>
      </c>
      <c r="D257" s="6">
        <v>4.2154865234244498E-2</v>
      </c>
      <c r="E257" s="6">
        <v>6.1747033785702697E-2</v>
      </c>
      <c r="F257" s="6">
        <v>4.2984253995015403E-2</v>
      </c>
      <c r="G257" s="6">
        <v>5.1970635156434603E-2</v>
      </c>
      <c r="H257" s="6">
        <v>0.108089481264105</v>
      </c>
      <c r="K257" s="25">
        <v>3.4576927788742003E-2</v>
      </c>
      <c r="L257" s="25">
        <v>4.2154865234244498E-2</v>
      </c>
      <c r="M257" s="25">
        <v>6.1747033785702697E-2</v>
      </c>
      <c r="N257" s="25">
        <v>4.2984253995015403E-2</v>
      </c>
      <c r="O257" s="25">
        <v>5.1970635156434603E-2</v>
      </c>
      <c r="P257" s="25">
        <v>0.108089481264105</v>
      </c>
    </row>
    <row r="258" spans="2:16" x14ac:dyDescent="0.25">
      <c r="B258" s="5">
        <v>255</v>
      </c>
      <c r="C258" s="6">
        <v>2.4692291246325E-2</v>
      </c>
      <c r="D258" s="6">
        <v>2.03766774904541E-2</v>
      </c>
      <c r="E258" s="6">
        <v>9.3079120859229595E-3</v>
      </c>
      <c r="F258" s="6">
        <v>2.0534906933467899E-2</v>
      </c>
      <c r="G258" s="6">
        <v>6.4096132417008596E-3</v>
      </c>
      <c r="H258" s="6">
        <v>6.8947312383342797E-3</v>
      </c>
      <c r="K258" s="25">
        <v>2.4692291246325E-2</v>
      </c>
      <c r="L258" s="25">
        <v>2.03766774904541E-2</v>
      </c>
      <c r="M258" s="25">
        <v>9.3079120859229595E-3</v>
      </c>
      <c r="N258" s="25">
        <v>2.0534906933467899E-2</v>
      </c>
      <c r="O258" s="25">
        <v>6.4096132417008596E-3</v>
      </c>
      <c r="P258" s="25">
        <v>6.8947312383342797E-3</v>
      </c>
    </row>
    <row r="259" spans="2:16" x14ac:dyDescent="0.25">
      <c r="B259" s="5">
        <v>256</v>
      </c>
      <c r="C259" s="6">
        <v>3.8106167519457397E-2</v>
      </c>
      <c r="D259" s="6">
        <v>4.5393720633746901E-2</v>
      </c>
      <c r="E259" s="6">
        <v>6.3793497616984704E-2</v>
      </c>
      <c r="F259" s="6">
        <v>4.5624769940785001E-2</v>
      </c>
      <c r="G259" s="6">
        <v>8.3661948855543899E-2</v>
      </c>
      <c r="H259" s="6">
        <v>0.16526733595673901</v>
      </c>
      <c r="K259" s="25">
        <v>3.8106167519457397E-2</v>
      </c>
      <c r="L259" s="25">
        <v>4.5393720633746901E-2</v>
      </c>
      <c r="M259" s="25">
        <v>6.3793497616984704E-2</v>
      </c>
      <c r="N259" s="25">
        <v>4.5624769940785001E-2</v>
      </c>
      <c r="O259" s="25">
        <v>8.3661948855543899E-2</v>
      </c>
      <c r="P259" s="25">
        <v>0.16526733595673901</v>
      </c>
    </row>
    <row r="260" spans="2:16" x14ac:dyDescent="0.25">
      <c r="B260" s="5">
        <v>257</v>
      </c>
      <c r="C260" s="6">
        <v>2.2779868954632802E-2</v>
      </c>
      <c r="D260" s="6">
        <v>3.63262073823074E-2</v>
      </c>
      <c r="E260" s="6">
        <v>7.1833360633228399E-2</v>
      </c>
      <c r="F260" s="6">
        <v>3.2804870161281099E-2</v>
      </c>
      <c r="G260" s="6">
        <v>5.7029015046666597E-2</v>
      </c>
      <c r="H260" s="6">
        <v>3.9624427816544704E-3</v>
      </c>
      <c r="K260" s="25">
        <v>2.2779868954632802E-2</v>
      </c>
      <c r="L260" s="25">
        <v>3.63262073823074E-2</v>
      </c>
      <c r="M260" s="25">
        <v>7.1833360633228399E-2</v>
      </c>
      <c r="N260" s="25">
        <v>3.2804870161281099E-2</v>
      </c>
      <c r="O260" s="25">
        <v>5.7029015046666597E-2</v>
      </c>
      <c r="P260" s="25">
        <v>3.9624427816544704E-3</v>
      </c>
    </row>
    <row r="261" spans="2:16" x14ac:dyDescent="0.25">
      <c r="B261" s="5">
        <v>258</v>
      </c>
      <c r="C261" s="6">
        <v>3.9998824168365102E-2</v>
      </c>
      <c r="D261" s="6">
        <v>2.9283045123353699E-2</v>
      </c>
      <c r="E261" s="6">
        <v>2.4574455625314701E-3</v>
      </c>
      <c r="F261" s="6">
        <v>3.3100449841048103E-2</v>
      </c>
      <c r="G261" s="6">
        <v>3.2388118472984E-2</v>
      </c>
      <c r="H261" s="6">
        <v>0.170327077166776</v>
      </c>
      <c r="K261" s="25">
        <v>3.9998824168365102E-2</v>
      </c>
      <c r="L261" s="25">
        <v>2.9283045123353699E-2</v>
      </c>
      <c r="M261" s="25">
        <v>2.4574455625314701E-3</v>
      </c>
      <c r="N261" s="25">
        <v>3.3100449841048103E-2</v>
      </c>
      <c r="O261" s="25">
        <v>3.2388118472984E-2</v>
      </c>
      <c r="P261" s="25">
        <v>0.170327077166776</v>
      </c>
    </row>
    <row r="262" spans="2:16" x14ac:dyDescent="0.25">
      <c r="B262" s="5">
        <v>259</v>
      </c>
      <c r="C262" s="6">
        <v>2.7245312523458201E-2</v>
      </c>
      <c r="D262" s="6">
        <v>2.9927241780852699E-2</v>
      </c>
      <c r="E262" s="6">
        <v>5.7493565024225403E-2</v>
      </c>
      <c r="F262" s="6">
        <v>3.4392727951472198E-2</v>
      </c>
      <c r="G262" s="6">
        <v>8.9467611666367297E-2</v>
      </c>
      <c r="H262" s="6">
        <v>0.10693958008830499</v>
      </c>
      <c r="K262" s="25">
        <v>2.7245312523458201E-2</v>
      </c>
      <c r="L262" s="25">
        <v>2.9927241780852699E-2</v>
      </c>
      <c r="M262" s="25">
        <v>5.7493565024225403E-2</v>
      </c>
      <c r="N262" s="25">
        <v>3.4392727951472198E-2</v>
      </c>
      <c r="O262" s="25">
        <v>8.9467611666367297E-2</v>
      </c>
      <c r="P262" s="25">
        <v>0.10693958008830499</v>
      </c>
    </row>
    <row r="263" spans="2:16" x14ac:dyDescent="0.25">
      <c r="B263" s="5">
        <v>260</v>
      </c>
      <c r="C263" s="6">
        <v>3.5538465823192103E-2</v>
      </c>
      <c r="D263" s="6">
        <v>3.5510492551367803E-2</v>
      </c>
      <c r="E263" s="6">
        <v>1.49120215716914E-2</v>
      </c>
      <c r="F263" s="6">
        <v>3.1397991609553498E-2</v>
      </c>
      <c r="G263" s="6">
        <v>5.2144043890067803E-4</v>
      </c>
      <c r="H263" s="6">
        <v>4.93179114858322E-2</v>
      </c>
      <c r="K263" s="25">
        <v>3.5538465823192103E-2</v>
      </c>
      <c r="L263" s="25">
        <v>3.5510492551367803E-2</v>
      </c>
      <c r="M263" s="25">
        <v>1.49120215716914E-2</v>
      </c>
      <c r="N263" s="25">
        <v>3.1397991609553498E-2</v>
      </c>
      <c r="O263" s="25">
        <v>5.2144043890067803E-4</v>
      </c>
      <c r="P263" s="25">
        <v>4.93179114858322E-2</v>
      </c>
    </row>
    <row r="264" spans="2:16" x14ac:dyDescent="0.25">
      <c r="B264" s="5">
        <v>261</v>
      </c>
      <c r="C264" s="6">
        <v>2.4056740347002701E-2</v>
      </c>
      <c r="D264" s="6">
        <v>3.6491883557967099E-2</v>
      </c>
      <c r="E264" s="6">
        <v>5.0788976931976697E-2</v>
      </c>
      <c r="F264" s="6">
        <v>4.1435564821892701E-2</v>
      </c>
      <c r="G264" s="6">
        <v>5.3913554204795003E-2</v>
      </c>
      <c r="H264" s="6">
        <v>8.7996068183562995E-2</v>
      </c>
      <c r="K264" s="25">
        <v>2.4056740347002701E-2</v>
      </c>
      <c r="L264" s="25">
        <v>3.6491883557967099E-2</v>
      </c>
      <c r="M264" s="25">
        <v>5.0788976931976697E-2</v>
      </c>
      <c r="N264" s="25">
        <v>4.1435564821892701E-2</v>
      </c>
      <c r="O264" s="25">
        <v>5.3913554204795003E-2</v>
      </c>
      <c r="P264" s="25">
        <v>8.7996068183562995E-2</v>
      </c>
    </row>
    <row r="265" spans="2:16" x14ac:dyDescent="0.25">
      <c r="B265" s="5">
        <v>262</v>
      </c>
      <c r="C265" s="6">
        <v>3.8682230418261902E-2</v>
      </c>
      <c r="D265" s="6">
        <v>2.9054650864119201E-2</v>
      </c>
      <c r="E265" s="6">
        <v>2.12971095658878E-2</v>
      </c>
      <c r="F265" s="6">
        <v>2.4747017557920699E-2</v>
      </c>
      <c r="G265" s="6">
        <v>3.4287169638538499E-2</v>
      </c>
      <c r="H265" s="6">
        <v>6.8322908916026895E-2</v>
      </c>
      <c r="K265" s="25">
        <v>3.8682230418261902E-2</v>
      </c>
      <c r="L265" s="25">
        <v>2.9054650864119201E-2</v>
      </c>
      <c r="M265" s="25">
        <v>2.12971095658878E-2</v>
      </c>
      <c r="N265" s="25">
        <v>2.4747017557920699E-2</v>
      </c>
      <c r="O265" s="25">
        <v>3.4287169638538499E-2</v>
      </c>
      <c r="P265" s="25">
        <v>6.8322908916026895E-2</v>
      </c>
    </row>
    <row r="266" spans="2:16" x14ac:dyDescent="0.25">
      <c r="B266" s="5">
        <v>263</v>
      </c>
      <c r="C266" s="6">
        <v>3.5381675072871897E-2</v>
      </c>
      <c r="D266" s="6">
        <v>3.2564887724178398E-2</v>
      </c>
      <c r="E266" s="6">
        <v>1.13365021346532E-2</v>
      </c>
      <c r="F266" s="6">
        <v>3.5555175559518301E-2</v>
      </c>
      <c r="G266" s="6">
        <v>2.19336394366327E-2</v>
      </c>
      <c r="H266" s="6">
        <v>7.4474855271715198E-2</v>
      </c>
      <c r="K266" s="25">
        <v>3.5381675072871897E-2</v>
      </c>
      <c r="L266" s="25">
        <v>3.2564887724178398E-2</v>
      </c>
      <c r="M266" s="25">
        <v>1.13365021346532E-2</v>
      </c>
      <c r="N266" s="25">
        <v>3.5555175559518301E-2</v>
      </c>
      <c r="O266" s="25">
        <v>2.19336394366327E-2</v>
      </c>
      <c r="P266" s="25">
        <v>7.4474855271715198E-2</v>
      </c>
    </row>
    <row r="267" spans="2:16" x14ac:dyDescent="0.25">
      <c r="B267" s="5">
        <v>264</v>
      </c>
      <c r="C267" s="6">
        <v>2.7380743228635901E-2</v>
      </c>
      <c r="D267" s="6">
        <v>3.2969680692814599E-2</v>
      </c>
      <c r="E267" s="6">
        <v>6.2100588993369003E-2</v>
      </c>
      <c r="F267" s="6">
        <v>3.0305251663811601E-2</v>
      </c>
      <c r="G267" s="6">
        <v>6.7568986452670995E-2</v>
      </c>
      <c r="H267" s="6">
        <v>8.6642124430054396E-2</v>
      </c>
      <c r="K267" s="25">
        <v>2.7380743228635901E-2</v>
      </c>
      <c r="L267" s="25">
        <v>3.2969680692814599E-2</v>
      </c>
      <c r="M267" s="25">
        <v>6.2100588993369003E-2</v>
      </c>
      <c r="N267" s="25">
        <v>3.0305251663811601E-2</v>
      </c>
      <c r="O267" s="25">
        <v>6.7568986452670995E-2</v>
      </c>
      <c r="P267" s="25">
        <v>8.6642124430054396E-2</v>
      </c>
    </row>
    <row r="268" spans="2:16" x14ac:dyDescent="0.25">
      <c r="B268" s="5">
        <v>265</v>
      </c>
      <c r="C268" s="6">
        <v>3.8342277577980498E-2</v>
      </c>
      <c r="D268" s="6">
        <v>1.4173474353761401E-2</v>
      </c>
      <c r="E268" s="6">
        <v>-2.6637541122470701E-2</v>
      </c>
      <c r="F268" s="6">
        <v>1.4894209510314799E-2</v>
      </c>
      <c r="G268" s="6">
        <v>1.33509113792414E-2</v>
      </c>
      <c r="H268" s="6">
        <v>0.14554415923637801</v>
      </c>
      <c r="K268" s="25">
        <v>3.8342277577980498E-2</v>
      </c>
      <c r="L268" s="25">
        <v>1.4173474353761401E-2</v>
      </c>
      <c r="M268" s="25">
        <v>-2.6637541122470701E-2</v>
      </c>
      <c r="N268" s="25">
        <v>1.4894209510314799E-2</v>
      </c>
      <c r="O268" s="25">
        <v>1.33509113792414E-2</v>
      </c>
      <c r="P268" s="25">
        <v>0.14554415923637801</v>
      </c>
    </row>
    <row r="269" spans="2:16" x14ac:dyDescent="0.25">
      <c r="B269" s="5">
        <v>266</v>
      </c>
      <c r="C269" s="6">
        <v>2.4459530347103801E-2</v>
      </c>
      <c r="D269" s="6">
        <v>5.2681392043791603E-2</v>
      </c>
      <c r="E269" s="6">
        <v>0.10742897940653499</v>
      </c>
      <c r="F269" s="6">
        <v>5.1992854159620801E-2</v>
      </c>
      <c r="G269" s="6">
        <v>8.0246243955371693E-2</v>
      </c>
      <c r="H269" s="6">
        <v>1.80041618487174E-2</v>
      </c>
      <c r="K269" s="25">
        <v>2.4459530347103801E-2</v>
      </c>
      <c r="L269" s="25">
        <v>5.2681392043791603E-2</v>
      </c>
      <c r="M269" s="25">
        <v>0.10742897940653499</v>
      </c>
      <c r="N269" s="25">
        <v>5.1992854159620801E-2</v>
      </c>
      <c r="O269" s="25">
        <v>8.0246243955371693E-2</v>
      </c>
      <c r="P269" s="25">
        <v>1.80041618487174E-2</v>
      </c>
    </row>
    <row r="270" spans="2:16" x14ac:dyDescent="0.25">
      <c r="B270" s="5">
        <v>267</v>
      </c>
      <c r="C270" s="6">
        <v>3.14155892444858E-2</v>
      </c>
      <c r="D270" s="6">
        <v>4.9674467316894698E-2</v>
      </c>
      <c r="E270" s="6">
        <v>7.3912110223601099E-2</v>
      </c>
      <c r="F270" s="6">
        <v>5.0376730522164702E-2</v>
      </c>
      <c r="G270" s="6">
        <v>6.4655393195652805E-2</v>
      </c>
      <c r="H270" s="6">
        <v>0.121844377456791</v>
      </c>
      <c r="K270" s="25">
        <v>3.14155892444858E-2</v>
      </c>
      <c r="L270" s="25">
        <v>4.9674467316894698E-2</v>
      </c>
      <c r="M270" s="25">
        <v>7.3912110223601099E-2</v>
      </c>
      <c r="N270" s="25">
        <v>5.0376730522164702E-2</v>
      </c>
      <c r="O270" s="25">
        <v>6.4655393195652805E-2</v>
      </c>
      <c r="P270" s="25">
        <v>0.121844377456791</v>
      </c>
    </row>
    <row r="271" spans="2:16" x14ac:dyDescent="0.25">
      <c r="B271" s="5">
        <v>268</v>
      </c>
      <c r="C271" s="6">
        <v>3.1348270955417597E-2</v>
      </c>
      <c r="D271" s="6">
        <v>1.6377538403973699E-2</v>
      </c>
      <c r="E271" s="6">
        <v>-5.5703013809305099E-6</v>
      </c>
      <c r="F271" s="6">
        <v>1.6017228937260899E-2</v>
      </c>
      <c r="G271" s="6">
        <v>2.4362617620777401E-2</v>
      </c>
      <c r="H271" s="6">
        <v>4.1776808675151302E-2</v>
      </c>
      <c r="K271" s="25">
        <v>3.1348270955417597E-2</v>
      </c>
      <c r="L271" s="25">
        <v>1.6377538403973699E-2</v>
      </c>
      <c r="M271" s="25">
        <v>-5.5703013809305099E-6</v>
      </c>
      <c r="N271" s="25">
        <v>1.6017228937260899E-2</v>
      </c>
      <c r="O271" s="25">
        <v>2.4362617620777401E-2</v>
      </c>
      <c r="P271" s="25">
        <v>4.1776808675151302E-2</v>
      </c>
    </row>
    <row r="272" spans="2:16" x14ac:dyDescent="0.25">
      <c r="B272" s="5">
        <v>269</v>
      </c>
      <c r="C272" s="6">
        <v>4.0001624758630998E-2</v>
      </c>
      <c r="D272" s="6">
        <v>2.2597630436889098E-2</v>
      </c>
      <c r="E272" s="6">
        <v>-3.4288697269826401E-3</v>
      </c>
      <c r="F272" s="6">
        <v>2.6773560716925299E-2</v>
      </c>
      <c r="G272" s="6">
        <v>5.1480972944025802E-2</v>
      </c>
      <c r="H272" s="6">
        <v>4.9318803948211497E-2</v>
      </c>
      <c r="K272" s="25">
        <v>4.0001624758630998E-2</v>
      </c>
      <c r="L272" s="25">
        <v>2.2597630436889098E-2</v>
      </c>
      <c r="M272" s="25">
        <v>-3.4288697269826401E-3</v>
      </c>
      <c r="N272" s="25">
        <v>2.6773560716925299E-2</v>
      </c>
      <c r="O272" s="25">
        <v>5.1480972944025802E-2</v>
      </c>
      <c r="P272" s="25">
        <v>4.9318803948211497E-2</v>
      </c>
    </row>
    <row r="273" spans="2:16" x14ac:dyDescent="0.25">
      <c r="B273" s="5">
        <v>270</v>
      </c>
      <c r="C273" s="6">
        <v>2.2753243860383202E-2</v>
      </c>
      <c r="D273" s="6">
        <v>4.32437769309479E-2</v>
      </c>
      <c r="E273" s="6">
        <v>7.8113612487976894E-2</v>
      </c>
      <c r="F273" s="6">
        <v>3.9201486504887799E-2</v>
      </c>
      <c r="G273" s="6">
        <v>3.7522943002135503E-2</v>
      </c>
      <c r="H273" s="6">
        <v>0.114359717662774</v>
      </c>
      <c r="K273" s="25">
        <v>2.2753243860383202E-2</v>
      </c>
      <c r="L273" s="25">
        <v>4.32437769309479E-2</v>
      </c>
      <c r="M273" s="25">
        <v>7.8113612487976894E-2</v>
      </c>
      <c r="N273" s="25">
        <v>3.9201486504887799E-2</v>
      </c>
      <c r="O273" s="25">
        <v>3.7522943002135503E-2</v>
      </c>
      <c r="P273" s="25">
        <v>0.114359717662774</v>
      </c>
    </row>
    <row r="274" spans="2:16" x14ac:dyDescent="0.25">
      <c r="B274" s="5">
        <v>271</v>
      </c>
      <c r="C274" s="6">
        <v>4.01968787177749E-2</v>
      </c>
      <c r="D274" s="6">
        <v>3.4194847922113199E-2</v>
      </c>
      <c r="E274" s="6">
        <v>3.9049048097966201E-2</v>
      </c>
      <c r="F274" s="6">
        <v>3.3069044940494903E-2</v>
      </c>
      <c r="G274" s="6">
        <v>5.7296130876545399E-2</v>
      </c>
      <c r="H274" s="6">
        <v>6.2027066486699999E-2</v>
      </c>
      <c r="K274" s="25">
        <v>4.01968787177749E-2</v>
      </c>
      <c r="L274" s="25">
        <v>3.4194847922113199E-2</v>
      </c>
      <c r="M274" s="25">
        <v>3.9049048097966201E-2</v>
      </c>
      <c r="N274" s="25">
        <v>3.3069044940494903E-2</v>
      </c>
      <c r="O274" s="25">
        <v>5.7296130876545399E-2</v>
      </c>
      <c r="P274" s="25">
        <v>6.2027066486699999E-2</v>
      </c>
    </row>
    <row r="275" spans="2:16" x14ac:dyDescent="0.25">
      <c r="B275" s="5">
        <v>272</v>
      </c>
      <c r="C275" s="6">
        <v>2.2582526545605899E-2</v>
      </c>
      <c r="D275" s="6">
        <v>3.1288157434128203E-2</v>
      </c>
      <c r="E275" s="6">
        <v>3.26723391194228E-2</v>
      </c>
      <c r="F275" s="6">
        <v>3.2779575246064702E-2</v>
      </c>
      <c r="G275" s="6">
        <v>3.0655237698259799E-2</v>
      </c>
      <c r="H275" s="6">
        <v>9.3159721702319204E-2</v>
      </c>
      <c r="K275" s="25">
        <v>2.2582526545605899E-2</v>
      </c>
      <c r="L275" s="25">
        <v>3.1288157434128203E-2</v>
      </c>
      <c r="M275" s="25">
        <v>3.26723391194228E-2</v>
      </c>
      <c r="N275" s="25">
        <v>3.2779575246064702E-2</v>
      </c>
      <c r="O275" s="25">
        <v>3.0655237698259799E-2</v>
      </c>
      <c r="P275" s="25">
        <v>9.3159721702319204E-2</v>
      </c>
    </row>
    <row r="276" spans="2:16" x14ac:dyDescent="0.25">
      <c r="B276" s="5">
        <v>273</v>
      </c>
      <c r="C276" s="6">
        <v>3.3655094879563502E-2</v>
      </c>
      <c r="D276" s="6">
        <v>4.2759089719050201E-2</v>
      </c>
      <c r="E276" s="6">
        <v>4.8707022169568702E-2</v>
      </c>
      <c r="F276" s="6">
        <v>4.7628651161546701E-2</v>
      </c>
      <c r="G276" s="6">
        <v>6.5602218914545304E-2</v>
      </c>
      <c r="H276" s="6">
        <v>0.18487264852229901</v>
      </c>
      <c r="K276" s="25">
        <v>3.3655094879563502E-2</v>
      </c>
      <c r="L276" s="25">
        <v>4.2759089719050201E-2</v>
      </c>
      <c r="M276" s="25">
        <v>4.8707022169568702E-2</v>
      </c>
      <c r="N276" s="25">
        <v>4.7628651161546701E-2</v>
      </c>
      <c r="O276" s="25">
        <v>6.5602218914545304E-2</v>
      </c>
      <c r="P276" s="25">
        <v>0.18487264852229901</v>
      </c>
    </row>
    <row r="277" spans="2:16" x14ac:dyDescent="0.25">
      <c r="B277" s="5">
        <v>274</v>
      </c>
      <c r="C277" s="6">
        <v>2.9118115872226499E-2</v>
      </c>
      <c r="D277" s="6">
        <v>2.28641225938708E-2</v>
      </c>
      <c r="E277" s="6">
        <v>2.3189885722645999E-2</v>
      </c>
      <c r="F277" s="6">
        <v>1.8600862098078201E-2</v>
      </c>
      <c r="G277" s="6">
        <v>2.2705374704204501E-2</v>
      </c>
      <c r="H277" s="6">
        <v>-9.9776297342116793E-3</v>
      </c>
      <c r="K277" s="25">
        <v>2.9118115872226499E-2</v>
      </c>
      <c r="L277" s="25">
        <v>2.28641225938708E-2</v>
      </c>
      <c r="M277" s="25">
        <v>2.3189885722645999E-2</v>
      </c>
      <c r="N277" s="25">
        <v>1.8600862098078201E-2</v>
      </c>
      <c r="O277" s="25">
        <v>2.2705374704204501E-2</v>
      </c>
      <c r="P277" s="25">
        <v>-9.9776297342116793E-3</v>
      </c>
    </row>
    <row r="278" spans="2:16" x14ac:dyDescent="0.25">
      <c r="B278" s="5">
        <v>275</v>
      </c>
      <c r="C278" s="6">
        <v>2.37995996492293E-2</v>
      </c>
      <c r="D278" s="6">
        <v>4.2672589853220498E-2</v>
      </c>
      <c r="E278" s="6">
        <v>4.9569039047083499E-2</v>
      </c>
      <c r="F278" s="6">
        <v>4.2496060723252703E-2</v>
      </c>
      <c r="G278" s="6">
        <v>6.2384621210265702E-2</v>
      </c>
      <c r="H278" s="6">
        <v>0.14408872512044499</v>
      </c>
      <c r="K278" s="25">
        <v>2.37995996492293E-2</v>
      </c>
      <c r="L278" s="25">
        <v>4.2672589853220498E-2</v>
      </c>
      <c r="M278" s="25">
        <v>4.9569039047083499E-2</v>
      </c>
      <c r="N278" s="25">
        <v>4.2496060723252703E-2</v>
      </c>
      <c r="O278" s="25">
        <v>6.2384621210265702E-2</v>
      </c>
      <c r="P278" s="25">
        <v>0.14408872512044499</v>
      </c>
    </row>
    <row r="279" spans="2:16" x14ac:dyDescent="0.25">
      <c r="B279" s="5">
        <v>276</v>
      </c>
      <c r="C279" s="6">
        <v>3.89135066213964E-2</v>
      </c>
      <c r="D279" s="6">
        <v>2.30378117435979E-2</v>
      </c>
      <c r="E279" s="6">
        <v>2.2083785833585799E-2</v>
      </c>
      <c r="F279" s="6">
        <v>2.3573235495724501E-2</v>
      </c>
      <c r="G279" s="6">
        <v>2.5528890753601801E-2</v>
      </c>
      <c r="H279" s="6">
        <v>2.4917904185016701E-2</v>
      </c>
      <c r="K279" s="25">
        <v>3.89135066213964E-2</v>
      </c>
      <c r="L279" s="25">
        <v>2.30378117435979E-2</v>
      </c>
      <c r="M279" s="25">
        <v>2.2083785833585799E-2</v>
      </c>
      <c r="N279" s="25">
        <v>2.3573235495724501E-2</v>
      </c>
      <c r="O279" s="25">
        <v>2.5528890753601801E-2</v>
      </c>
      <c r="P279" s="25">
        <v>2.4917904185016701E-2</v>
      </c>
    </row>
    <row r="280" spans="2:16" x14ac:dyDescent="0.25">
      <c r="B280" s="5">
        <v>277</v>
      </c>
      <c r="C280" s="6">
        <v>2.9631717708248798E-2</v>
      </c>
      <c r="D280" s="6">
        <v>2.1317762203065801E-2</v>
      </c>
      <c r="E280" s="6">
        <v>1.9324841691152901E-2</v>
      </c>
      <c r="F280" s="6">
        <v>2.4535875126761E-2</v>
      </c>
      <c r="G280" s="6">
        <v>2.3782071678803999E-3</v>
      </c>
      <c r="H280" s="6">
        <v>7.1267045065317197E-2</v>
      </c>
      <c r="K280" s="25">
        <v>2.9631717708248798E-2</v>
      </c>
      <c r="L280" s="25">
        <v>2.1317762203065801E-2</v>
      </c>
      <c r="M280" s="25">
        <v>1.9324841691152901E-2</v>
      </c>
      <c r="N280" s="25">
        <v>2.4535875126761E-2</v>
      </c>
      <c r="O280" s="25">
        <v>2.3782071678803999E-3</v>
      </c>
      <c r="P280" s="25">
        <v>7.1267045065317197E-2</v>
      </c>
    </row>
    <row r="281" spans="2:16" x14ac:dyDescent="0.25">
      <c r="B281" s="5">
        <v>278</v>
      </c>
      <c r="C281" s="6">
        <v>3.3132254754264102E-2</v>
      </c>
      <c r="D281" s="6">
        <v>4.4287131943803397E-2</v>
      </c>
      <c r="E281" s="6">
        <v>5.2485311029373698E-2</v>
      </c>
      <c r="F281" s="6">
        <v>4.14130564035382E-2</v>
      </c>
      <c r="G281" s="6">
        <v>8.7078202273664501E-2</v>
      </c>
      <c r="H281" s="6">
        <v>8.9494889534500494E-2</v>
      </c>
      <c r="K281" s="25">
        <v>3.3132254754264102E-2</v>
      </c>
      <c r="L281" s="25">
        <v>4.4287131943803397E-2</v>
      </c>
      <c r="M281" s="25">
        <v>5.2485311029373698E-2</v>
      </c>
      <c r="N281" s="25">
        <v>4.14130564035382E-2</v>
      </c>
      <c r="O281" s="25">
        <v>8.7078202273664501E-2</v>
      </c>
      <c r="P281" s="25">
        <v>8.9494889534500494E-2</v>
      </c>
    </row>
    <row r="282" spans="2:16" x14ac:dyDescent="0.25">
      <c r="B282" s="5">
        <v>279</v>
      </c>
      <c r="C282" s="6">
        <v>1.3017618795201399E-2</v>
      </c>
      <c r="D282" s="6">
        <v>4.30219540888939E-2</v>
      </c>
      <c r="E282" s="6">
        <v>8.1248943481824695E-2</v>
      </c>
      <c r="F282" s="6">
        <v>4.8175830757044603E-2</v>
      </c>
      <c r="G282" s="6">
        <v>9.8568985181013896E-2</v>
      </c>
      <c r="H282" s="6">
        <v>0.18207340872414601</v>
      </c>
      <c r="K282" s="25">
        <v>1.3017618795201399E-2</v>
      </c>
      <c r="L282" s="25">
        <v>4.30219540888939E-2</v>
      </c>
      <c r="M282" s="25">
        <v>8.1248943481824695E-2</v>
      </c>
      <c r="N282" s="25">
        <v>4.8175830757044603E-2</v>
      </c>
      <c r="O282" s="25">
        <v>9.8568985181013896E-2</v>
      </c>
      <c r="P282" s="25">
        <v>0.18207340872414601</v>
      </c>
    </row>
    <row r="283" spans="2:16" x14ac:dyDescent="0.25">
      <c r="B283" s="5">
        <v>280</v>
      </c>
      <c r="C283" s="6">
        <v>4.9717947444597503E-2</v>
      </c>
      <c r="D283" s="6">
        <v>2.31325322989171E-2</v>
      </c>
      <c r="E283" s="6">
        <v>-5.1717919632442398E-3</v>
      </c>
      <c r="F283" s="6">
        <v>1.8659392315246701E-2</v>
      </c>
      <c r="G283" s="6">
        <v>-5.5451183737460497E-3</v>
      </c>
      <c r="H283" s="6">
        <v>-1.5528334931853599E-3</v>
      </c>
      <c r="K283" s="25">
        <v>4.9717947444597503E-2</v>
      </c>
      <c r="L283" s="25">
        <v>2.31325322989171E-2</v>
      </c>
      <c r="M283" s="25">
        <v>-5.1717919632442398E-3</v>
      </c>
      <c r="N283" s="25">
        <v>1.8659392315246701E-2</v>
      </c>
      <c r="O283" s="25">
        <v>-5.5451183737460497E-3</v>
      </c>
      <c r="P283" s="25">
        <v>-1.5528334931853599E-3</v>
      </c>
    </row>
    <row r="284" spans="2:16" x14ac:dyDescent="0.25">
      <c r="B284" s="5">
        <v>281</v>
      </c>
      <c r="C284" s="6">
        <v>4.0093941396863501E-2</v>
      </c>
      <c r="D284" s="6">
        <v>3.41812160994392E-2</v>
      </c>
      <c r="E284" s="6">
        <v>1.48964925473376E-2</v>
      </c>
      <c r="F284" s="6">
        <v>3.3827103437216399E-2</v>
      </c>
      <c r="G284" s="6">
        <v>3.5031476762932702E-2</v>
      </c>
      <c r="H284" s="6">
        <v>9.2698188821105407E-2</v>
      </c>
      <c r="K284" s="25">
        <v>4.0093941396863501E-2</v>
      </c>
      <c r="L284" s="25">
        <v>3.41812160994392E-2</v>
      </c>
      <c r="M284" s="25">
        <v>1.48964925473376E-2</v>
      </c>
      <c r="N284" s="25">
        <v>3.3827103437216399E-2</v>
      </c>
      <c r="O284" s="25">
        <v>3.5031476762932702E-2</v>
      </c>
      <c r="P284" s="25">
        <v>9.2698188821105407E-2</v>
      </c>
    </row>
    <row r="285" spans="2:16" x14ac:dyDescent="0.25">
      <c r="B285" s="5">
        <v>282</v>
      </c>
      <c r="C285" s="6">
        <v>2.26840391929191E-2</v>
      </c>
      <c r="D285" s="6">
        <v>3.1334871030131599E-2</v>
      </c>
      <c r="E285" s="6">
        <v>5.7962071122591399E-2</v>
      </c>
      <c r="F285" s="6">
        <v>3.2047245980836303E-2</v>
      </c>
      <c r="G285" s="6">
        <v>5.3670811047433299E-2</v>
      </c>
      <c r="H285" s="6">
        <v>6.9076067184263804E-2</v>
      </c>
      <c r="K285" s="25">
        <v>2.26840391929191E-2</v>
      </c>
      <c r="L285" s="25">
        <v>3.1334871030131599E-2</v>
      </c>
      <c r="M285" s="25">
        <v>5.7962071122591399E-2</v>
      </c>
      <c r="N285" s="25">
        <v>3.2047245980836303E-2</v>
      </c>
      <c r="O285" s="25">
        <v>5.3670811047433299E-2</v>
      </c>
      <c r="P285" s="25">
        <v>6.9076067184263804E-2</v>
      </c>
    </row>
    <row r="286" spans="2:16" x14ac:dyDescent="0.25">
      <c r="B286" s="5">
        <v>283</v>
      </c>
      <c r="C286" s="6">
        <v>2.4044245112441399E-2</v>
      </c>
      <c r="D286" s="6">
        <v>2.1601626094264401E-2</v>
      </c>
      <c r="E286" s="6">
        <v>6.1257341788902896E-3</v>
      </c>
      <c r="F286" s="6">
        <v>2.6667324563863101E-2</v>
      </c>
      <c r="G286" s="6">
        <v>2.0564077742107199E-2</v>
      </c>
      <c r="H286" s="6">
        <v>0.16294673569304799</v>
      </c>
      <c r="K286" s="25">
        <v>2.4044245112441399E-2</v>
      </c>
      <c r="L286" s="25">
        <v>2.1601626094264401E-2</v>
      </c>
      <c r="M286" s="25">
        <v>6.1257341788902896E-3</v>
      </c>
      <c r="N286" s="25">
        <v>2.6667324563863101E-2</v>
      </c>
      <c r="O286" s="25">
        <v>2.0564077742107199E-2</v>
      </c>
      <c r="P286" s="25">
        <v>0.16294673569304799</v>
      </c>
    </row>
    <row r="287" spans="2:16" x14ac:dyDescent="0.25">
      <c r="B287" s="5">
        <v>284</v>
      </c>
      <c r="C287" s="6">
        <v>3.8751215077852397E-2</v>
      </c>
      <c r="D287" s="6">
        <v>4.4168368008764301E-2</v>
      </c>
      <c r="E287" s="6">
        <v>6.7505282675810005E-2</v>
      </c>
      <c r="F287" s="6">
        <v>3.9290726916828299E-2</v>
      </c>
      <c r="G287" s="6">
        <v>6.87531427139043E-2</v>
      </c>
      <c r="H287" s="6">
        <v>7.09131120969531E-3</v>
      </c>
      <c r="K287" s="25">
        <v>3.8751215077852397E-2</v>
      </c>
      <c r="L287" s="25">
        <v>4.4168368008764301E-2</v>
      </c>
      <c r="M287" s="25">
        <v>6.7505282675810005E-2</v>
      </c>
      <c r="N287" s="25">
        <v>3.9290726916828299E-2</v>
      </c>
      <c r="O287" s="25">
        <v>6.87531427139043E-2</v>
      </c>
      <c r="P287" s="25">
        <v>7.09131120969531E-3</v>
      </c>
    </row>
    <row r="288" spans="2:16" x14ac:dyDescent="0.25">
      <c r="B288" s="5">
        <v>285</v>
      </c>
      <c r="C288" s="6">
        <v>4.0770630834392897E-2</v>
      </c>
      <c r="D288" s="6">
        <v>2.5099324169537401E-2</v>
      </c>
      <c r="E288" s="6">
        <v>-2.9961558572355601E-4</v>
      </c>
      <c r="F288" s="6">
        <v>2.60353820694714E-2</v>
      </c>
      <c r="G288" s="6">
        <v>2.0200956444976999E-2</v>
      </c>
      <c r="H288" s="6">
        <v>-6.2757266611861998E-2</v>
      </c>
      <c r="K288" s="25">
        <v>4.0770630834392897E-2</v>
      </c>
      <c r="L288" s="25">
        <v>2.5099324169537401E-2</v>
      </c>
      <c r="M288" s="25">
        <v>-2.9961558572355601E-4</v>
      </c>
      <c r="N288" s="25">
        <v>2.60353820694714E-2</v>
      </c>
      <c r="O288" s="25">
        <v>2.0200956444976999E-2</v>
      </c>
      <c r="P288" s="25">
        <v>-6.2757266611861998E-2</v>
      </c>
    </row>
    <row r="289" spans="2:16" x14ac:dyDescent="0.25">
      <c r="B289" s="5">
        <v>286</v>
      </c>
      <c r="C289" s="6">
        <v>2.1995382786091498E-2</v>
      </c>
      <c r="D289" s="6">
        <v>4.0695138718359801E-2</v>
      </c>
      <c r="E289" s="6">
        <v>7.5099637896209395E-2</v>
      </c>
      <c r="F289" s="6">
        <v>4.0140461837172098E-2</v>
      </c>
      <c r="G289" s="6">
        <v>6.9796255641072502E-2</v>
      </c>
      <c r="H289" s="6">
        <v>0.28051304528717402</v>
      </c>
      <c r="K289" s="25">
        <v>2.1995382786091498E-2</v>
      </c>
      <c r="L289" s="25">
        <v>4.0695138718359801E-2</v>
      </c>
      <c r="M289" s="25">
        <v>7.5099637896209395E-2</v>
      </c>
      <c r="N289" s="25">
        <v>4.0140461837172098E-2</v>
      </c>
      <c r="O289" s="25">
        <v>6.9796255641072502E-2</v>
      </c>
      <c r="P289" s="25">
        <v>0.28051304528717402</v>
      </c>
    </row>
    <row r="290" spans="2:16" x14ac:dyDescent="0.25">
      <c r="B290" s="5">
        <v>287</v>
      </c>
      <c r="C290" s="6">
        <v>5.2532915720397103E-2</v>
      </c>
      <c r="D290" s="6">
        <v>3.1882397871902897E-2</v>
      </c>
      <c r="E290" s="6">
        <v>1.04616031865252E-2</v>
      </c>
      <c r="F290" s="6">
        <v>2.71075354496224E-2</v>
      </c>
      <c r="G290" s="6">
        <v>9.2151821391932599E-3</v>
      </c>
      <c r="H290" s="6">
        <v>4.1236971650480798E-2</v>
      </c>
      <c r="K290" s="25">
        <v>5.2532915720397103E-2</v>
      </c>
      <c r="L290" s="25">
        <v>3.1882397871902897E-2</v>
      </c>
      <c r="M290" s="25">
        <v>1.04616031865252E-2</v>
      </c>
      <c r="N290" s="25">
        <v>2.71075354496224E-2</v>
      </c>
      <c r="O290" s="25">
        <v>9.2151821391932599E-3</v>
      </c>
      <c r="P290" s="25">
        <v>4.1236971650480798E-2</v>
      </c>
    </row>
    <row r="291" spans="2:16" x14ac:dyDescent="0.25">
      <c r="B291" s="5">
        <v>288</v>
      </c>
      <c r="C291" s="6">
        <v>1.0254551089634399E-2</v>
      </c>
      <c r="D291" s="6">
        <v>3.3648241618371703E-2</v>
      </c>
      <c r="E291" s="6">
        <v>6.2596400099955304E-2</v>
      </c>
      <c r="F291" s="6">
        <v>3.9059258215701401E-2</v>
      </c>
      <c r="G291" s="6">
        <v>8.0543538453237098E-2</v>
      </c>
      <c r="H291" s="6">
        <v>0.120480614561615</v>
      </c>
      <c r="K291" s="25">
        <v>1.0254551089634399E-2</v>
      </c>
      <c r="L291" s="25">
        <v>3.3648241618371703E-2</v>
      </c>
      <c r="M291" s="25">
        <v>6.2596400099955304E-2</v>
      </c>
      <c r="N291" s="25">
        <v>3.9059258215701401E-2</v>
      </c>
      <c r="O291" s="25">
        <v>8.0543538453237098E-2</v>
      </c>
      <c r="P291" s="25">
        <v>0.120480614561615</v>
      </c>
    </row>
    <row r="292" spans="2:16" x14ac:dyDescent="0.25">
      <c r="B292" s="5">
        <v>289</v>
      </c>
      <c r="C292" s="6">
        <v>4.4862601424997102E-2</v>
      </c>
      <c r="D292" s="6">
        <v>2.3665848720960701E-2</v>
      </c>
      <c r="E292" s="6">
        <v>1.68717009829678E-3</v>
      </c>
      <c r="F292" s="6">
        <v>2.2183169053738402E-2</v>
      </c>
      <c r="G292" s="6">
        <v>5.7421280041425305E-4</v>
      </c>
      <c r="H292" s="6">
        <v>-4.9445007923435001E-2</v>
      </c>
      <c r="K292" s="25">
        <v>4.4862601424997102E-2</v>
      </c>
      <c r="L292" s="25">
        <v>2.3665848720960701E-2</v>
      </c>
      <c r="M292" s="25">
        <v>1.68717009829678E-3</v>
      </c>
      <c r="N292" s="25">
        <v>2.2183169053738402E-2</v>
      </c>
      <c r="O292" s="25">
        <v>5.7421280041425305E-4</v>
      </c>
      <c r="P292" s="25">
        <v>-4.9445007923435001E-2</v>
      </c>
    </row>
    <row r="293" spans="2:16" x14ac:dyDescent="0.25">
      <c r="B293" s="5">
        <v>290</v>
      </c>
      <c r="C293" s="6">
        <v>1.78947878928102E-2</v>
      </c>
      <c r="D293" s="6">
        <v>4.2064277304935803E-2</v>
      </c>
      <c r="E293" s="6">
        <v>7.1654802858051897E-2</v>
      </c>
      <c r="F293" s="6">
        <v>4.4079278158739597E-2</v>
      </c>
      <c r="G293" s="6">
        <v>8.9590550296904103E-2</v>
      </c>
      <c r="H293" s="6">
        <v>0.24575463022723401</v>
      </c>
      <c r="K293" s="25">
        <v>1.78947878928102E-2</v>
      </c>
      <c r="L293" s="25">
        <v>4.2064277304935803E-2</v>
      </c>
      <c r="M293" s="25">
        <v>7.1654802858051897E-2</v>
      </c>
      <c r="N293" s="25">
        <v>4.4079278158739597E-2</v>
      </c>
      <c r="O293" s="25">
        <v>8.9590550296904103E-2</v>
      </c>
      <c r="P293" s="25">
        <v>0.24575463022723401</v>
      </c>
    </row>
    <row r="294" spans="2:16" x14ac:dyDescent="0.25">
      <c r="B294" s="5">
        <v>291</v>
      </c>
      <c r="C294" s="6">
        <v>2.7834906738956101E-2</v>
      </c>
      <c r="D294" s="6">
        <v>1.42835806977739E-2</v>
      </c>
      <c r="E294" s="6">
        <v>2.8274054136916398E-3</v>
      </c>
      <c r="F294" s="6">
        <v>1.7276508018027301E-2</v>
      </c>
      <c r="G294" s="6">
        <v>2.2979962135651899E-3</v>
      </c>
      <c r="H294" s="6">
        <v>2.2548825028321E-2</v>
      </c>
      <c r="K294" s="25">
        <v>2.7834906738956101E-2</v>
      </c>
      <c r="L294" s="25">
        <v>1.42835806977739E-2</v>
      </c>
      <c r="M294" s="25">
        <v>2.8274054136916398E-3</v>
      </c>
      <c r="N294" s="25">
        <v>1.7276508018027301E-2</v>
      </c>
      <c r="O294" s="25">
        <v>2.2979962135651899E-3</v>
      </c>
      <c r="P294" s="25">
        <v>2.2548825028321E-2</v>
      </c>
    </row>
    <row r="295" spans="2:16" x14ac:dyDescent="0.25">
      <c r="B295" s="5">
        <v>292</v>
      </c>
      <c r="C295" s="6">
        <v>3.4946789085510202E-2</v>
      </c>
      <c r="D295" s="6">
        <v>5.16364875757271E-2</v>
      </c>
      <c r="E295" s="6">
        <v>7.0002929435453803E-2</v>
      </c>
      <c r="F295" s="6">
        <v>4.8919902527210901E-2</v>
      </c>
      <c r="G295" s="6">
        <v>8.7186161325243594E-2</v>
      </c>
      <c r="H295" s="6">
        <v>0.14894924007734001</v>
      </c>
      <c r="K295" s="25">
        <v>3.4946789085510202E-2</v>
      </c>
      <c r="L295" s="25">
        <v>5.16364875757271E-2</v>
      </c>
      <c r="M295" s="25">
        <v>7.0002929435453803E-2</v>
      </c>
      <c r="N295" s="25">
        <v>4.8919902527210901E-2</v>
      </c>
      <c r="O295" s="25">
        <v>8.7186161325243594E-2</v>
      </c>
      <c r="P295" s="25">
        <v>0.14894924007734001</v>
      </c>
    </row>
    <row r="296" spans="2:16" x14ac:dyDescent="0.25">
      <c r="B296" s="5">
        <v>293</v>
      </c>
      <c r="C296" s="6">
        <v>3.91811654693206E-2</v>
      </c>
      <c r="D296" s="6">
        <v>3.0532955978831201E-2</v>
      </c>
      <c r="E296" s="6">
        <v>1.25728390437976E-2</v>
      </c>
      <c r="F296" s="6">
        <v>2.88892029860961E-2</v>
      </c>
      <c r="G296" s="6">
        <v>4.2186513376797602E-2</v>
      </c>
      <c r="H296" s="6">
        <v>0.154505915550222</v>
      </c>
      <c r="K296" s="25">
        <v>3.91811654693206E-2</v>
      </c>
      <c r="L296" s="25">
        <v>3.0532955978831201E-2</v>
      </c>
      <c r="M296" s="25">
        <v>1.25728390437976E-2</v>
      </c>
      <c r="N296" s="25">
        <v>2.88892029860961E-2</v>
      </c>
      <c r="O296" s="25">
        <v>4.2186513376797602E-2</v>
      </c>
      <c r="P296" s="25">
        <v>0.154505915550222</v>
      </c>
    </row>
    <row r="297" spans="2:16" x14ac:dyDescent="0.25">
      <c r="B297" s="5">
        <v>294</v>
      </c>
      <c r="C297" s="6">
        <v>2.35918423963795E-2</v>
      </c>
      <c r="D297" s="6">
        <v>3.5039963767648202E-2</v>
      </c>
      <c r="E297" s="6">
        <v>6.0461712637957403E-2</v>
      </c>
      <c r="F297" s="6">
        <v>3.7130160479539501E-2</v>
      </c>
      <c r="G297" s="6">
        <v>4.6226210357573197E-2</v>
      </c>
      <c r="H297" s="6">
        <v>1.2373789024127099E-2</v>
      </c>
      <c r="K297" s="25">
        <v>2.35918423963795E-2</v>
      </c>
      <c r="L297" s="25">
        <v>3.5039963767648202E-2</v>
      </c>
      <c r="M297" s="25">
        <v>6.0461712637957403E-2</v>
      </c>
      <c r="N297" s="25">
        <v>3.7130160479539501E-2</v>
      </c>
      <c r="O297" s="25">
        <v>4.6226210357573197E-2</v>
      </c>
      <c r="P297" s="25">
        <v>1.2373789024127099E-2</v>
      </c>
    </row>
    <row r="298" spans="2:16" x14ac:dyDescent="0.25">
      <c r="B298" s="5">
        <v>295</v>
      </c>
      <c r="C298" s="6">
        <v>3.0171147736689899E-2</v>
      </c>
      <c r="D298" s="6">
        <v>4.5562368421620598E-2</v>
      </c>
      <c r="E298" s="6">
        <v>7.0449487945155403E-2</v>
      </c>
      <c r="F298" s="6">
        <v>5.0035333940383599E-2</v>
      </c>
      <c r="G298" s="6">
        <v>0.11051926610399999</v>
      </c>
      <c r="H298" s="6">
        <v>0.15516680756777801</v>
      </c>
      <c r="K298" s="25">
        <v>3.0171147736689899E-2</v>
      </c>
      <c r="L298" s="25">
        <v>4.5562368421620598E-2</v>
      </c>
      <c r="M298" s="25">
        <v>7.0449487945155403E-2</v>
      </c>
      <c r="N298" s="25">
        <v>5.0035333940383599E-2</v>
      </c>
      <c r="O298" s="25">
        <v>0.11051926610399999</v>
      </c>
      <c r="P298" s="25">
        <v>0.15516680756777801</v>
      </c>
    </row>
    <row r="299" spans="2:16" x14ac:dyDescent="0.25">
      <c r="B299" s="5">
        <v>296</v>
      </c>
      <c r="C299" s="6">
        <v>3.26019496250411E-2</v>
      </c>
      <c r="D299" s="6">
        <v>2.0337801221301799E-2</v>
      </c>
      <c r="E299" s="6">
        <v>3.5368686489933901E-3</v>
      </c>
      <c r="F299" s="6">
        <v>1.6506915106312001E-2</v>
      </c>
      <c r="G299" s="6">
        <v>-1.7562116482175399E-2</v>
      </c>
      <c r="H299" s="6">
        <v>1.4082102656350201E-2</v>
      </c>
      <c r="K299" s="25">
        <v>3.26019496250411E-2</v>
      </c>
      <c r="L299" s="25">
        <v>2.0337801221301799E-2</v>
      </c>
      <c r="M299" s="25">
        <v>3.5368686489933901E-3</v>
      </c>
      <c r="N299" s="25">
        <v>1.6506915106312001E-2</v>
      </c>
      <c r="O299" s="25">
        <v>-1.7562116482175399E-2</v>
      </c>
      <c r="P299" s="25">
        <v>1.4082102656350201E-2</v>
      </c>
    </row>
    <row r="300" spans="2:16" x14ac:dyDescent="0.25">
      <c r="B300" s="5">
        <v>297</v>
      </c>
      <c r="C300" s="6">
        <v>4.3504367791333799E-2</v>
      </c>
      <c r="D300" s="6">
        <v>1.5206481841928E-2</v>
      </c>
      <c r="E300" s="6">
        <v>-6.09106268153048E-3</v>
      </c>
      <c r="F300" s="6">
        <v>1.2673384807183601E-2</v>
      </c>
      <c r="G300" s="6">
        <v>2.26347413741943E-2</v>
      </c>
      <c r="H300" s="6">
        <v>6.0308681079482798E-2</v>
      </c>
      <c r="K300" s="25">
        <v>4.3504367791333799E-2</v>
      </c>
      <c r="L300" s="25">
        <v>1.5206481841928E-2</v>
      </c>
      <c r="M300" s="25">
        <v>-6.09106268153048E-3</v>
      </c>
      <c r="N300" s="25">
        <v>1.2673384807183601E-2</v>
      </c>
      <c r="O300" s="25">
        <v>2.26347413741943E-2</v>
      </c>
      <c r="P300" s="25">
        <v>6.0308681079482798E-2</v>
      </c>
    </row>
    <row r="301" spans="2:16" x14ac:dyDescent="0.25">
      <c r="B301" s="5">
        <v>298</v>
      </c>
      <c r="C301" s="6">
        <v>1.92948724163657E-2</v>
      </c>
      <c r="D301" s="6">
        <v>5.13832903110054E-2</v>
      </c>
      <c r="E301" s="6">
        <v>8.1862830128864403E-2</v>
      </c>
      <c r="F301" s="6">
        <v>5.4409255545770897E-2</v>
      </c>
      <c r="G301" s="6">
        <v>6.8003688563498005E-2</v>
      </c>
      <c r="H301" s="6">
        <v>0.100459307475131</v>
      </c>
      <c r="K301" s="25">
        <v>1.92948724163657E-2</v>
      </c>
      <c r="L301" s="25">
        <v>5.13832903110054E-2</v>
      </c>
      <c r="M301" s="25">
        <v>8.1862830128864403E-2</v>
      </c>
      <c r="N301" s="25">
        <v>5.4409255545770897E-2</v>
      </c>
      <c r="O301" s="25">
        <v>6.8003688563498005E-2</v>
      </c>
      <c r="P301" s="25">
        <v>0.100459307475131</v>
      </c>
    </row>
    <row r="302" spans="2:16" x14ac:dyDescent="0.25">
      <c r="B302" s="5">
        <v>299</v>
      </c>
      <c r="C302" s="6">
        <v>5.0931603246164601E-2</v>
      </c>
      <c r="D302" s="6">
        <v>4.3479882393891799E-2</v>
      </c>
      <c r="E302" s="6">
        <v>2.4972428789713098E-2</v>
      </c>
      <c r="F302" s="6">
        <v>3.6846364991479398E-2</v>
      </c>
      <c r="G302" s="6">
        <v>3.9148291337668402E-2</v>
      </c>
      <c r="H302" s="6">
        <v>-8.2669522035541607E-2</v>
      </c>
      <c r="K302" s="25">
        <v>5.0931603246164601E-2</v>
      </c>
      <c r="L302" s="25">
        <v>4.3479882393891799E-2</v>
      </c>
      <c r="M302" s="25">
        <v>2.4972428789713098E-2</v>
      </c>
      <c r="N302" s="25">
        <v>3.6846364991479398E-2</v>
      </c>
      <c r="O302" s="25">
        <v>3.9148291337668402E-2</v>
      </c>
      <c r="P302" s="25">
        <v>-8.2669522035541607E-2</v>
      </c>
    </row>
    <row r="303" spans="2:16" x14ac:dyDescent="0.25">
      <c r="B303" s="5">
        <v>300</v>
      </c>
      <c r="C303" s="6">
        <v>1.1936623528211499E-2</v>
      </c>
      <c r="D303" s="6">
        <v>2.1817641264301899E-2</v>
      </c>
      <c r="E303" s="6">
        <v>4.6790168592764698E-2</v>
      </c>
      <c r="F303" s="6">
        <v>2.8975493999071601E-2</v>
      </c>
      <c r="G303" s="6">
        <v>4.8562551327694402E-2</v>
      </c>
      <c r="H303" s="6">
        <v>0.29628354584518801</v>
      </c>
      <c r="K303" s="25">
        <v>1.1936623528211499E-2</v>
      </c>
      <c r="L303" s="25">
        <v>2.1817641264301899E-2</v>
      </c>
      <c r="M303" s="25">
        <v>4.6790168592764698E-2</v>
      </c>
      <c r="N303" s="25">
        <v>2.8975493999071601E-2</v>
      </c>
      <c r="O303" s="25">
        <v>4.8562551327694402E-2</v>
      </c>
      <c r="P303" s="25">
        <v>0.29628354584518801</v>
      </c>
    </row>
    <row r="304" spans="2:16" x14ac:dyDescent="0.25">
      <c r="B304" s="5">
        <v>301</v>
      </c>
      <c r="C304" s="6">
        <v>3.0000448068319599E-2</v>
      </c>
      <c r="D304" s="6">
        <v>2.6825608737034701E-2</v>
      </c>
      <c r="E304" s="6">
        <v>2.3069815719845E-2</v>
      </c>
      <c r="F304" s="6">
        <v>2.5818290537158901E-2</v>
      </c>
      <c r="G304" s="6">
        <v>5.4843661769445398E-2</v>
      </c>
      <c r="H304" s="6">
        <v>0.111787662846674</v>
      </c>
      <c r="K304" s="25">
        <v>3.0000448068319599E-2</v>
      </c>
      <c r="L304" s="25">
        <v>2.6825608737034701E-2</v>
      </c>
      <c r="M304" s="25">
        <v>2.3069815719845E-2</v>
      </c>
      <c r="N304" s="25">
        <v>2.5818290537158901E-2</v>
      </c>
      <c r="O304" s="25">
        <v>5.4843661769445398E-2</v>
      </c>
      <c r="P304" s="25">
        <v>0.111787662846674</v>
      </c>
    </row>
    <row r="305" spans="2:16" x14ac:dyDescent="0.25">
      <c r="B305" s="5">
        <v>302</v>
      </c>
      <c r="C305" s="6">
        <v>3.2750084699097799E-2</v>
      </c>
      <c r="D305" s="6">
        <v>3.86748748413068E-2</v>
      </c>
      <c r="E305" s="6">
        <v>4.8857454312560597E-2</v>
      </c>
      <c r="F305" s="6">
        <v>4.0046960141655798E-2</v>
      </c>
      <c r="G305" s="6">
        <v>3.3119623199261199E-2</v>
      </c>
      <c r="H305" s="6">
        <v>4.9890170988829301E-2</v>
      </c>
      <c r="K305" s="25">
        <v>3.2750084699097799E-2</v>
      </c>
      <c r="L305" s="25">
        <v>3.86748748413068E-2</v>
      </c>
      <c r="M305" s="25">
        <v>4.8857454312560597E-2</v>
      </c>
      <c r="N305" s="25">
        <v>4.0046960141655798E-2</v>
      </c>
      <c r="O305" s="25">
        <v>3.3119623199261199E-2</v>
      </c>
      <c r="P305" s="25">
        <v>4.9890170988829301E-2</v>
      </c>
    </row>
    <row r="306" spans="2:16" x14ac:dyDescent="0.25">
      <c r="B306" s="5">
        <v>303</v>
      </c>
      <c r="C306" s="6">
        <v>2.8223860257607699E-2</v>
      </c>
      <c r="D306" s="6">
        <v>7.0632690241190198E-3</v>
      </c>
      <c r="E306" s="6">
        <v>-2.3964449814344001E-2</v>
      </c>
      <c r="F306" s="6">
        <v>1.00537919189598E-2</v>
      </c>
      <c r="G306" s="6">
        <v>9.9502140262104407E-3</v>
      </c>
      <c r="H306" s="6">
        <v>6.0643179115784401E-2</v>
      </c>
      <c r="K306" s="25">
        <v>2.8223860257607699E-2</v>
      </c>
      <c r="L306" s="25">
        <v>7.0632690241190198E-3</v>
      </c>
      <c r="M306" s="25">
        <v>-2.3964449814344001E-2</v>
      </c>
      <c r="N306" s="25">
        <v>1.00537919189598E-2</v>
      </c>
      <c r="O306" s="25">
        <v>9.9502140262104407E-3</v>
      </c>
      <c r="P306" s="25">
        <v>6.0643179115784401E-2</v>
      </c>
    </row>
    <row r="307" spans="2:16" x14ac:dyDescent="0.25">
      <c r="B307" s="5">
        <v>304</v>
      </c>
      <c r="C307" s="6">
        <v>3.4589325826982001E-2</v>
      </c>
      <c r="D307" s="6">
        <v>5.9911832899794099E-2</v>
      </c>
      <c r="E307" s="6">
        <v>0.10262598913518101</v>
      </c>
      <c r="F307" s="6">
        <v>5.7054963691104403E-2</v>
      </c>
      <c r="G307" s="6">
        <v>8.2186286230404096E-2</v>
      </c>
      <c r="H307" s="6">
        <v>9.9751621931475104E-2</v>
      </c>
      <c r="K307" s="25">
        <v>3.4589325826982001E-2</v>
      </c>
      <c r="L307" s="25">
        <v>5.9911832899794099E-2</v>
      </c>
      <c r="M307" s="25">
        <v>0.10262598913518101</v>
      </c>
      <c r="N307" s="25">
        <v>5.7054963691104403E-2</v>
      </c>
      <c r="O307" s="25">
        <v>8.2186286230404096E-2</v>
      </c>
      <c r="P307" s="25">
        <v>9.9751621931475104E-2</v>
      </c>
    </row>
    <row r="308" spans="2:16" x14ac:dyDescent="0.25">
      <c r="B308" s="5">
        <v>305</v>
      </c>
      <c r="C308" s="6">
        <v>4.0473562394170499E-2</v>
      </c>
      <c r="D308" s="6">
        <v>4.3081195812900298E-2</v>
      </c>
      <c r="E308" s="6">
        <v>3.9071120680666899E-2</v>
      </c>
      <c r="F308" s="6">
        <v>4.27592608940612E-2</v>
      </c>
      <c r="G308" s="6">
        <v>3.2926673423361502E-2</v>
      </c>
      <c r="H308" s="6">
        <v>0.10351363837199801</v>
      </c>
      <c r="K308" s="25">
        <v>4.0473562394170499E-2</v>
      </c>
      <c r="L308" s="25">
        <v>4.3081195812900298E-2</v>
      </c>
      <c r="M308" s="25">
        <v>3.9071120680666899E-2</v>
      </c>
      <c r="N308" s="25">
        <v>4.27592608940612E-2</v>
      </c>
      <c r="O308" s="25">
        <v>3.2926673423361502E-2</v>
      </c>
      <c r="P308" s="25">
        <v>0.10351363837199801</v>
      </c>
    </row>
    <row r="309" spans="2:16" x14ac:dyDescent="0.25">
      <c r="B309" s="5">
        <v>306</v>
      </c>
      <c r="C309" s="6">
        <v>2.2330077582468001E-2</v>
      </c>
      <c r="D309" s="6">
        <v>2.24003267338975E-2</v>
      </c>
      <c r="E309" s="6">
        <v>3.2278852161322397E-2</v>
      </c>
      <c r="F309" s="6">
        <v>2.3112212712830701E-2</v>
      </c>
      <c r="G309" s="6">
        <v>5.46570286260517E-2</v>
      </c>
      <c r="H309" s="6">
        <v>5.4681220293512703E-2</v>
      </c>
      <c r="K309" s="25">
        <v>2.2330077582468001E-2</v>
      </c>
      <c r="L309" s="25">
        <v>2.24003267338975E-2</v>
      </c>
      <c r="M309" s="25">
        <v>3.2278852161322397E-2</v>
      </c>
      <c r="N309" s="25">
        <v>2.3112212712830701E-2</v>
      </c>
      <c r="O309" s="25">
        <v>5.46570286260517E-2</v>
      </c>
      <c r="P309" s="25">
        <v>5.4681220293512703E-2</v>
      </c>
    </row>
    <row r="310" spans="2:16" x14ac:dyDescent="0.25">
      <c r="B310" s="5">
        <v>307</v>
      </c>
      <c r="C310" s="6">
        <v>1.9707404498234399E-2</v>
      </c>
      <c r="D310" s="6">
        <v>2.3693034451531099E-2</v>
      </c>
      <c r="E310" s="6">
        <v>2.0749825619060601E-2</v>
      </c>
      <c r="F310" s="6">
        <v>2.7533124140691499E-2</v>
      </c>
      <c r="G310" s="6">
        <v>5.5093057555639403E-2</v>
      </c>
      <c r="H310" s="6">
        <v>0.12543159761227299</v>
      </c>
      <c r="K310" s="25">
        <v>1.9707404498234399E-2</v>
      </c>
      <c r="L310" s="25">
        <v>2.3693034451531099E-2</v>
      </c>
      <c r="M310" s="25">
        <v>2.0749825619060601E-2</v>
      </c>
      <c r="N310" s="25">
        <v>2.7533124140691499E-2</v>
      </c>
      <c r="O310" s="25">
        <v>5.5093057555639403E-2</v>
      </c>
      <c r="P310" s="25">
        <v>0.12543159761227299</v>
      </c>
    </row>
    <row r="311" spans="2:16" x14ac:dyDescent="0.25">
      <c r="B311" s="5">
        <v>308</v>
      </c>
      <c r="C311" s="6">
        <v>4.3088471266736303E-2</v>
      </c>
      <c r="D311" s="6">
        <v>4.1744498173309497E-2</v>
      </c>
      <c r="E311" s="6">
        <v>5.0684226649102299E-2</v>
      </c>
      <c r="F311" s="6">
        <v>3.8245091225582499E-2</v>
      </c>
      <c r="G311" s="6">
        <v>3.23388364648938E-2</v>
      </c>
      <c r="H311" s="6">
        <v>3.60583463525741E-2</v>
      </c>
      <c r="K311" s="25">
        <v>4.3088471266736303E-2</v>
      </c>
      <c r="L311" s="25">
        <v>4.1744498173309497E-2</v>
      </c>
      <c r="M311" s="25">
        <v>5.0684226649102299E-2</v>
      </c>
      <c r="N311" s="25">
        <v>3.8245091225582499E-2</v>
      </c>
      <c r="O311" s="25">
        <v>3.23388364648938E-2</v>
      </c>
      <c r="P311" s="25">
        <v>3.60583463525741E-2</v>
      </c>
    </row>
    <row r="312" spans="2:16" x14ac:dyDescent="0.25">
      <c r="B312" s="5">
        <v>309</v>
      </c>
      <c r="C312" s="6">
        <v>3.5330658781232302E-2</v>
      </c>
      <c r="D312" s="6">
        <v>5.28378566693435E-2</v>
      </c>
      <c r="E312" s="6">
        <v>8.1059695493297196E-2</v>
      </c>
      <c r="F312" s="6">
        <v>4.8472612114947897E-2</v>
      </c>
      <c r="G312" s="6">
        <v>8.9525110702125502E-2</v>
      </c>
      <c r="H312" s="6">
        <v>1.3143282753128999E-2</v>
      </c>
      <c r="K312" s="25">
        <v>3.5330658781232302E-2</v>
      </c>
      <c r="L312" s="25">
        <v>5.28378566693435E-2</v>
      </c>
      <c r="M312" s="25">
        <v>8.1059695493297196E-2</v>
      </c>
      <c r="N312" s="25">
        <v>4.8472612114947897E-2</v>
      </c>
      <c r="O312" s="25">
        <v>8.9525110702125502E-2</v>
      </c>
      <c r="P312" s="25">
        <v>1.3143282753128999E-2</v>
      </c>
    </row>
    <row r="313" spans="2:16" x14ac:dyDescent="0.25">
      <c r="B313" s="5">
        <v>310</v>
      </c>
      <c r="C313" s="6">
        <v>2.7443945488852199E-2</v>
      </c>
      <c r="D313" s="6">
        <v>1.3164717943793499E-2</v>
      </c>
      <c r="E313" s="6">
        <v>-6.7269376607831397E-3</v>
      </c>
      <c r="F313" s="6">
        <v>1.76694680791913E-2</v>
      </c>
      <c r="G313" s="6">
        <v>8.78424718473658E-4</v>
      </c>
      <c r="H313" s="6">
        <v>0.153365574692681</v>
      </c>
      <c r="K313" s="25">
        <v>2.7443945488852199E-2</v>
      </c>
      <c r="L313" s="25">
        <v>1.3164717943793499E-2</v>
      </c>
      <c r="M313" s="25">
        <v>-6.7269376607831397E-3</v>
      </c>
      <c r="N313" s="25">
        <v>1.76694680791913E-2</v>
      </c>
      <c r="O313" s="25">
        <v>8.78424718473658E-4</v>
      </c>
      <c r="P313" s="25">
        <v>0.153365574692681</v>
      </c>
    </row>
    <row r="314" spans="2:16" x14ac:dyDescent="0.25">
      <c r="B314" s="5">
        <v>311</v>
      </c>
      <c r="C314" s="6">
        <v>2.6350022287692499E-2</v>
      </c>
      <c r="D314" s="6">
        <v>2.1350239022289101E-2</v>
      </c>
      <c r="E314" s="6">
        <v>2.78281389564452E-2</v>
      </c>
      <c r="F314" s="6">
        <v>2.3740563019204498E-2</v>
      </c>
      <c r="G314" s="6">
        <v>2.4985690795396899E-2</v>
      </c>
      <c r="H314" s="6">
        <v>4.7033092931124502E-2</v>
      </c>
      <c r="K314" s="25">
        <v>2.6350022287692499E-2</v>
      </c>
      <c r="L314" s="25">
        <v>2.1350239022289101E-2</v>
      </c>
      <c r="M314" s="25">
        <v>2.78281389564452E-2</v>
      </c>
      <c r="N314" s="25">
        <v>2.3740563019204498E-2</v>
      </c>
      <c r="O314" s="25">
        <v>2.4985690795396899E-2</v>
      </c>
      <c r="P314" s="25">
        <v>4.7033092931124502E-2</v>
      </c>
    </row>
    <row r="315" spans="2:16" x14ac:dyDescent="0.25">
      <c r="B315" s="5">
        <v>312</v>
      </c>
      <c r="C315" s="6">
        <v>3.6454166340849699E-2</v>
      </c>
      <c r="D315" s="6">
        <v>4.4327466980922998E-2</v>
      </c>
      <c r="E315" s="6">
        <v>4.4004969549161603E-2</v>
      </c>
      <c r="F315" s="6">
        <v>4.2201350411491097E-2</v>
      </c>
      <c r="G315" s="6">
        <v>6.3144747673189894E-2</v>
      </c>
      <c r="H315" s="6">
        <v>0.116402429278119</v>
      </c>
      <c r="K315" s="25">
        <v>3.6454166340849699E-2</v>
      </c>
      <c r="L315" s="25">
        <v>4.4327466980922998E-2</v>
      </c>
      <c r="M315" s="25">
        <v>4.4004969549161603E-2</v>
      </c>
      <c r="N315" s="25">
        <v>4.2201350411491097E-2</v>
      </c>
      <c r="O315" s="25">
        <v>6.3144747673189894E-2</v>
      </c>
      <c r="P315" s="25">
        <v>0.116402429278119</v>
      </c>
    </row>
    <row r="316" spans="2:16" x14ac:dyDescent="0.25">
      <c r="B316" s="5">
        <v>313</v>
      </c>
      <c r="C316" s="6">
        <v>2.55584204515973E-2</v>
      </c>
      <c r="D316" s="6">
        <v>3.69865680538186E-2</v>
      </c>
      <c r="E316" s="6">
        <v>4.3344229362638501E-2</v>
      </c>
      <c r="F316" s="6">
        <v>4.1556147565364999E-2</v>
      </c>
      <c r="G316" s="6">
        <v>3.96689070018394E-2</v>
      </c>
      <c r="H316" s="6">
        <v>7.7880229876448506E-2</v>
      </c>
      <c r="K316" s="25">
        <v>2.55584204515973E-2</v>
      </c>
      <c r="L316" s="25">
        <v>3.69865680538186E-2</v>
      </c>
      <c r="M316" s="25">
        <v>4.3344229362638501E-2</v>
      </c>
      <c r="N316" s="25">
        <v>4.1556147565364999E-2</v>
      </c>
      <c r="O316" s="25">
        <v>3.96689070018394E-2</v>
      </c>
      <c r="P316" s="25">
        <v>7.7880229876448506E-2</v>
      </c>
    </row>
    <row r="317" spans="2:16" x14ac:dyDescent="0.25">
      <c r="B317" s="5">
        <v>314</v>
      </c>
      <c r="C317" s="6">
        <v>3.71980681524018E-2</v>
      </c>
      <c r="D317" s="6">
        <v>2.8536821805993401E-2</v>
      </c>
      <c r="E317" s="6">
        <v>2.8268694067634201E-2</v>
      </c>
      <c r="F317" s="6">
        <v>2.4428314191507601E-2</v>
      </c>
      <c r="G317" s="6">
        <v>4.8071066148298099E-2</v>
      </c>
      <c r="H317" s="6">
        <v>8.4531455442865805E-2</v>
      </c>
      <c r="K317" s="25">
        <v>3.71980681524018E-2</v>
      </c>
      <c r="L317" s="25">
        <v>2.8536821805993401E-2</v>
      </c>
      <c r="M317" s="25">
        <v>2.8268694067634201E-2</v>
      </c>
      <c r="N317" s="25">
        <v>2.4428314191507601E-2</v>
      </c>
      <c r="O317" s="25">
        <v>4.8071066148298099E-2</v>
      </c>
      <c r="P317" s="25">
        <v>8.4531455442865805E-2</v>
      </c>
    </row>
    <row r="318" spans="2:16" x14ac:dyDescent="0.25">
      <c r="B318" s="5">
        <v>315</v>
      </c>
      <c r="C318" s="6">
        <v>3.8340127881890701E-2</v>
      </c>
      <c r="D318" s="6">
        <v>5.2256553439408202E-2</v>
      </c>
      <c r="E318" s="6">
        <v>7.3641549472402507E-2</v>
      </c>
      <c r="F318" s="6">
        <v>5.1675481734774001E-2</v>
      </c>
      <c r="G318" s="6">
        <v>7.1292323523985707E-2</v>
      </c>
      <c r="H318" s="6">
        <v>9.6649302745547103E-2</v>
      </c>
      <c r="K318" s="25">
        <v>3.8340127881890701E-2</v>
      </c>
      <c r="L318" s="25">
        <v>5.2256553439408202E-2</v>
      </c>
      <c r="M318" s="25">
        <v>7.3641549472402507E-2</v>
      </c>
      <c r="N318" s="25">
        <v>5.1675481734774001E-2</v>
      </c>
      <c r="O318" s="25">
        <v>7.1292323523985707E-2</v>
      </c>
      <c r="P318" s="25">
        <v>9.6649302745547103E-2</v>
      </c>
    </row>
    <row r="319" spans="2:16" x14ac:dyDescent="0.25">
      <c r="B319" s="5">
        <v>316</v>
      </c>
      <c r="C319" s="6">
        <v>2.44472116445347E-2</v>
      </c>
      <c r="D319" s="6">
        <v>1.3640941583217501E-2</v>
      </c>
      <c r="E319" s="6">
        <v>-1.6563489580445601E-4</v>
      </c>
      <c r="F319" s="6">
        <v>1.46351449192088E-2</v>
      </c>
      <c r="G319" s="6">
        <v>1.75245791017484E-2</v>
      </c>
      <c r="H319" s="6">
        <v>6.1832085079963399E-2</v>
      </c>
      <c r="K319" s="25">
        <v>2.44472116445347E-2</v>
      </c>
      <c r="L319" s="25">
        <v>1.3640941583217501E-2</v>
      </c>
      <c r="M319" s="25">
        <v>-1.6563489580445601E-4</v>
      </c>
      <c r="N319" s="25">
        <v>1.46351449192088E-2</v>
      </c>
      <c r="O319" s="25">
        <v>1.75245791017484E-2</v>
      </c>
      <c r="P319" s="25">
        <v>6.1832085079963399E-2</v>
      </c>
    </row>
    <row r="320" spans="2:16" x14ac:dyDescent="0.25">
      <c r="B320" s="5">
        <v>317</v>
      </c>
      <c r="C320" s="6">
        <v>4.20555196115917E-2</v>
      </c>
      <c r="D320" s="6">
        <v>4.0685037933024103E-2</v>
      </c>
      <c r="E320" s="6">
        <v>6.5875790375681503E-2</v>
      </c>
      <c r="F320" s="6">
        <v>4.0295077658351899E-2</v>
      </c>
      <c r="G320" s="6">
        <v>7.5899875424324997E-2</v>
      </c>
      <c r="H320" s="6">
        <v>9.2994498151792102E-2</v>
      </c>
      <c r="K320" s="25">
        <v>4.20555196115917E-2</v>
      </c>
      <c r="L320" s="25">
        <v>4.0685037933024103E-2</v>
      </c>
      <c r="M320" s="25">
        <v>6.5875790375681503E-2</v>
      </c>
      <c r="N320" s="25">
        <v>4.0295077658351899E-2</v>
      </c>
      <c r="O320" s="25">
        <v>7.5899875424324997E-2</v>
      </c>
      <c r="P320" s="25">
        <v>9.2994498151792102E-2</v>
      </c>
    </row>
    <row r="321" spans="2:16" x14ac:dyDescent="0.25">
      <c r="B321" s="5">
        <v>318</v>
      </c>
      <c r="C321" s="6">
        <v>2.0736337512599699E-2</v>
      </c>
      <c r="D321" s="6">
        <v>2.4818616522862502E-2</v>
      </c>
      <c r="E321" s="6">
        <v>6.8988464725943102E-3</v>
      </c>
      <c r="F321" s="6">
        <v>2.5591751476882401E-2</v>
      </c>
      <c r="G321" s="6">
        <v>1.30312867404718E-2</v>
      </c>
      <c r="H321" s="6">
        <v>6.6318490135111902E-2</v>
      </c>
      <c r="K321" s="25">
        <v>2.0736337512599699E-2</v>
      </c>
      <c r="L321" s="25">
        <v>2.4818616522862502E-2</v>
      </c>
      <c r="M321" s="25">
        <v>6.8988464725943102E-3</v>
      </c>
      <c r="N321" s="25">
        <v>2.5591751476882401E-2</v>
      </c>
      <c r="O321" s="25">
        <v>1.30312867404718E-2</v>
      </c>
      <c r="P321" s="25">
        <v>6.6318490135111902E-2</v>
      </c>
    </row>
    <row r="322" spans="2:16" x14ac:dyDescent="0.25">
      <c r="B322" s="5">
        <v>319</v>
      </c>
      <c r="C322" s="6">
        <v>3.4783802375053303E-2</v>
      </c>
      <c r="D322" s="6">
        <v>3.1564458522969699E-2</v>
      </c>
      <c r="E322" s="6">
        <v>2.5169292676109799E-2</v>
      </c>
      <c r="F322" s="6">
        <v>3.3486418931602903E-2</v>
      </c>
      <c r="G322" s="6">
        <v>4.28470072788842E-2</v>
      </c>
      <c r="H322" s="6">
        <v>0.114072514586798</v>
      </c>
      <c r="K322" s="25">
        <v>3.4783802375053303E-2</v>
      </c>
      <c r="L322" s="25">
        <v>3.1564458522969699E-2</v>
      </c>
      <c r="M322" s="25">
        <v>2.5169292676109799E-2</v>
      </c>
      <c r="N322" s="25">
        <v>3.3486418931602903E-2</v>
      </c>
      <c r="O322" s="25">
        <v>4.28470072788842E-2</v>
      </c>
      <c r="P322" s="25">
        <v>0.114072514586798</v>
      </c>
    </row>
    <row r="323" spans="2:16" x14ac:dyDescent="0.25">
      <c r="B323" s="5">
        <v>320</v>
      </c>
      <c r="C323" s="6">
        <v>2.79471261446094E-2</v>
      </c>
      <c r="D323" s="6">
        <v>3.3795156609661703E-2</v>
      </c>
      <c r="E323" s="6">
        <v>4.6315793942866897E-2</v>
      </c>
      <c r="F323" s="6">
        <v>3.22921589800012E-2</v>
      </c>
      <c r="G323" s="6">
        <v>4.4735623788785497E-2</v>
      </c>
      <c r="H323" s="6">
        <v>4.55810189291566E-2</v>
      </c>
      <c r="K323" s="25">
        <v>2.79471261446094E-2</v>
      </c>
      <c r="L323" s="25">
        <v>3.3795156609661703E-2</v>
      </c>
      <c r="M323" s="25">
        <v>4.6315793942866897E-2</v>
      </c>
      <c r="N323" s="25">
        <v>3.22921589800012E-2</v>
      </c>
      <c r="O323" s="25">
        <v>4.4735623788785497E-2</v>
      </c>
      <c r="P323" s="25">
        <v>4.55810189291566E-2</v>
      </c>
    </row>
    <row r="324" spans="2:16" x14ac:dyDescent="0.25">
      <c r="B324" s="5">
        <v>321</v>
      </c>
      <c r="C324" s="6">
        <v>2.9210070490574901E-2</v>
      </c>
      <c r="D324" s="6">
        <v>6.3084152021429807E-2</v>
      </c>
      <c r="E324" s="6">
        <v>0.10268475029021</v>
      </c>
      <c r="F324" s="6">
        <v>6.6801592957602907E-2</v>
      </c>
      <c r="G324" s="6">
        <v>0.12164565353371599</v>
      </c>
      <c r="H324" s="6">
        <v>0.20247145610605899</v>
      </c>
      <c r="K324" s="25">
        <v>2.9210070490574901E-2</v>
      </c>
      <c r="L324" s="25">
        <v>6.3084152021429807E-2</v>
      </c>
      <c r="M324" s="25">
        <v>0.10268475029021</v>
      </c>
      <c r="N324" s="25">
        <v>6.6801592957602907E-2</v>
      </c>
      <c r="O324" s="25">
        <v>0.12164565353371599</v>
      </c>
      <c r="P324" s="25">
        <v>0.20247145610605899</v>
      </c>
    </row>
    <row r="325" spans="2:16" x14ac:dyDescent="0.25">
      <c r="B325" s="5">
        <v>322</v>
      </c>
      <c r="C325" s="6">
        <v>3.3566398288606303E-2</v>
      </c>
      <c r="D325" s="6">
        <v>3.90858971809216E-3</v>
      </c>
      <c r="E325" s="6">
        <v>-2.5114078738732198E-2</v>
      </c>
      <c r="F325" s="6">
        <v>8.2575791800843E-4</v>
      </c>
      <c r="G325" s="6">
        <v>-2.6509319953432801E-2</v>
      </c>
      <c r="H325" s="6">
        <v>-1.6362051271765501E-2</v>
      </c>
      <c r="K325" s="25">
        <v>3.3566398288606303E-2</v>
      </c>
      <c r="L325" s="25">
        <v>3.90858971809216E-3</v>
      </c>
      <c r="M325" s="25">
        <v>-2.5114078738732198E-2</v>
      </c>
      <c r="N325" s="25">
        <v>8.2575791800843E-4</v>
      </c>
      <c r="O325" s="25">
        <v>-2.6509319953432801E-2</v>
      </c>
      <c r="P325" s="25">
        <v>-1.6362051271765501E-2</v>
      </c>
    </row>
    <row r="326" spans="2:16" x14ac:dyDescent="0.25">
      <c r="B326" s="5">
        <v>323</v>
      </c>
      <c r="C326" s="6">
        <v>1.44082128044924E-2</v>
      </c>
      <c r="D326" s="6">
        <v>3.6500853440527802E-2</v>
      </c>
      <c r="E326" s="6">
        <v>5.1755219669628899E-2</v>
      </c>
      <c r="F326" s="6">
        <v>3.05432168512372E-2</v>
      </c>
      <c r="G326" s="6">
        <v>4.2706980614441802E-2</v>
      </c>
      <c r="H326" s="6">
        <v>-3.0251543226397899E-2</v>
      </c>
      <c r="K326" s="25">
        <v>1.44082128044924E-2</v>
      </c>
      <c r="L326" s="25">
        <v>3.6500853440527802E-2</v>
      </c>
      <c r="M326" s="25">
        <v>5.1755219669628899E-2</v>
      </c>
      <c r="N326" s="25">
        <v>3.05432168512372E-2</v>
      </c>
      <c r="O326" s="25">
        <v>4.2706980614441802E-2</v>
      </c>
      <c r="P326" s="25">
        <v>-3.0251543226397899E-2</v>
      </c>
    </row>
    <row r="327" spans="2:16" x14ac:dyDescent="0.25">
      <c r="B327" s="5">
        <v>324</v>
      </c>
      <c r="C327" s="6">
        <v>4.8426211892429002E-2</v>
      </c>
      <c r="D327" s="6">
        <v>2.9097484429935601E-2</v>
      </c>
      <c r="E327" s="6">
        <v>2.0019534039017899E-2</v>
      </c>
      <c r="F327" s="6">
        <v>3.5241431559493303E-2</v>
      </c>
      <c r="G327" s="6">
        <v>4.4983050173191999E-2</v>
      </c>
      <c r="H327" s="6">
        <v>0.22237786117249</v>
      </c>
      <c r="K327" s="25">
        <v>4.8426211892429002E-2</v>
      </c>
      <c r="L327" s="25">
        <v>2.9097484429935601E-2</v>
      </c>
      <c r="M327" s="25">
        <v>2.0019534039017899E-2</v>
      </c>
      <c r="N327" s="25">
        <v>3.5241431559493303E-2</v>
      </c>
      <c r="O327" s="25">
        <v>4.4983050173191999E-2</v>
      </c>
      <c r="P327" s="25">
        <v>0.22237786117249</v>
      </c>
    </row>
    <row r="328" spans="2:16" x14ac:dyDescent="0.25">
      <c r="B328" s="5">
        <v>325</v>
      </c>
      <c r="C328" s="6">
        <v>2.6318588491683201E-2</v>
      </c>
      <c r="D328" s="6">
        <v>2.61944605407394E-2</v>
      </c>
      <c r="E328" s="6">
        <v>2.30044520318466E-2</v>
      </c>
      <c r="F328" s="6">
        <v>2.2923817541384801E-2</v>
      </c>
      <c r="G328" s="6">
        <v>3.50404210050674E-2</v>
      </c>
      <c r="H328" s="6">
        <v>-2.40062714130862E-3</v>
      </c>
      <c r="K328" s="25">
        <v>2.6318588491683201E-2</v>
      </c>
      <c r="L328" s="25">
        <v>2.61944605407394E-2</v>
      </c>
      <c r="M328" s="25">
        <v>2.30044520318466E-2</v>
      </c>
      <c r="N328" s="25">
        <v>2.2923817541384801E-2</v>
      </c>
      <c r="O328" s="25">
        <v>3.50404210050674E-2</v>
      </c>
      <c r="P328" s="25">
        <v>-2.40062714130862E-3</v>
      </c>
    </row>
    <row r="329" spans="2:16" x14ac:dyDescent="0.25">
      <c r="B329" s="5">
        <v>326</v>
      </c>
      <c r="C329" s="6">
        <v>3.64343365665247E-2</v>
      </c>
      <c r="D329" s="6">
        <v>3.9287842133699097E-2</v>
      </c>
      <c r="E329" s="6">
        <v>4.8820509846427398E-2</v>
      </c>
      <c r="F329" s="6">
        <v>4.2925187633249498E-2</v>
      </c>
      <c r="G329" s="6">
        <v>5.2786463422212201E-2</v>
      </c>
      <c r="H329" s="6">
        <v>0.17833008102896999</v>
      </c>
      <c r="K329" s="25">
        <v>3.64343365665247E-2</v>
      </c>
      <c r="L329" s="25">
        <v>3.9287842133699097E-2</v>
      </c>
      <c r="M329" s="25">
        <v>4.8820509846427398E-2</v>
      </c>
      <c r="N329" s="25">
        <v>4.2925187633249498E-2</v>
      </c>
      <c r="O329" s="25">
        <v>5.2786463422212201E-2</v>
      </c>
      <c r="P329" s="25">
        <v>0.17833008102896999</v>
      </c>
    </row>
    <row r="330" spans="2:16" x14ac:dyDescent="0.25">
      <c r="B330" s="5">
        <v>327</v>
      </c>
      <c r="C330" s="6">
        <v>4.1495427121663701E-2</v>
      </c>
      <c r="D330" s="6">
        <v>3.6991885606398003E-2</v>
      </c>
      <c r="E330" s="6">
        <v>4.4495963232367201E-2</v>
      </c>
      <c r="F330" s="6">
        <v>2.95976239517814E-2</v>
      </c>
      <c r="G330" s="6">
        <v>2.9939591648888E-2</v>
      </c>
      <c r="H330" s="6">
        <v>-8.2541653597301102E-4</v>
      </c>
      <c r="K330" s="25">
        <v>4.1495427121663701E-2</v>
      </c>
      <c r="L330" s="25">
        <v>3.6991885606398003E-2</v>
      </c>
      <c r="M330" s="25">
        <v>4.4495963232367201E-2</v>
      </c>
      <c r="N330" s="25">
        <v>2.95976239517814E-2</v>
      </c>
      <c r="O330" s="25">
        <v>2.9939591648888E-2</v>
      </c>
      <c r="P330" s="25">
        <v>-8.2541653597301102E-4</v>
      </c>
    </row>
    <row r="331" spans="2:16" x14ac:dyDescent="0.25">
      <c r="B331" s="5">
        <v>328</v>
      </c>
      <c r="C331" s="6">
        <v>2.1254746749971701E-2</v>
      </c>
      <c r="D331" s="6">
        <v>2.8468588083498302E-2</v>
      </c>
      <c r="E331" s="6">
        <v>2.7107793336669E-2</v>
      </c>
      <c r="F331" s="6">
        <v>3.63711673369886E-2</v>
      </c>
      <c r="G331" s="6">
        <v>5.7931322682855502E-2</v>
      </c>
      <c r="H331" s="6">
        <v>0.172495704318545</v>
      </c>
      <c r="K331" s="25">
        <v>2.1254746749971701E-2</v>
      </c>
      <c r="L331" s="25">
        <v>2.8468588083498302E-2</v>
      </c>
      <c r="M331" s="25">
        <v>2.7107793336669E-2</v>
      </c>
      <c r="N331" s="25">
        <v>3.63711673369886E-2</v>
      </c>
      <c r="O331" s="25">
        <v>5.7931322682855502E-2</v>
      </c>
      <c r="P331" s="25">
        <v>0.172495704318545</v>
      </c>
    </row>
    <row r="332" spans="2:16" x14ac:dyDescent="0.25">
      <c r="B332" s="5">
        <v>329</v>
      </c>
      <c r="C332" s="6">
        <v>2.85081770015208E-2</v>
      </c>
      <c r="D332" s="6">
        <v>2.7740267258086201E-2</v>
      </c>
      <c r="E332" s="6">
        <v>3.6860546809780903E-2</v>
      </c>
      <c r="F332" s="6">
        <v>3.1010573016454299E-2</v>
      </c>
      <c r="G332" s="6">
        <v>5.0020345788716697E-2</v>
      </c>
      <c r="H332" s="6">
        <v>0.295538587311377</v>
      </c>
      <c r="K332" s="25">
        <v>2.85081770015208E-2</v>
      </c>
      <c r="L332" s="25">
        <v>2.7740267258086201E-2</v>
      </c>
      <c r="M332" s="25">
        <v>3.6860546809780903E-2</v>
      </c>
      <c r="N332" s="25">
        <v>3.1010573016454299E-2</v>
      </c>
      <c r="O332" s="25">
        <v>5.0020345788716697E-2</v>
      </c>
      <c r="P332" s="25">
        <v>0.295538587311377</v>
      </c>
    </row>
    <row r="333" spans="2:16" x14ac:dyDescent="0.25">
      <c r="B333" s="5">
        <v>330</v>
      </c>
      <c r="C333" s="6">
        <v>3.4236958645754503E-2</v>
      </c>
      <c r="D333" s="6">
        <v>3.7699930560396701E-2</v>
      </c>
      <c r="E333" s="6">
        <v>3.48773740668398E-2</v>
      </c>
      <c r="F333" s="6">
        <v>3.4800919444881097E-2</v>
      </c>
      <c r="G333" s="6">
        <v>3.7938958409007101E-2</v>
      </c>
      <c r="H333" s="6">
        <v>-7.4883408410155394E-2</v>
      </c>
      <c r="K333" s="25">
        <v>3.4236958645754503E-2</v>
      </c>
      <c r="L333" s="25">
        <v>3.7699930560396701E-2</v>
      </c>
      <c r="M333" s="25">
        <v>3.48773740668398E-2</v>
      </c>
      <c r="N333" s="25">
        <v>3.4800919444881097E-2</v>
      </c>
      <c r="O333" s="25">
        <v>3.7938958409007101E-2</v>
      </c>
      <c r="P333" s="25">
        <v>-7.4883408410155394E-2</v>
      </c>
    </row>
    <row r="334" spans="2:16" x14ac:dyDescent="0.25">
      <c r="B334" s="5">
        <v>331</v>
      </c>
      <c r="C334" s="6">
        <v>2.2236347719150101E-2</v>
      </c>
      <c r="D334" s="6">
        <v>3.2486594723136801E-2</v>
      </c>
      <c r="E334" s="6">
        <v>5.05128473011658E-2</v>
      </c>
      <c r="F334" s="6">
        <v>2.7931988871524999E-2</v>
      </c>
      <c r="G334" s="6">
        <v>2.7994896929192999E-2</v>
      </c>
      <c r="H334" s="6">
        <v>6.0071622767920302E-2</v>
      </c>
      <c r="K334" s="25">
        <v>2.2236347719150101E-2</v>
      </c>
      <c r="L334" s="25">
        <v>3.2486594723136801E-2</v>
      </c>
      <c r="M334" s="25">
        <v>5.05128473011658E-2</v>
      </c>
      <c r="N334" s="25">
        <v>2.7931988871524999E-2</v>
      </c>
      <c r="O334" s="25">
        <v>2.7994896929192999E-2</v>
      </c>
      <c r="P334" s="25">
        <v>6.0071622767920302E-2</v>
      </c>
    </row>
    <row r="335" spans="2:16" x14ac:dyDescent="0.25">
      <c r="B335" s="5">
        <v>332</v>
      </c>
      <c r="C335" s="6">
        <v>4.0527361088847899E-2</v>
      </c>
      <c r="D335" s="6">
        <v>3.2931469600607603E-2</v>
      </c>
      <c r="E335" s="6">
        <v>2.13826671381359E-2</v>
      </c>
      <c r="F335" s="6">
        <v>3.7796441842859602E-2</v>
      </c>
      <c r="G335" s="6">
        <v>6.00288751743039E-2</v>
      </c>
      <c r="H335" s="6">
        <v>0.101620266615303</v>
      </c>
      <c r="K335" s="25">
        <v>4.0527361088847899E-2</v>
      </c>
      <c r="L335" s="25">
        <v>3.2931469600607603E-2</v>
      </c>
      <c r="M335" s="25">
        <v>2.13826671381359E-2</v>
      </c>
      <c r="N335" s="25">
        <v>3.7796441842859602E-2</v>
      </c>
      <c r="O335" s="25">
        <v>6.00288751743039E-2</v>
      </c>
      <c r="P335" s="25">
        <v>0.101620266615303</v>
      </c>
    </row>
    <row r="336" spans="2:16" x14ac:dyDescent="0.25">
      <c r="B336" s="5">
        <v>333</v>
      </c>
      <c r="C336" s="6">
        <v>3.4406113329777499E-2</v>
      </c>
      <c r="D336" s="6">
        <v>1.4057442826094901E-2</v>
      </c>
      <c r="E336" s="6">
        <v>-1.0502774938696899E-2</v>
      </c>
      <c r="F336" s="6">
        <v>1.45734588202513E-2</v>
      </c>
      <c r="G336" s="6">
        <v>-8.9281359100770192E-3</v>
      </c>
      <c r="H336" s="6">
        <v>8.3665919585906606E-2</v>
      </c>
      <c r="K336" s="25">
        <v>3.4406113329777499E-2</v>
      </c>
      <c r="L336" s="25">
        <v>1.4057442826094901E-2</v>
      </c>
      <c r="M336" s="25">
        <v>-1.0502774938696899E-2</v>
      </c>
      <c r="N336" s="25">
        <v>1.45734588202513E-2</v>
      </c>
      <c r="O336" s="25">
        <v>-8.9281359100770192E-3</v>
      </c>
      <c r="P336" s="25">
        <v>8.3665919585906606E-2</v>
      </c>
    </row>
    <row r="337" spans="2:16" x14ac:dyDescent="0.25">
      <c r="B337" s="5">
        <v>334</v>
      </c>
      <c r="C337" s="6">
        <v>2.8409404677698102E-2</v>
      </c>
      <c r="D337" s="6">
        <v>5.2582293572331497E-2</v>
      </c>
      <c r="E337" s="6">
        <v>8.6864660586476503E-2</v>
      </c>
      <c r="F337" s="6">
        <v>5.2354327469745297E-2</v>
      </c>
      <c r="G337" s="6">
        <v>0.102076177367409</v>
      </c>
      <c r="H337" s="6">
        <v>7.7582748896292603E-2</v>
      </c>
      <c r="K337" s="25">
        <v>2.8409404677698102E-2</v>
      </c>
      <c r="L337" s="25">
        <v>5.2582293572331497E-2</v>
      </c>
      <c r="M337" s="25">
        <v>8.6864660586476503E-2</v>
      </c>
      <c r="N337" s="25">
        <v>5.2354327469745297E-2</v>
      </c>
      <c r="O337" s="25">
        <v>0.102076177367409</v>
      </c>
      <c r="P337" s="25">
        <v>7.7582748896292603E-2</v>
      </c>
    </row>
    <row r="338" spans="2:16" x14ac:dyDescent="0.25">
      <c r="B338" s="5">
        <v>335</v>
      </c>
      <c r="C338" s="6">
        <v>3.1286880945239098E-2</v>
      </c>
      <c r="D338" s="6">
        <v>3.8991294915708498E-2</v>
      </c>
      <c r="E338" s="6">
        <v>4.3530471162861198E-2</v>
      </c>
      <c r="F338" s="6">
        <v>3.9155075914024701E-2</v>
      </c>
      <c r="G338" s="6">
        <v>5.43782934060342E-2</v>
      </c>
      <c r="H338" s="6">
        <v>0.104919021886662</v>
      </c>
      <c r="K338" s="25">
        <v>3.1286880945239098E-2</v>
      </c>
      <c r="L338" s="25">
        <v>3.8991294915708498E-2</v>
      </c>
      <c r="M338" s="25">
        <v>4.3530471162861198E-2</v>
      </c>
      <c r="N338" s="25">
        <v>3.9155075914024701E-2</v>
      </c>
      <c r="O338" s="25">
        <v>5.43782934060342E-2</v>
      </c>
      <c r="P338" s="25">
        <v>0.104919021886662</v>
      </c>
    </row>
    <row r="339" spans="2:16" x14ac:dyDescent="0.25">
      <c r="B339" s="5">
        <v>336</v>
      </c>
      <c r="C339" s="6">
        <v>3.1468523476620297E-2</v>
      </c>
      <c r="D339" s="6">
        <v>2.6488802398481101E-2</v>
      </c>
      <c r="E339" s="6">
        <v>2.8084667162852701E-2</v>
      </c>
      <c r="F339" s="6">
        <v>2.6704394420891099E-2</v>
      </c>
      <c r="G339" s="6">
        <v>3.3287072687057599E-2</v>
      </c>
      <c r="H339" s="6">
        <v>5.7402166971791901E-2</v>
      </c>
      <c r="K339" s="25">
        <v>3.1468523476620297E-2</v>
      </c>
      <c r="L339" s="25">
        <v>2.6488802398481101E-2</v>
      </c>
      <c r="M339" s="25">
        <v>2.8084667162852701E-2</v>
      </c>
      <c r="N339" s="25">
        <v>2.6704394420891099E-2</v>
      </c>
      <c r="O339" s="25">
        <v>3.3287072687057599E-2</v>
      </c>
      <c r="P339" s="25">
        <v>5.7402166971791901E-2</v>
      </c>
    </row>
    <row r="340" spans="2:16" x14ac:dyDescent="0.25">
      <c r="B340" s="5">
        <v>337</v>
      </c>
      <c r="C340" s="6">
        <v>2.4769797685337599E-2</v>
      </c>
      <c r="D340" s="6">
        <v>6.1845323107060597E-2</v>
      </c>
      <c r="E340" s="6">
        <v>9.5177338698578404E-2</v>
      </c>
      <c r="F340" s="6">
        <v>5.6621865340471797E-2</v>
      </c>
      <c r="G340" s="6">
        <v>9.8631334706678106E-2</v>
      </c>
      <c r="H340" s="6">
        <v>2.5790374442430802E-2</v>
      </c>
      <c r="K340" s="25">
        <v>2.4769797685337599E-2</v>
      </c>
      <c r="L340" s="25">
        <v>6.1845323107060597E-2</v>
      </c>
      <c r="M340" s="25">
        <v>9.5177338698578404E-2</v>
      </c>
      <c r="N340" s="25">
        <v>5.6621865340471797E-2</v>
      </c>
      <c r="O340" s="25">
        <v>9.8631334706678106E-2</v>
      </c>
      <c r="P340" s="25">
        <v>2.5790374442430802E-2</v>
      </c>
    </row>
    <row r="341" spans="2:16" x14ac:dyDescent="0.25">
      <c r="B341" s="5">
        <v>338</v>
      </c>
      <c r="C341" s="6">
        <v>3.8079593338079303E-2</v>
      </c>
      <c r="D341" s="6">
        <v>5.5518115553134803E-3</v>
      </c>
      <c r="E341" s="6">
        <v>-1.8283514661098801E-2</v>
      </c>
      <c r="F341" s="6">
        <v>1.0678392095793601E-2</v>
      </c>
      <c r="G341" s="6">
        <v>-5.97841755818318E-3</v>
      </c>
      <c r="H341" s="6">
        <v>0.142028484174828</v>
      </c>
      <c r="K341" s="25">
        <v>3.8079593338079303E-2</v>
      </c>
      <c r="L341" s="25">
        <v>5.5518115553134803E-3</v>
      </c>
      <c r="M341" s="25">
        <v>-1.8283514661098801E-2</v>
      </c>
      <c r="N341" s="25">
        <v>1.0678392095793601E-2</v>
      </c>
      <c r="O341" s="25">
        <v>-5.97841755818318E-3</v>
      </c>
      <c r="P341" s="25">
        <v>0.142028484174828</v>
      </c>
    </row>
    <row r="342" spans="2:16" x14ac:dyDescent="0.25">
      <c r="B342" s="5">
        <v>339</v>
      </c>
      <c r="C342" s="6">
        <v>2.9761424905928799E-2</v>
      </c>
      <c r="D342" s="6">
        <v>4.0720065161451199E-2</v>
      </c>
      <c r="E342" s="6">
        <v>4.2378466730305799E-2</v>
      </c>
      <c r="F342" s="6">
        <v>4.37632384176962E-2</v>
      </c>
      <c r="G342" s="6">
        <v>3.7017410361438699E-2</v>
      </c>
      <c r="H342" s="6">
        <v>0.14790719390736801</v>
      </c>
      <c r="K342" s="25">
        <v>2.9761424905928799E-2</v>
      </c>
      <c r="L342" s="25">
        <v>4.0720065161451199E-2</v>
      </c>
      <c r="M342" s="25">
        <v>4.2378466730305799E-2</v>
      </c>
      <c r="N342" s="25">
        <v>4.37632384176962E-2</v>
      </c>
      <c r="O342" s="25">
        <v>3.7017410361438699E-2</v>
      </c>
      <c r="P342" s="25">
        <v>0.14790719390736801</v>
      </c>
    </row>
    <row r="343" spans="2:16" x14ac:dyDescent="0.25">
      <c r="B343" s="5">
        <v>340</v>
      </c>
      <c r="C343" s="6">
        <v>3.3001433255569E-2</v>
      </c>
      <c r="D343" s="6">
        <v>2.4835953849698101E-2</v>
      </c>
      <c r="E343" s="6">
        <v>2.93200249577725E-2</v>
      </c>
      <c r="F343" s="6">
        <v>2.22333393919549E-2</v>
      </c>
      <c r="G343" s="6">
        <v>5.06460843881293E-2</v>
      </c>
      <c r="H343" s="6">
        <v>1.8589545791118298E-2</v>
      </c>
      <c r="K343" s="25">
        <v>3.3001433255569E-2</v>
      </c>
      <c r="L343" s="25">
        <v>2.4835953849698101E-2</v>
      </c>
      <c r="M343" s="25">
        <v>2.93200249577725E-2</v>
      </c>
      <c r="N343" s="25">
        <v>2.22333393919549E-2</v>
      </c>
      <c r="O343" s="25">
        <v>5.06460843881293E-2</v>
      </c>
      <c r="P343" s="25">
        <v>1.8589545791118298E-2</v>
      </c>
    </row>
    <row r="344" spans="2:16" x14ac:dyDescent="0.25">
      <c r="B344" s="5">
        <v>341</v>
      </c>
      <c r="C344" s="6">
        <v>4.6972465741227203E-2</v>
      </c>
      <c r="D344" s="6">
        <v>3.70691059415309E-2</v>
      </c>
      <c r="E344" s="6">
        <v>2.5381530490485402E-2</v>
      </c>
      <c r="F344" s="6">
        <v>3.5896263260201101E-2</v>
      </c>
      <c r="G344" s="6">
        <v>3.3699609393457002E-2</v>
      </c>
      <c r="H344" s="6">
        <v>0.10171879922660999</v>
      </c>
      <c r="K344" s="25">
        <v>4.6972465741227203E-2</v>
      </c>
      <c r="L344" s="25">
        <v>3.70691059415309E-2</v>
      </c>
      <c r="M344" s="25">
        <v>2.5381530490485402E-2</v>
      </c>
      <c r="N344" s="25">
        <v>3.5896263260201101E-2</v>
      </c>
      <c r="O344" s="25">
        <v>3.3699609393457002E-2</v>
      </c>
      <c r="P344" s="25">
        <v>0.10171879922660999</v>
      </c>
    </row>
    <row r="345" spans="2:16" x14ac:dyDescent="0.25">
      <c r="B345" s="5">
        <v>342</v>
      </c>
      <c r="C345" s="6">
        <v>1.5864608534156499E-2</v>
      </c>
      <c r="D345" s="6">
        <v>2.8368192596595499E-2</v>
      </c>
      <c r="E345" s="6">
        <v>4.6191641329933301E-2</v>
      </c>
      <c r="F345" s="6">
        <v>2.9930538634750099E-2</v>
      </c>
      <c r="G345" s="6">
        <v>5.3865215577924203E-2</v>
      </c>
      <c r="H345" s="6">
        <v>5.8257337512821701E-2</v>
      </c>
      <c r="K345" s="25">
        <v>1.5864608534156499E-2</v>
      </c>
      <c r="L345" s="25">
        <v>2.8368192596595499E-2</v>
      </c>
      <c r="M345" s="25">
        <v>4.6191641329933301E-2</v>
      </c>
      <c r="N345" s="25">
        <v>2.9930538634750099E-2</v>
      </c>
      <c r="O345" s="25">
        <v>5.3865215577924203E-2</v>
      </c>
      <c r="P345" s="25">
        <v>5.8257337512821701E-2</v>
      </c>
    </row>
    <row r="346" spans="2:16" x14ac:dyDescent="0.25">
      <c r="B346" s="5">
        <v>343</v>
      </c>
      <c r="C346" s="6">
        <v>2.9892747129484799E-2</v>
      </c>
      <c r="D346" s="6">
        <v>3.7764023944411897E-2</v>
      </c>
      <c r="E346" s="6">
        <v>5.7388931304676698E-2</v>
      </c>
      <c r="F346" s="6">
        <v>3.7158245068488902E-2</v>
      </c>
      <c r="G346" s="6">
        <v>7.4374561656464402E-2</v>
      </c>
      <c r="H346" s="6">
        <v>0.113993695479133</v>
      </c>
      <c r="K346" s="25">
        <v>2.9892747129484799E-2</v>
      </c>
      <c r="L346" s="25">
        <v>3.7764023944411897E-2</v>
      </c>
      <c r="M346" s="25">
        <v>5.7388931304676698E-2</v>
      </c>
      <c r="N346" s="25">
        <v>3.7158245068488902E-2</v>
      </c>
      <c r="O346" s="25">
        <v>7.4374561656464402E-2</v>
      </c>
      <c r="P346" s="25">
        <v>0.113993695479133</v>
      </c>
    </row>
    <row r="347" spans="2:16" x14ac:dyDescent="0.25">
      <c r="B347" s="5">
        <v>344</v>
      </c>
      <c r="C347" s="6">
        <v>3.2862876751351702E-2</v>
      </c>
      <c r="D347" s="6">
        <v>2.7791991631395299E-2</v>
      </c>
      <c r="E347" s="6">
        <v>1.51768364112985E-2</v>
      </c>
      <c r="F347" s="6">
        <v>2.87826769209969E-2</v>
      </c>
      <c r="G347" s="6">
        <v>1.46831323102081E-2</v>
      </c>
      <c r="H347" s="6">
        <v>5.1236261129452301E-2</v>
      </c>
      <c r="K347" s="25">
        <v>3.2862876751351702E-2</v>
      </c>
      <c r="L347" s="25">
        <v>2.7791991631395299E-2</v>
      </c>
      <c r="M347" s="25">
        <v>1.51768364112985E-2</v>
      </c>
      <c r="N347" s="25">
        <v>2.87826769209969E-2</v>
      </c>
      <c r="O347" s="25">
        <v>1.46831323102081E-2</v>
      </c>
      <c r="P347" s="25">
        <v>5.1236261129452301E-2</v>
      </c>
    </row>
    <row r="348" spans="2:16" x14ac:dyDescent="0.25">
      <c r="B348" s="5">
        <v>345</v>
      </c>
      <c r="C348" s="6">
        <v>4.0369924531325797E-2</v>
      </c>
      <c r="D348" s="6">
        <v>3.0598196467901E-2</v>
      </c>
      <c r="E348" s="6">
        <v>2.33531617873695E-2</v>
      </c>
      <c r="F348" s="6">
        <v>2.75547860070815E-2</v>
      </c>
      <c r="G348" s="6">
        <v>4.0226736616646698E-2</v>
      </c>
      <c r="H348" s="6">
        <v>-1.0525458388796699E-2</v>
      </c>
      <c r="K348" s="25">
        <v>4.0369924531325797E-2</v>
      </c>
      <c r="L348" s="25">
        <v>3.0598196467901E-2</v>
      </c>
      <c r="M348" s="25">
        <v>2.33531617873695E-2</v>
      </c>
      <c r="N348" s="25">
        <v>2.75547860070815E-2</v>
      </c>
      <c r="O348" s="25">
        <v>4.0226736616646698E-2</v>
      </c>
      <c r="P348" s="25">
        <v>-1.0525458388796699E-2</v>
      </c>
    </row>
    <row r="349" spans="2:16" x14ac:dyDescent="0.25">
      <c r="B349" s="5">
        <v>346</v>
      </c>
      <c r="C349" s="6">
        <v>2.2402018778877601E-2</v>
      </c>
      <c r="D349" s="6">
        <v>3.4956917254674202E-2</v>
      </c>
      <c r="E349" s="6">
        <v>4.9010295943785899E-2</v>
      </c>
      <c r="F349" s="6">
        <v>3.8505340917747599E-2</v>
      </c>
      <c r="G349" s="6">
        <v>4.8185389823155698E-2</v>
      </c>
      <c r="H349" s="6">
        <v>0.192493861176456</v>
      </c>
      <c r="K349" s="25">
        <v>2.2402018778877601E-2</v>
      </c>
      <c r="L349" s="25">
        <v>3.4956917254674202E-2</v>
      </c>
      <c r="M349" s="25">
        <v>4.9010295943785899E-2</v>
      </c>
      <c r="N349" s="25">
        <v>3.8505340917747599E-2</v>
      </c>
      <c r="O349" s="25">
        <v>4.8185389823155698E-2</v>
      </c>
      <c r="P349" s="25">
        <v>0.192493861176456</v>
      </c>
    </row>
    <row r="350" spans="2:16" x14ac:dyDescent="0.25">
      <c r="B350" s="5">
        <v>347</v>
      </c>
      <c r="C350" s="6">
        <v>3.6418089793366998E-2</v>
      </c>
      <c r="D350" s="6">
        <v>3.3537384220543101E-2</v>
      </c>
      <c r="E350" s="6">
        <v>3.6002348717486497E-2</v>
      </c>
      <c r="F350" s="6">
        <v>3.9436367658892503E-2</v>
      </c>
      <c r="G350" s="6">
        <v>0.10924735103756</v>
      </c>
      <c r="H350" s="6">
        <v>6.6098015873862895E-2</v>
      </c>
      <c r="K350" s="25">
        <v>3.6418089793366998E-2</v>
      </c>
      <c r="L350" s="25">
        <v>3.3537384220543101E-2</v>
      </c>
      <c r="M350" s="25">
        <v>3.6002348717486497E-2</v>
      </c>
      <c r="N350" s="25">
        <v>3.9436367658892503E-2</v>
      </c>
      <c r="O350" s="25">
        <v>0.10924735103756</v>
      </c>
      <c r="P350" s="25">
        <v>6.6098015873862895E-2</v>
      </c>
    </row>
    <row r="351" spans="2:16" x14ac:dyDescent="0.25">
      <c r="B351" s="5">
        <v>348</v>
      </c>
      <c r="C351" s="6">
        <v>2.6337348607423702E-2</v>
      </c>
      <c r="D351" s="6">
        <v>3.19021035998737E-2</v>
      </c>
      <c r="E351" s="6">
        <v>3.55310576503498E-2</v>
      </c>
      <c r="F351" s="6">
        <v>2.6383002931959599E-2</v>
      </c>
      <c r="G351" s="6">
        <v>-1.7936382140609001E-2</v>
      </c>
      <c r="H351" s="6">
        <v>9.7390262670932204E-2</v>
      </c>
      <c r="K351" s="25">
        <v>2.6337348607423702E-2</v>
      </c>
      <c r="L351" s="25">
        <v>3.19021035998737E-2</v>
      </c>
      <c r="M351" s="25">
        <v>3.55310576503498E-2</v>
      </c>
      <c r="N351" s="25">
        <v>2.6383002931959599E-2</v>
      </c>
      <c r="O351" s="25">
        <v>-1.7936382140609001E-2</v>
      </c>
      <c r="P351" s="25">
        <v>9.7390262670932204E-2</v>
      </c>
    </row>
    <row r="352" spans="2:16" x14ac:dyDescent="0.25">
      <c r="B352" s="5">
        <v>349</v>
      </c>
      <c r="C352" s="6">
        <v>4.109322161271E-2</v>
      </c>
      <c r="D352" s="6">
        <v>2.79419767525779E-2</v>
      </c>
      <c r="E352" s="6">
        <v>2.5157863148171901E-2</v>
      </c>
      <c r="F352" s="6">
        <v>2.7878981827934801E-2</v>
      </c>
      <c r="G352" s="6">
        <v>4.5007864978202902E-2</v>
      </c>
      <c r="H352" s="6">
        <v>9.2777681588458394E-2</v>
      </c>
      <c r="K352" s="25">
        <v>4.109322161271E-2</v>
      </c>
      <c r="L352" s="25">
        <v>2.79419767525779E-2</v>
      </c>
      <c r="M352" s="25">
        <v>2.5157863148171901E-2</v>
      </c>
      <c r="N352" s="25">
        <v>2.7878981827934801E-2</v>
      </c>
      <c r="O352" s="25">
        <v>4.5007864978202902E-2</v>
      </c>
      <c r="P352" s="25">
        <v>9.2777681588458394E-2</v>
      </c>
    </row>
    <row r="353" spans="2:16" x14ac:dyDescent="0.25">
      <c r="B353" s="5">
        <v>350</v>
      </c>
      <c r="C353" s="6">
        <v>2.1700105830796599E-2</v>
      </c>
      <c r="D353" s="6">
        <v>3.7721016996175701E-2</v>
      </c>
      <c r="E353" s="6">
        <v>4.6969186077123297E-2</v>
      </c>
      <c r="F353" s="6">
        <v>3.8070786557295802E-2</v>
      </c>
      <c r="G353" s="6">
        <v>4.32398591342711E-2</v>
      </c>
      <c r="H353" s="6">
        <v>6.8135109222584797E-2</v>
      </c>
      <c r="K353" s="25">
        <v>2.1700105830796599E-2</v>
      </c>
      <c r="L353" s="25">
        <v>3.7721016996175701E-2</v>
      </c>
      <c r="M353" s="25">
        <v>4.6969186077123297E-2</v>
      </c>
      <c r="N353" s="25">
        <v>3.8070786557295802E-2</v>
      </c>
      <c r="O353" s="25">
        <v>4.32398591342711E-2</v>
      </c>
      <c r="P353" s="25">
        <v>6.8135109222584797E-2</v>
      </c>
    </row>
    <row r="354" spans="2:16" x14ac:dyDescent="0.25">
      <c r="B354" s="5">
        <v>351</v>
      </c>
      <c r="C354" s="6">
        <v>3.0829201758094001E-2</v>
      </c>
      <c r="D354" s="6">
        <v>3.9323027050436797E-2</v>
      </c>
      <c r="E354" s="6">
        <v>3.7409495684884102E-2</v>
      </c>
      <c r="F354" s="6">
        <v>3.9040970861809098E-2</v>
      </c>
      <c r="G354" s="6">
        <v>4.4241128782804597E-2</v>
      </c>
      <c r="H354" s="6">
        <v>0.132976797506872</v>
      </c>
      <c r="K354" s="25">
        <v>3.0829201758094001E-2</v>
      </c>
      <c r="L354" s="25">
        <v>3.9323027050436797E-2</v>
      </c>
      <c r="M354" s="25">
        <v>3.7409495684884102E-2</v>
      </c>
      <c r="N354" s="25">
        <v>3.9040970861809098E-2</v>
      </c>
      <c r="O354" s="25">
        <v>4.4241128782804597E-2</v>
      </c>
      <c r="P354" s="25">
        <v>0.132976797506872</v>
      </c>
    </row>
    <row r="355" spans="2:16" x14ac:dyDescent="0.25">
      <c r="B355" s="5">
        <v>352</v>
      </c>
      <c r="C355" s="6">
        <v>3.1930444547724403E-2</v>
      </c>
      <c r="D355" s="6">
        <v>2.6203872184072101E-2</v>
      </c>
      <c r="E355" s="6">
        <v>3.44312913431035E-2</v>
      </c>
      <c r="F355" s="6">
        <v>2.6837462067040199E-2</v>
      </c>
      <c r="G355" s="6">
        <v>4.3761720830969998E-2</v>
      </c>
      <c r="H355" s="6">
        <v>3.3154987204381502E-2</v>
      </c>
      <c r="K355" s="25">
        <v>3.1930444547724403E-2</v>
      </c>
      <c r="L355" s="25">
        <v>2.6203872184072101E-2</v>
      </c>
      <c r="M355" s="25">
        <v>3.44312913431035E-2</v>
      </c>
      <c r="N355" s="25">
        <v>2.6837462067040199E-2</v>
      </c>
      <c r="O355" s="25">
        <v>4.3761720830969998E-2</v>
      </c>
      <c r="P355" s="25">
        <v>3.3154987204381502E-2</v>
      </c>
    </row>
    <row r="356" spans="2:16" x14ac:dyDescent="0.25">
      <c r="B356" s="5">
        <v>353</v>
      </c>
      <c r="C356" s="6">
        <v>3.2834848333726199E-2</v>
      </c>
      <c r="D356" s="6">
        <v>3.3538599403576799E-2</v>
      </c>
      <c r="E356" s="6">
        <v>4.744218026752E-2</v>
      </c>
      <c r="F356" s="6">
        <v>2.6479189026448E-2</v>
      </c>
      <c r="G356" s="6">
        <v>6.1208996702770899E-2</v>
      </c>
      <c r="H356" s="6">
        <v>0.10417900303504</v>
      </c>
      <c r="K356" s="25">
        <v>3.2834848333726199E-2</v>
      </c>
      <c r="L356" s="25">
        <v>3.3538599403576799E-2</v>
      </c>
      <c r="M356" s="25">
        <v>4.744218026752E-2</v>
      </c>
      <c r="N356" s="25">
        <v>2.6479189026448E-2</v>
      </c>
      <c r="O356" s="25">
        <v>6.1208996702770899E-2</v>
      </c>
      <c r="P356" s="25">
        <v>0.10417900303504</v>
      </c>
    </row>
    <row r="357" spans="2:16" x14ac:dyDescent="0.25">
      <c r="B357" s="5">
        <v>354</v>
      </c>
      <c r="C357" s="6">
        <v>2.9882228331392601E-2</v>
      </c>
      <c r="D357" s="6">
        <v>3.1903946144767201E-2</v>
      </c>
      <c r="E357" s="6">
        <v>2.44104498217033E-2</v>
      </c>
      <c r="F357" s="6">
        <v>3.9323424449618602E-2</v>
      </c>
      <c r="G357" s="6">
        <v>2.69146276792223E-2</v>
      </c>
      <c r="H357" s="6">
        <v>5.9591937003938597E-2</v>
      </c>
      <c r="K357" s="25">
        <v>2.9882228331392601E-2</v>
      </c>
      <c r="L357" s="25">
        <v>3.1903946144767201E-2</v>
      </c>
      <c r="M357" s="25">
        <v>2.44104498217033E-2</v>
      </c>
      <c r="N357" s="25">
        <v>3.9323424449618602E-2</v>
      </c>
      <c r="O357" s="25">
        <v>2.69146276792223E-2</v>
      </c>
      <c r="P357" s="25">
        <v>5.9591937003938597E-2</v>
      </c>
    </row>
    <row r="358" spans="2:16" x14ac:dyDescent="0.25">
      <c r="B358" s="5">
        <v>355</v>
      </c>
      <c r="C358" s="6">
        <v>4.5662424406739399E-2</v>
      </c>
      <c r="D358" s="6">
        <v>3.19984076001349E-2</v>
      </c>
      <c r="E358" s="6">
        <v>2.2487904592673399E-2</v>
      </c>
      <c r="F358" s="6">
        <v>3.1039529220029598E-2</v>
      </c>
      <c r="G358" s="6">
        <v>2.35473753386857E-2</v>
      </c>
      <c r="H358" s="6">
        <v>-1.6781356852366001E-2</v>
      </c>
      <c r="K358" s="25">
        <v>4.5662424406739399E-2</v>
      </c>
      <c r="L358" s="25">
        <v>3.19984076001349E-2</v>
      </c>
      <c r="M358" s="25">
        <v>2.2487904592673399E-2</v>
      </c>
      <c r="N358" s="25">
        <v>3.1039529220029598E-2</v>
      </c>
      <c r="O358" s="25">
        <v>2.35473753386857E-2</v>
      </c>
      <c r="P358" s="25">
        <v>-1.6781356852366001E-2</v>
      </c>
    </row>
    <row r="359" spans="2:16" x14ac:dyDescent="0.25">
      <c r="B359" s="5">
        <v>356</v>
      </c>
      <c r="C359" s="6">
        <v>1.71270354401276E-2</v>
      </c>
      <c r="D359" s="6">
        <v>3.3453183424288602E-2</v>
      </c>
      <c r="E359" s="6">
        <v>4.94860895885973E-2</v>
      </c>
      <c r="F359" s="6">
        <v>3.48525606935444E-2</v>
      </c>
      <c r="G359" s="6">
        <v>6.4547367456423602E-2</v>
      </c>
      <c r="H359" s="6">
        <v>0.19733985906407001</v>
      </c>
      <c r="K359" s="25">
        <v>1.71270354401276E-2</v>
      </c>
      <c r="L359" s="25">
        <v>3.3453183424288602E-2</v>
      </c>
      <c r="M359" s="25">
        <v>4.94860895885973E-2</v>
      </c>
      <c r="N359" s="25">
        <v>3.48525606935444E-2</v>
      </c>
      <c r="O359" s="25">
        <v>6.4547367456423602E-2</v>
      </c>
      <c r="P359" s="25">
        <v>0.19733985906407001</v>
      </c>
    </row>
    <row r="360" spans="2:16" x14ac:dyDescent="0.25">
      <c r="B360" s="5">
        <v>357</v>
      </c>
      <c r="C360" s="6">
        <v>2.87165755204273E-2</v>
      </c>
      <c r="D360" s="6">
        <v>3.0571365348611299E-2</v>
      </c>
      <c r="E360" s="6">
        <v>4.0370759887206099E-2</v>
      </c>
      <c r="F360" s="6">
        <v>3.1371657750715501E-2</v>
      </c>
      <c r="G360" s="6">
        <v>1.7430086667653801E-2</v>
      </c>
      <c r="H360" s="6">
        <v>6.5024956390427505E-2</v>
      </c>
      <c r="K360" s="25">
        <v>2.87165755204273E-2</v>
      </c>
      <c r="L360" s="25">
        <v>3.0571365348611299E-2</v>
      </c>
      <c r="M360" s="25">
        <v>4.0370759887206099E-2</v>
      </c>
      <c r="N360" s="25">
        <v>3.1371657750715501E-2</v>
      </c>
      <c r="O360" s="25">
        <v>1.7430086667653801E-2</v>
      </c>
      <c r="P360" s="25">
        <v>6.5024956390427505E-2</v>
      </c>
    </row>
    <row r="361" spans="2:16" x14ac:dyDescent="0.25">
      <c r="B361" s="5">
        <v>358</v>
      </c>
      <c r="C361" s="6">
        <v>3.4040401405419002E-2</v>
      </c>
      <c r="D361" s="6">
        <v>3.4837552910423203E-2</v>
      </c>
      <c r="E361" s="6">
        <v>3.09412565031391E-2</v>
      </c>
      <c r="F361" s="6">
        <v>3.4362295917122802E-2</v>
      </c>
      <c r="G361" s="6">
        <v>7.0697958847239797E-2</v>
      </c>
      <c r="H361" s="6">
        <v>9.7112513609973805E-2</v>
      </c>
      <c r="K361" s="25">
        <v>3.4040401405419002E-2</v>
      </c>
      <c r="L361" s="25">
        <v>3.4837552910423203E-2</v>
      </c>
      <c r="M361" s="25">
        <v>3.09412565031391E-2</v>
      </c>
      <c r="N361" s="25">
        <v>3.4362295917122802E-2</v>
      </c>
      <c r="O361" s="25">
        <v>7.0697958847239797E-2</v>
      </c>
      <c r="P361" s="25">
        <v>9.7112513609973805E-2</v>
      </c>
    </row>
    <row r="362" spans="2:16" x14ac:dyDescent="0.25">
      <c r="B362" s="5">
        <v>359</v>
      </c>
      <c r="C362" s="6">
        <v>2.74597245264749E-2</v>
      </c>
      <c r="D362" s="6">
        <v>2.1972044516070498E-2</v>
      </c>
      <c r="E362" s="6">
        <v>1.9972470490325502E-2</v>
      </c>
      <c r="F362" s="6">
        <v>2.57655615099921E-2</v>
      </c>
      <c r="G362" s="6">
        <v>-4.2246176187010799E-3</v>
      </c>
      <c r="H362" s="6">
        <v>0.15612176323184301</v>
      </c>
      <c r="K362" s="25">
        <v>2.74597245264749E-2</v>
      </c>
      <c r="L362" s="25">
        <v>2.1972044516070498E-2</v>
      </c>
      <c r="M362" s="25">
        <v>1.9972470490325502E-2</v>
      </c>
      <c r="N362" s="25">
        <v>2.57655615099921E-2</v>
      </c>
      <c r="O362" s="25">
        <v>-4.2246176187010799E-3</v>
      </c>
      <c r="P362" s="25">
        <v>0.15612176323184301</v>
      </c>
    </row>
    <row r="363" spans="2:16" x14ac:dyDescent="0.25">
      <c r="B363" s="5">
        <v>360</v>
      </c>
      <c r="C363" s="6">
        <v>3.5290736470625202E-2</v>
      </c>
      <c r="D363" s="6">
        <v>4.3573131509152797E-2</v>
      </c>
      <c r="E363" s="6">
        <v>5.1749034455977699E-2</v>
      </c>
      <c r="F363" s="6">
        <v>4.0080617967923199E-2</v>
      </c>
      <c r="G363" s="6">
        <v>9.4177417485832707E-2</v>
      </c>
      <c r="H363" s="6">
        <v>1.2655911643667301E-2</v>
      </c>
      <c r="K363" s="25">
        <v>3.5290736470625202E-2</v>
      </c>
      <c r="L363" s="25">
        <v>4.3573131509152797E-2</v>
      </c>
      <c r="M363" s="25">
        <v>5.1749034455977699E-2</v>
      </c>
      <c r="N363" s="25">
        <v>4.0080617967923199E-2</v>
      </c>
      <c r="O363" s="25">
        <v>9.4177417485832707E-2</v>
      </c>
      <c r="P363" s="25">
        <v>1.2655911643667301E-2</v>
      </c>
    </row>
    <row r="364" spans="2:16" x14ac:dyDescent="0.25">
      <c r="B364" s="5">
        <v>361</v>
      </c>
      <c r="C364" s="6">
        <v>1.8566413630428401E-2</v>
      </c>
      <c r="D364" s="6">
        <v>3.7970650420125797E-2</v>
      </c>
      <c r="E364" s="6">
        <v>6.4319042845962293E-2</v>
      </c>
      <c r="F364" s="6">
        <v>3.6163057291202602E-2</v>
      </c>
      <c r="G364" s="6">
        <v>7.9149867821107098E-2</v>
      </c>
      <c r="H364" s="6">
        <v>1.68692101626076E-2</v>
      </c>
      <c r="K364" s="25">
        <v>1.8566413630428401E-2</v>
      </c>
      <c r="L364" s="25">
        <v>3.7970650420125797E-2</v>
      </c>
      <c r="M364" s="25">
        <v>6.4319042845962293E-2</v>
      </c>
      <c r="N364" s="25">
        <v>3.6163057291202602E-2</v>
      </c>
      <c r="O364" s="25">
        <v>7.9149867821107098E-2</v>
      </c>
      <c r="P364" s="25">
        <v>1.68692101626076E-2</v>
      </c>
    </row>
    <row r="365" spans="2:16" x14ac:dyDescent="0.25">
      <c r="B365" s="5">
        <v>362</v>
      </c>
      <c r="C365" s="6">
        <v>4.4225211524899798E-2</v>
      </c>
      <c r="D365" s="6">
        <v>2.7721949375831199E-2</v>
      </c>
      <c r="E365" s="6">
        <v>9.1241408613180804E-3</v>
      </c>
      <c r="F365" s="6">
        <v>2.9813571351131201E-2</v>
      </c>
      <c r="G365" s="6">
        <v>1.0762472692448901E-2</v>
      </c>
      <c r="H365" s="6">
        <v>0.14873415162977099</v>
      </c>
      <c r="K365" s="25">
        <v>4.4225211524899798E-2</v>
      </c>
      <c r="L365" s="25">
        <v>2.7721949375831199E-2</v>
      </c>
      <c r="M365" s="25">
        <v>9.1241408613180804E-3</v>
      </c>
      <c r="N365" s="25">
        <v>2.9813571351131201E-2</v>
      </c>
      <c r="O365" s="25">
        <v>1.0762472692448901E-2</v>
      </c>
      <c r="P365" s="25">
        <v>0.14873415162977099</v>
      </c>
    </row>
    <row r="366" spans="2:16" x14ac:dyDescent="0.25">
      <c r="B366" s="5">
        <v>363</v>
      </c>
      <c r="C366" s="6">
        <v>3.4124511220894799E-2</v>
      </c>
      <c r="D366" s="6">
        <v>4.8032041472775497E-2</v>
      </c>
      <c r="E366" s="6">
        <v>6.6903486106080004E-2</v>
      </c>
      <c r="F366" s="6">
        <v>5.0872358432736402E-2</v>
      </c>
      <c r="G366" s="6">
        <v>0.11213610186279201</v>
      </c>
      <c r="H366" s="6">
        <v>9.0547506707613606E-2</v>
      </c>
      <c r="K366" s="25">
        <v>3.4124511220894799E-2</v>
      </c>
      <c r="L366" s="25">
        <v>4.8032041472775497E-2</v>
      </c>
      <c r="M366" s="25">
        <v>6.6903486106080004E-2</v>
      </c>
      <c r="N366" s="25">
        <v>5.0872358432736402E-2</v>
      </c>
      <c r="O366" s="25">
        <v>0.11213610186279201</v>
      </c>
      <c r="P366" s="25">
        <v>9.0547506707613606E-2</v>
      </c>
    </row>
    <row r="367" spans="2:16" x14ac:dyDescent="0.25">
      <c r="B367" s="5">
        <v>364</v>
      </c>
      <c r="C367" s="6">
        <v>2.86473010619364E-2</v>
      </c>
      <c r="D367" s="6">
        <v>1.7790902998617401E-2</v>
      </c>
      <c r="E367" s="6">
        <v>6.00346745839264E-3</v>
      </c>
      <c r="F367" s="6">
        <v>1.54509669330534E-2</v>
      </c>
      <c r="G367" s="6">
        <v>-1.9931829916054598E-2</v>
      </c>
      <c r="H367" s="6">
        <v>7.0623968249967195E-2</v>
      </c>
      <c r="K367" s="25">
        <v>2.86473010619364E-2</v>
      </c>
      <c r="L367" s="25">
        <v>1.7790902998617401E-2</v>
      </c>
      <c r="M367" s="25">
        <v>6.00346745839264E-3</v>
      </c>
      <c r="N367" s="25">
        <v>1.54509669330534E-2</v>
      </c>
      <c r="O367" s="25">
        <v>-1.9931829916054598E-2</v>
      </c>
      <c r="P367" s="25">
        <v>7.0623968249967195E-2</v>
      </c>
    </row>
    <row r="368" spans="2:16" x14ac:dyDescent="0.25">
      <c r="B368" s="5">
        <v>365</v>
      </c>
      <c r="C368" s="6">
        <v>4.6871179189755398E-2</v>
      </c>
      <c r="D368" s="6">
        <v>3.4459341463759098E-2</v>
      </c>
      <c r="E368" s="6">
        <v>3.0215002495452201E-2</v>
      </c>
      <c r="F368" s="6">
        <v>2.2466862974659201E-2</v>
      </c>
      <c r="G368" s="6">
        <v>3.97705425632464E-2</v>
      </c>
      <c r="H368" s="6">
        <v>-3.5654639754455499E-3</v>
      </c>
      <c r="K368" s="25">
        <v>4.6871179189755398E-2</v>
      </c>
      <c r="L368" s="25">
        <v>3.4459341463759098E-2</v>
      </c>
      <c r="M368" s="25">
        <v>3.0215002495452201E-2</v>
      </c>
      <c r="N368" s="25">
        <v>2.2466862974659201E-2</v>
      </c>
      <c r="O368" s="25">
        <v>3.97705425632464E-2</v>
      </c>
      <c r="P368" s="25">
        <v>-3.5654639754455499E-3</v>
      </c>
    </row>
    <row r="369" spans="2:16" x14ac:dyDescent="0.25">
      <c r="B369" s="5">
        <v>366</v>
      </c>
      <c r="C369" s="6">
        <v>1.5955481897164999E-2</v>
      </c>
      <c r="D369" s="6">
        <v>3.0981935500035099E-2</v>
      </c>
      <c r="E369" s="6">
        <v>4.13042631121203E-2</v>
      </c>
      <c r="F369" s="6">
        <v>4.3910213177213803E-2</v>
      </c>
      <c r="G369" s="6">
        <v>4.80288775504569E-2</v>
      </c>
      <c r="H369" s="6">
        <v>0.182037478618334</v>
      </c>
      <c r="K369" s="25">
        <v>1.5955481897164999E-2</v>
      </c>
      <c r="L369" s="25">
        <v>3.0981935500035099E-2</v>
      </c>
      <c r="M369" s="25">
        <v>4.13042631121203E-2</v>
      </c>
      <c r="N369" s="25">
        <v>4.3910213177213803E-2</v>
      </c>
      <c r="O369" s="25">
        <v>4.80288775504569E-2</v>
      </c>
      <c r="P369" s="25">
        <v>0.182037478618334</v>
      </c>
    </row>
    <row r="370" spans="2:16" x14ac:dyDescent="0.25">
      <c r="B370" s="5">
        <v>367</v>
      </c>
      <c r="C370" s="6">
        <v>2.4736907507850101E-2</v>
      </c>
      <c r="D370" s="6">
        <v>3.8639344040174897E-2</v>
      </c>
      <c r="E370" s="6">
        <v>5.7167611181942399E-2</v>
      </c>
      <c r="F370" s="6">
        <v>4.1524207362783699E-2</v>
      </c>
      <c r="G370" s="6">
        <v>6.8077851973946904E-2</v>
      </c>
      <c r="H370" s="6">
        <v>0.19365457275637499</v>
      </c>
      <c r="K370" s="25">
        <v>2.4736907507850101E-2</v>
      </c>
      <c r="L370" s="25">
        <v>3.8639344040174897E-2</v>
      </c>
      <c r="M370" s="25">
        <v>5.7167611181942399E-2</v>
      </c>
      <c r="N370" s="25">
        <v>4.1524207362783699E-2</v>
      </c>
      <c r="O370" s="25">
        <v>6.8077851973946904E-2</v>
      </c>
      <c r="P370" s="25">
        <v>0.19365457275637499</v>
      </c>
    </row>
    <row r="371" spans="2:16" x14ac:dyDescent="0.25">
      <c r="B371" s="5">
        <v>368</v>
      </c>
      <c r="C371" s="6">
        <v>3.80157071136311E-2</v>
      </c>
      <c r="D371" s="6">
        <v>2.69522534702391E-2</v>
      </c>
      <c r="E371" s="6">
        <v>1.52662893419946E-2</v>
      </c>
      <c r="F371" s="6">
        <v>2.4576941876151701E-2</v>
      </c>
      <c r="G371" s="6">
        <v>2.0603490437491899E-2</v>
      </c>
      <c r="H371" s="6">
        <v>-1.33784089181944E-2</v>
      </c>
      <c r="K371" s="25">
        <v>3.80157071136311E-2</v>
      </c>
      <c r="L371" s="25">
        <v>2.69522534702391E-2</v>
      </c>
      <c r="M371" s="25">
        <v>1.52662893419946E-2</v>
      </c>
      <c r="N371" s="25">
        <v>2.4576941876151701E-2</v>
      </c>
      <c r="O371" s="25">
        <v>2.0603490437491899E-2</v>
      </c>
      <c r="P371" s="25">
        <v>-1.33784089181944E-2</v>
      </c>
    </row>
    <row r="372" spans="2:16" x14ac:dyDescent="0.25">
      <c r="B372" s="5">
        <v>369</v>
      </c>
      <c r="C372" s="6">
        <v>3.7491615631132499E-2</v>
      </c>
      <c r="D372" s="6">
        <v>4.2952373312736603E-2</v>
      </c>
      <c r="E372" s="6">
        <v>3.91352764224304E-2</v>
      </c>
      <c r="F372" s="6">
        <v>3.9425354858117802E-2</v>
      </c>
      <c r="G372" s="6">
        <v>5.4888975003081403E-2</v>
      </c>
      <c r="H372" s="6">
        <v>4.5686505794969599E-2</v>
      </c>
      <c r="K372" s="25">
        <v>3.7491615631132499E-2</v>
      </c>
      <c r="L372" s="25">
        <v>4.2952373312736603E-2</v>
      </c>
      <c r="M372" s="25">
        <v>3.91352764224304E-2</v>
      </c>
      <c r="N372" s="25">
        <v>3.9425354858117802E-2</v>
      </c>
      <c r="O372" s="25">
        <v>5.4888975003081403E-2</v>
      </c>
      <c r="P372" s="25">
        <v>4.5686505794969599E-2</v>
      </c>
    </row>
    <row r="373" spans="2:16" x14ac:dyDescent="0.25">
      <c r="B373" s="5">
        <v>370</v>
      </c>
      <c r="C373" s="6">
        <v>2.5291393003254999E-2</v>
      </c>
      <c r="D373" s="6">
        <v>2.25573481971224E-2</v>
      </c>
      <c r="E373" s="6">
        <v>3.2376870794075897E-2</v>
      </c>
      <c r="F373" s="6">
        <v>2.6424605696594699E-2</v>
      </c>
      <c r="G373" s="6">
        <v>3.2825153552088301E-2</v>
      </c>
      <c r="H373" s="6">
        <v>0.11855751622982499</v>
      </c>
      <c r="K373" s="25">
        <v>2.5291393003254999E-2</v>
      </c>
      <c r="L373" s="25">
        <v>2.25573481971224E-2</v>
      </c>
      <c r="M373" s="25">
        <v>3.2376870794075897E-2</v>
      </c>
      <c r="N373" s="25">
        <v>2.6424605696594699E-2</v>
      </c>
      <c r="O373" s="25">
        <v>3.2825153552088301E-2</v>
      </c>
      <c r="P373" s="25">
        <v>0.11855751622982499</v>
      </c>
    </row>
    <row r="374" spans="2:16" x14ac:dyDescent="0.25">
      <c r="B374" s="5">
        <v>371</v>
      </c>
      <c r="C374" s="6">
        <v>2.6625964549997501E-2</v>
      </c>
      <c r="D374" s="6">
        <v>3.9010642440629101E-2</v>
      </c>
      <c r="E374" s="6">
        <v>6.0357901766567003E-2</v>
      </c>
      <c r="F374" s="6">
        <v>3.9601170776762097E-2</v>
      </c>
      <c r="G374" s="6">
        <v>7.2302666095232601E-2</v>
      </c>
      <c r="H374" s="6">
        <v>0.21597218204517599</v>
      </c>
      <c r="K374" s="25">
        <v>2.6625964549997501E-2</v>
      </c>
      <c r="L374" s="25">
        <v>3.9010642440629101E-2</v>
      </c>
      <c r="M374" s="25">
        <v>6.0357901766567003E-2</v>
      </c>
      <c r="N374" s="25">
        <v>3.9601170776762097E-2</v>
      </c>
      <c r="O374" s="25">
        <v>7.2302666095232601E-2</v>
      </c>
      <c r="P374" s="25">
        <v>0.21597218204517599</v>
      </c>
    </row>
    <row r="375" spans="2:16" x14ac:dyDescent="0.25">
      <c r="B375" s="5">
        <v>372</v>
      </c>
      <c r="C375" s="6">
        <v>3.6135935992551299E-2</v>
      </c>
      <c r="D375" s="6">
        <v>2.6637503953722299E-2</v>
      </c>
      <c r="E375" s="6">
        <v>1.2198553068150099E-2</v>
      </c>
      <c r="F375" s="6">
        <v>2.6395771245858901E-2</v>
      </c>
      <c r="G375" s="6">
        <v>1.6715193400829199E-2</v>
      </c>
      <c r="H375" s="6">
        <v>-3.08234178242466E-2</v>
      </c>
      <c r="K375" s="25">
        <v>3.6135935992551299E-2</v>
      </c>
      <c r="L375" s="25">
        <v>2.6637503953722299E-2</v>
      </c>
      <c r="M375" s="25">
        <v>1.2198553068150099E-2</v>
      </c>
      <c r="N375" s="25">
        <v>2.6395771245858901E-2</v>
      </c>
      <c r="O375" s="25">
        <v>1.6715193400829199E-2</v>
      </c>
      <c r="P375" s="25">
        <v>-3.08234178242466E-2</v>
      </c>
    </row>
    <row r="376" spans="2:16" x14ac:dyDescent="0.25">
      <c r="B376" s="5">
        <v>373</v>
      </c>
      <c r="C376" s="6">
        <v>2.9101696425572102E-2</v>
      </c>
      <c r="D376" s="6">
        <v>2.70283428857487E-2</v>
      </c>
      <c r="E376" s="6">
        <v>2.6989812791264899E-2</v>
      </c>
      <c r="F376" s="6">
        <v>2.7947852158401801E-2</v>
      </c>
      <c r="G376" s="6">
        <v>4.8137271400331902E-2</v>
      </c>
      <c r="H376" s="6">
        <v>0.16853904258639901</v>
      </c>
      <c r="K376" s="25">
        <v>2.9101696425572102E-2</v>
      </c>
      <c r="L376" s="25">
        <v>2.70283428857487E-2</v>
      </c>
      <c r="M376" s="25">
        <v>2.6989812791264899E-2</v>
      </c>
      <c r="N376" s="25">
        <v>2.7947852158401801E-2</v>
      </c>
      <c r="O376" s="25">
        <v>4.8137271400331902E-2</v>
      </c>
      <c r="P376" s="25">
        <v>0.16853904258639901</v>
      </c>
    </row>
    <row r="377" spans="2:16" x14ac:dyDescent="0.25">
      <c r="B377" s="5">
        <v>374</v>
      </c>
      <c r="C377" s="6">
        <v>3.3651969151426098E-2</v>
      </c>
      <c r="D377" s="6">
        <v>3.8455576814031799E-2</v>
      </c>
      <c r="E377" s="6">
        <v>4.49198161031839E-2</v>
      </c>
      <c r="F377" s="6">
        <v>3.7906041818020403E-2</v>
      </c>
      <c r="G377" s="6">
        <v>3.9809412601106597E-2</v>
      </c>
      <c r="H377" s="6">
        <v>4.0781385963353199E-3</v>
      </c>
      <c r="K377" s="25">
        <v>3.3651969151426098E-2</v>
      </c>
      <c r="L377" s="25">
        <v>3.8455576814031799E-2</v>
      </c>
      <c r="M377" s="25">
        <v>4.49198161031839E-2</v>
      </c>
      <c r="N377" s="25">
        <v>3.7906041818020403E-2</v>
      </c>
      <c r="O377" s="25">
        <v>3.9809412601106597E-2</v>
      </c>
      <c r="P377" s="25">
        <v>4.0781385963353199E-3</v>
      </c>
    </row>
    <row r="378" spans="2:16" x14ac:dyDescent="0.25">
      <c r="B378" s="5">
        <v>375</v>
      </c>
      <c r="C378" s="6">
        <v>3.3029006040039298E-2</v>
      </c>
      <c r="D378" s="6">
        <v>3.21837733109731E-2</v>
      </c>
      <c r="E378" s="6">
        <v>4.6601801871337403E-2</v>
      </c>
      <c r="F378" s="6">
        <v>2.9208139350814798E-2</v>
      </c>
      <c r="G378" s="6">
        <v>4.4665256345854498E-2</v>
      </c>
      <c r="H378" s="6">
        <v>7.87210013652739E-3</v>
      </c>
      <c r="K378" s="25">
        <v>3.3029006040039298E-2</v>
      </c>
      <c r="L378" s="25">
        <v>3.21837733109731E-2</v>
      </c>
      <c r="M378" s="25">
        <v>4.6601801871337403E-2</v>
      </c>
      <c r="N378" s="25">
        <v>2.9208139350814798E-2</v>
      </c>
      <c r="O378" s="25">
        <v>4.4665256345854498E-2</v>
      </c>
      <c r="P378" s="25">
        <v>7.87210013652739E-3</v>
      </c>
    </row>
    <row r="379" spans="2:16" x14ac:dyDescent="0.25">
      <c r="B379" s="5">
        <v>376</v>
      </c>
      <c r="C379" s="6">
        <v>2.97123902922205E-2</v>
      </c>
      <c r="D379" s="6">
        <v>3.3291899148352601E-2</v>
      </c>
      <c r="E379" s="6">
        <v>2.5320555376357801E-2</v>
      </c>
      <c r="F379" s="6">
        <v>3.66538639101524E-2</v>
      </c>
      <c r="G379" s="6">
        <v>4.3215407674099399E-2</v>
      </c>
      <c r="H379" s="6">
        <v>0.16580491912940801</v>
      </c>
      <c r="K379" s="25">
        <v>2.97123902922205E-2</v>
      </c>
      <c r="L379" s="25">
        <v>3.3291899148352601E-2</v>
      </c>
      <c r="M379" s="25">
        <v>2.5320555376357801E-2</v>
      </c>
      <c r="N379" s="25">
        <v>3.66538639101524E-2</v>
      </c>
      <c r="O379" s="25">
        <v>4.3215407674099399E-2</v>
      </c>
      <c r="P379" s="25">
        <v>0.16580491912940801</v>
      </c>
    </row>
    <row r="380" spans="2:16" x14ac:dyDescent="0.25">
      <c r="B380" s="5">
        <v>377</v>
      </c>
      <c r="C380" s="6">
        <v>3.3340325185484701E-2</v>
      </c>
      <c r="D380" s="6">
        <v>2.8631726151205499E-2</v>
      </c>
      <c r="E380" s="6">
        <v>3.5191104481828099E-2</v>
      </c>
      <c r="F380" s="6">
        <v>3.0016987994039498E-2</v>
      </c>
      <c r="G380" s="6">
        <v>4.4488937702510403E-2</v>
      </c>
      <c r="H380" s="6">
        <v>5.2945991157569199E-2</v>
      </c>
      <c r="K380" s="25">
        <v>3.3340325185484701E-2</v>
      </c>
      <c r="L380" s="25">
        <v>2.8631726151205499E-2</v>
      </c>
      <c r="M380" s="25">
        <v>3.5191104481828099E-2</v>
      </c>
      <c r="N380" s="25">
        <v>3.0016987994039498E-2</v>
      </c>
      <c r="O380" s="25">
        <v>4.4488937702510403E-2</v>
      </c>
      <c r="P380" s="25">
        <v>5.2945991157569199E-2</v>
      </c>
    </row>
    <row r="381" spans="2:16" x14ac:dyDescent="0.25">
      <c r="B381" s="5">
        <v>378</v>
      </c>
      <c r="C381" s="6">
        <v>2.9412441972801899E-2</v>
      </c>
      <c r="D381" s="6">
        <v>3.6852338613501803E-2</v>
      </c>
      <c r="E381" s="6">
        <v>3.6475151687519899E-2</v>
      </c>
      <c r="F381" s="6">
        <v>3.5818930847942403E-2</v>
      </c>
      <c r="G381" s="6">
        <v>4.3318542527860202E-2</v>
      </c>
      <c r="H381" s="6">
        <v>0.10858259881068701</v>
      </c>
      <c r="K381" s="25">
        <v>2.9412441972801899E-2</v>
      </c>
      <c r="L381" s="25">
        <v>3.6852338613501803E-2</v>
      </c>
      <c r="M381" s="25">
        <v>3.6475151687519899E-2</v>
      </c>
      <c r="N381" s="25">
        <v>3.5818930847942403E-2</v>
      </c>
      <c r="O381" s="25">
        <v>4.3318542527860202E-2</v>
      </c>
      <c r="P381" s="25">
        <v>0.10858259881068701</v>
      </c>
    </row>
    <row r="382" spans="2:16" x14ac:dyDescent="0.25">
      <c r="B382" s="5">
        <v>379</v>
      </c>
      <c r="C382" s="6">
        <v>3.3349010541174902E-2</v>
      </c>
      <c r="D382" s="6">
        <v>1.8997038823389802E-2</v>
      </c>
      <c r="E382" s="6">
        <v>3.68920341209633E-3</v>
      </c>
      <c r="F382" s="6">
        <v>1.37327493562256E-2</v>
      </c>
      <c r="G382" s="6">
        <v>1.0231169635396499E-2</v>
      </c>
      <c r="H382" s="6">
        <v>0.10017149004888699</v>
      </c>
      <c r="K382" s="25">
        <v>3.3349010541174902E-2</v>
      </c>
      <c r="L382" s="25">
        <v>1.8997038823389802E-2</v>
      </c>
      <c r="M382" s="25">
        <v>3.68920341209633E-3</v>
      </c>
      <c r="N382" s="25">
        <v>1.37327493562256E-2</v>
      </c>
      <c r="O382" s="25">
        <v>1.0231169635396499E-2</v>
      </c>
      <c r="P382" s="25">
        <v>0.10017149004888699</v>
      </c>
    </row>
    <row r="383" spans="2:16" x14ac:dyDescent="0.25">
      <c r="B383" s="5">
        <v>380</v>
      </c>
      <c r="C383" s="6">
        <v>2.94218762741634E-2</v>
      </c>
      <c r="D383" s="6">
        <v>4.68791969390812E-2</v>
      </c>
      <c r="E383" s="6">
        <v>6.9893184436969902E-2</v>
      </c>
      <c r="F383" s="6">
        <v>5.2840355685978203E-2</v>
      </c>
      <c r="G383" s="6">
        <v>7.9490056918225305E-2</v>
      </c>
      <c r="H383" s="6">
        <v>6.07791794357357E-2</v>
      </c>
      <c r="K383" s="25">
        <v>2.94218762741634E-2</v>
      </c>
      <c r="L383" s="25">
        <v>4.68791969390812E-2</v>
      </c>
      <c r="M383" s="25">
        <v>6.9893184436969902E-2</v>
      </c>
      <c r="N383" s="25">
        <v>5.2840355685978203E-2</v>
      </c>
      <c r="O383" s="25">
        <v>7.9490056918225305E-2</v>
      </c>
      <c r="P383" s="25">
        <v>6.07791794357357E-2</v>
      </c>
    </row>
    <row r="384" spans="2:16" x14ac:dyDescent="0.25">
      <c r="B384" s="5">
        <v>381</v>
      </c>
      <c r="C384" s="6">
        <v>3.4021815695728999E-2</v>
      </c>
      <c r="D384" s="6">
        <v>2.5258851488746199E-2</v>
      </c>
      <c r="E384" s="6">
        <v>7.6517457285494297E-3</v>
      </c>
      <c r="F384" s="6">
        <v>2.92425442860678E-2</v>
      </c>
      <c r="G384" s="6">
        <v>1.5509784552870399E-2</v>
      </c>
      <c r="H384" s="6">
        <v>4.0022501653027599E-2</v>
      </c>
      <c r="K384" s="25">
        <v>3.4021815695728999E-2</v>
      </c>
      <c r="L384" s="25">
        <v>2.5258851488746199E-2</v>
      </c>
      <c r="M384" s="25">
        <v>7.6517457285494297E-3</v>
      </c>
      <c r="N384" s="25">
        <v>2.92425442860678E-2</v>
      </c>
      <c r="O384" s="25">
        <v>1.5509784552870399E-2</v>
      </c>
      <c r="P384" s="25">
        <v>4.0022501653027599E-2</v>
      </c>
    </row>
    <row r="385" spans="2:16" x14ac:dyDescent="0.25">
      <c r="B385" s="5">
        <v>382</v>
      </c>
      <c r="C385" s="6">
        <v>2.87355777275617E-2</v>
      </c>
      <c r="D385" s="6">
        <v>4.0370918434131202E-2</v>
      </c>
      <c r="E385" s="6">
        <v>6.5297444827401505E-2</v>
      </c>
      <c r="F385" s="6">
        <v>3.6701683110554197E-2</v>
      </c>
      <c r="G385" s="6">
        <v>7.3661157026467805E-2</v>
      </c>
      <c r="H385" s="6">
        <v>0.127546763417933</v>
      </c>
      <c r="K385" s="25">
        <v>2.87355777275617E-2</v>
      </c>
      <c r="L385" s="25">
        <v>4.0370918434131202E-2</v>
      </c>
      <c r="M385" s="25">
        <v>6.5297444827401505E-2</v>
      </c>
      <c r="N385" s="25">
        <v>3.6701683110554197E-2</v>
      </c>
      <c r="O385" s="25">
        <v>7.3661157026467805E-2</v>
      </c>
      <c r="P385" s="25">
        <v>0.127546763417933</v>
      </c>
    </row>
    <row r="386" spans="2:16" x14ac:dyDescent="0.25">
      <c r="B386" s="5">
        <v>383</v>
      </c>
      <c r="C386" s="6">
        <v>2.5831829495564802E-2</v>
      </c>
      <c r="D386" s="6">
        <v>1.76505788699244E-2</v>
      </c>
      <c r="E386" s="6">
        <v>1.6290542810522699E-2</v>
      </c>
      <c r="F386" s="6">
        <v>1.5034811620499199E-2</v>
      </c>
      <c r="G386" s="6">
        <v>2.2606206724222502E-2</v>
      </c>
      <c r="H386" s="6">
        <v>5.5099073788109E-2</v>
      </c>
      <c r="K386" s="25">
        <v>2.5831829495564802E-2</v>
      </c>
      <c r="L386" s="25">
        <v>1.76505788699244E-2</v>
      </c>
      <c r="M386" s="25">
        <v>1.6290542810522699E-2</v>
      </c>
      <c r="N386" s="25">
        <v>1.5034811620499199E-2</v>
      </c>
      <c r="O386" s="25">
        <v>2.2606206724222502E-2</v>
      </c>
      <c r="P386" s="25">
        <v>5.5099073788109E-2</v>
      </c>
    </row>
    <row r="387" spans="2:16" x14ac:dyDescent="0.25">
      <c r="B387" s="5">
        <v>384</v>
      </c>
      <c r="C387" s="6">
        <v>3.6969816920134499E-2</v>
      </c>
      <c r="D387" s="6">
        <v>4.8116131203682598E-2</v>
      </c>
      <c r="E387" s="6">
        <v>5.5764392199882502E-2</v>
      </c>
      <c r="F387" s="6">
        <v>5.1143224100708998E-2</v>
      </c>
      <c r="G387" s="6">
        <v>6.5695742860707701E-2</v>
      </c>
      <c r="H387" s="6">
        <v>0.108188228836804</v>
      </c>
      <c r="K387" s="25">
        <v>3.6969816920134499E-2</v>
      </c>
      <c r="L387" s="25">
        <v>4.8116131203682598E-2</v>
      </c>
      <c r="M387" s="25">
        <v>5.5764392199882502E-2</v>
      </c>
      <c r="N387" s="25">
        <v>5.1143224100708998E-2</v>
      </c>
      <c r="O387" s="25">
        <v>6.5695742860707701E-2</v>
      </c>
      <c r="P387" s="25">
        <v>0.108188228836804</v>
      </c>
    </row>
    <row r="388" spans="2:16" x14ac:dyDescent="0.25">
      <c r="B388" s="5">
        <v>385</v>
      </c>
      <c r="C388" s="6">
        <v>2.7737114615192099E-2</v>
      </c>
      <c r="D388" s="6">
        <v>2.4511921051961299E-2</v>
      </c>
      <c r="E388" s="6">
        <v>2.7688612886823699E-2</v>
      </c>
      <c r="F388" s="6">
        <v>2.0478835380437699E-2</v>
      </c>
      <c r="G388" s="6">
        <v>2.66944156254116E-2</v>
      </c>
      <c r="H388" s="6">
        <v>-1.02845222048242E-2</v>
      </c>
      <c r="K388" s="25">
        <v>2.7737114615192099E-2</v>
      </c>
      <c r="L388" s="25">
        <v>2.4511921051961299E-2</v>
      </c>
      <c r="M388" s="25">
        <v>2.7688612886823699E-2</v>
      </c>
      <c r="N388" s="25">
        <v>2.0478835380437699E-2</v>
      </c>
      <c r="O388" s="25">
        <v>2.66944156254116E-2</v>
      </c>
      <c r="P388" s="25">
        <v>-1.02845222048242E-2</v>
      </c>
    </row>
    <row r="389" spans="2:16" x14ac:dyDescent="0.25">
      <c r="B389" s="5">
        <v>386</v>
      </c>
      <c r="C389" s="6">
        <v>3.5032852251249698E-2</v>
      </c>
      <c r="D389" s="6">
        <v>4.1032265115861402E-2</v>
      </c>
      <c r="E389" s="6">
        <v>4.4085356726451599E-2</v>
      </c>
      <c r="F389" s="6">
        <v>4.5484753101115098E-2</v>
      </c>
      <c r="G389" s="6">
        <v>6.1518524888656299E-2</v>
      </c>
      <c r="H389" s="6">
        <v>0.185361321050835</v>
      </c>
      <c r="K389" s="25">
        <v>3.5032852251249698E-2</v>
      </c>
      <c r="L389" s="25">
        <v>4.1032265115861402E-2</v>
      </c>
      <c r="M389" s="25">
        <v>4.4085356726451599E-2</v>
      </c>
      <c r="N389" s="25">
        <v>4.5484753101115098E-2</v>
      </c>
      <c r="O389" s="25">
        <v>6.1518524888656299E-2</v>
      </c>
      <c r="P389" s="25">
        <v>0.185361321050835</v>
      </c>
    </row>
    <row r="390" spans="2:16" x14ac:dyDescent="0.25">
      <c r="B390" s="5">
        <v>387</v>
      </c>
      <c r="C390" s="6">
        <v>3.3206982240556703E-2</v>
      </c>
      <c r="D390" s="6">
        <v>4.6452835982879102E-2</v>
      </c>
      <c r="E390" s="6">
        <v>8.2767664169620697E-2</v>
      </c>
      <c r="F390" s="6">
        <v>4.6926916288157601E-2</v>
      </c>
      <c r="G390" s="6">
        <v>7.6487364792578297E-2</v>
      </c>
      <c r="H390" s="6">
        <v>0.16433673858530201</v>
      </c>
      <c r="K390" s="25">
        <v>3.3206982240556703E-2</v>
      </c>
      <c r="L390" s="25">
        <v>4.6452835982879102E-2</v>
      </c>
      <c r="M390" s="25">
        <v>8.2767664169620697E-2</v>
      </c>
      <c r="N390" s="25">
        <v>4.6926916288157601E-2</v>
      </c>
      <c r="O390" s="25">
        <v>7.6487364792578297E-2</v>
      </c>
      <c r="P390" s="25">
        <v>0.16433673858530201</v>
      </c>
    </row>
    <row r="391" spans="2:16" x14ac:dyDescent="0.25">
      <c r="B391" s="5">
        <v>388</v>
      </c>
      <c r="C391" s="6">
        <v>2.95554149701329E-2</v>
      </c>
      <c r="D391" s="6">
        <v>1.9414049248449999E-2</v>
      </c>
      <c r="E391" s="6">
        <v>-7.1932466774535797E-3</v>
      </c>
      <c r="F391" s="6">
        <v>1.9253500169881001E-2</v>
      </c>
      <c r="G391" s="6">
        <v>1.4175949113975499E-2</v>
      </c>
      <c r="H391" s="6">
        <v>7.0434212716643501E-3</v>
      </c>
      <c r="K391" s="25">
        <v>2.95554149701329E-2</v>
      </c>
      <c r="L391" s="25">
        <v>1.9414049248449999E-2</v>
      </c>
      <c r="M391" s="25">
        <v>-7.1932466774535797E-3</v>
      </c>
      <c r="N391" s="25">
        <v>1.9253500169881001E-2</v>
      </c>
      <c r="O391" s="25">
        <v>1.4175949113975499E-2</v>
      </c>
      <c r="P391" s="25">
        <v>7.0434212716643501E-3</v>
      </c>
    </row>
    <row r="392" spans="2:16" x14ac:dyDescent="0.25">
      <c r="B392" s="5">
        <v>389</v>
      </c>
      <c r="C392" s="6">
        <v>2.9495412886956202E-2</v>
      </c>
      <c r="D392" s="6">
        <v>3.6925238199768E-2</v>
      </c>
      <c r="E392" s="6">
        <v>4.2644204468957198E-2</v>
      </c>
      <c r="F392" s="6">
        <v>3.8255537402618799E-2</v>
      </c>
      <c r="G392" s="6">
        <v>2.3572452547795601E-2</v>
      </c>
      <c r="H392" s="6">
        <v>0.111230765495339</v>
      </c>
      <c r="K392" s="25">
        <v>2.9495412886956202E-2</v>
      </c>
      <c r="L392" s="25">
        <v>3.6925238199768E-2</v>
      </c>
      <c r="M392" s="25">
        <v>4.2644204468957198E-2</v>
      </c>
      <c r="N392" s="25">
        <v>3.8255537402618799E-2</v>
      </c>
      <c r="O392" s="25">
        <v>2.3572452547795601E-2</v>
      </c>
      <c r="P392" s="25">
        <v>0.111230765495339</v>
      </c>
    </row>
    <row r="393" spans="2:16" x14ac:dyDescent="0.25">
      <c r="B393" s="5">
        <v>390</v>
      </c>
      <c r="C393" s="6">
        <v>3.3267859999292403E-2</v>
      </c>
      <c r="D393" s="6">
        <v>2.86206882218321E-2</v>
      </c>
      <c r="E393" s="6">
        <v>2.9415447532465101E-2</v>
      </c>
      <c r="F393" s="6">
        <v>2.7637971168727599E-2</v>
      </c>
      <c r="G393" s="6">
        <v>6.4893379318856401E-2</v>
      </c>
      <c r="H393" s="6">
        <v>4.6581209645728802E-2</v>
      </c>
      <c r="K393" s="25">
        <v>3.3267859999292403E-2</v>
      </c>
      <c r="L393" s="25">
        <v>2.86206882218321E-2</v>
      </c>
      <c r="M393" s="25">
        <v>2.9415447532465101E-2</v>
      </c>
      <c r="N393" s="25">
        <v>2.7637971168727599E-2</v>
      </c>
      <c r="O393" s="25">
        <v>6.4893379318856401E-2</v>
      </c>
      <c r="P393" s="25">
        <v>4.6581209645728802E-2</v>
      </c>
    </row>
    <row r="394" spans="2:16" x14ac:dyDescent="0.25">
      <c r="B394" s="5">
        <v>391</v>
      </c>
      <c r="C394" s="6">
        <v>3.8133696471157601E-2</v>
      </c>
      <c r="D394" s="6">
        <v>4.1838648630162498E-2</v>
      </c>
      <c r="E394" s="6">
        <v>4.4231780297016E-2</v>
      </c>
      <c r="F394" s="6">
        <v>4.2146517104386702E-2</v>
      </c>
      <c r="G394" s="6">
        <v>7.0329659069724701E-2</v>
      </c>
      <c r="H394" s="6">
        <v>0.18794726106114301</v>
      </c>
      <c r="K394" s="25">
        <v>3.8133696471157601E-2</v>
      </c>
      <c r="L394" s="25">
        <v>4.1838648630162498E-2</v>
      </c>
      <c r="M394" s="25">
        <v>4.4231780297016E-2</v>
      </c>
      <c r="N394" s="25">
        <v>4.2146517104386702E-2</v>
      </c>
      <c r="O394" s="25">
        <v>7.0329659069724701E-2</v>
      </c>
      <c r="P394" s="25">
        <v>0.18794726106114301</v>
      </c>
    </row>
    <row r="395" spans="2:16" x14ac:dyDescent="0.25">
      <c r="B395" s="5">
        <v>392</v>
      </c>
      <c r="C395" s="6">
        <v>2.4651282782789399E-2</v>
      </c>
      <c r="D395" s="6">
        <v>2.3682358776688801E-2</v>
      </c>
      <c r="E395" s="6">
        <v>2.74619311944473E-2</v>
      </c>
      <c r="F395" s="6">
        <v>2.3752519104716801E-2</v>
      </c>
      <c r="G395" s="6">
        <v>1.8035612661354099E-2</v>
      </c>
      <c r="H395" s="6">
        <v>-6.4031302284346401E-3</v>
      </c>
      <c r="K395" s="25">
        <v>2.4651282782789399E-2</v>
      </c>
      <c r="L395" s="25">
        <v>2.3682358776688801E-2</v>
      </c>
      <c r="M395" s="25">
        <v>2.74619311944473E-2</v>
      </c>
      <c r="N395" s="25">
        <v>2.3752519104716801E-2</v>
      </c>
      <c r="O395" s="25">
        <v>1.8035612661354099E-2</v>
      </c>
      <c r="P395" s="25">
        <v>-6.4031302284346401E-3</v>
      </c>
    </row>
    <row r="396" spans="2:16" x14ac:dyDescent="0.25">
      <c r="B396" s="5">
        <v>393</v>
      </c>
      <c r="C396" s="6">
        <v>3.5949364858464103E-2</v>
      </c>
      <c r="D396" s="6">
        <v>3.06092181191546E-2</v>
      </c>
      <c r="E396" s="6">
        <v>1.6654639296086699E-2</v>
      </c>
      <c r="F396" s="6">
        <v>2.8856031917404899E-2</v>
      </c>
      <c r="G396" s="6">
        <v>6.5612414007864897E-2</v>
      </c>
      <c r="H396" s="6">
        <v>8.5580268875275395E-2</v>
      </c>
      <c r="K396" s="25">
        <v>3.5949364858464103E-2</v>
      </c>
      <c r="L396" s="25">
        <v>3.06092181191546E-2</v>
      </c>
      <c r="M396" s="25">
        <v>1.6654639296086699E-2</v>
      </c>
      <c r="N396" s="25">
        <v>2.8856031917404899E-2</v>
      </c>
      <c r="O396" s="25">
        <v>6.5612414007864897E-2</v>
      </c>
      <c r="P396" s="25">
        <v>8.5580268875275395E-2</v>
      </c>
    </row>
    <row r="397" spans="2:16" x14ac:dyDescent="0.25">
      <c r="B397" s="5">
        <v>394</v>
      </c>
      <c r="C397" s="6">
        <v>2.67597003716438E-2</v>
      </c>
      <c r="D397" s="6">
        <v>3.4793346414093901E-2</v>
      </c>
      <c r="E397" s="6">
        <v>5.5711527624153101E-2</v>
      </c>
      <c r="F397" s="6">
        <v>3.69458580691477E-2</v>
      </c>
      <c r="G397" s="6">
        <v>2.28117692863485E-2</v>
      </c>
      <c r="H397" s="6">
        <v>7.7389113943562501E-2</v>
      </c>
      <c r="K397" s="25">
        <v>2.67597003716438E-2</v>
      </c>
      <c r="L397" s="25">
        <v>3.4793346414093901E-2</v>
      </c>
      <c r="M397" s="25">
        <v>5.5711527624153101E-2</v>
      </c>
      <c r="N397" s="25">
        <v>3.69458580691477E-2</v>
      </c>
      <c r="O397" s="25">
        <v>2.28117692863485E-2</v>
      </c>
      <c r="P397" s="25">
        <v>7.7389113943562501E-2</v>
      </c>
    </row>
    <row r="398" spans="2:16" x14ac:dyDescent="0.25">
      <c r="B398" s="5">
        <v>395</v>
      </c>
      <c r="C398" s="6">
        <v>3.4996177010642199E-2</v>
      </c>
      <c r="D398" s="6">
        <v>1.2094779534469699E-2</v>
      </c>
      <c r="E398" s="6">
        <v>-1.8501825369523499E-3</v>
      </c>
      <c r="F398" s="6">
        <v>1.17951744365752E-2</v>
      </c>
      <c r="G398" s="6">
        <v>-3.4991271671915799E-3</v>
      </c>
      <c r="H398" s="6">
        <v>3.3061248946878903E-2</v>
      </c>
      <c r="K398" s="25">
        <v>3.4996177010642199E-2</v>
      </c>
      <c r="L398" s="25">
        <v>1.2094779534469699E-2</v>
      </c>
      <c r="M398" s="25">
        <v>-1.8501825369523499E-3</v>
      </c>
      <c r="N398" s="25">
        <v>1.17951744365752E-2</v>
      </c>
      <c r="O398" s="25">
        <v>-3.4991271671915799E-3</v>
      </c>
      <c r="P398" s="25">
        <v>3.3061248946878903E-2</v>
      </c>
    </row>
    <row r="399" spans="2:16" x14ac:dyDescent="0.25">
      <c r="B399" s="5">
        <v>396</v>
      </c>
      <c r="C399" s="6">
        <v>2.7789929657328301E-2</v>
      </c>
      <c r="D399" s="6">
        <v>5.4137640540886198E-2</v>
      </c>
      <c r="E399" s="6">
        <v>7.5304599375299E-2</v>
      </c>
      <c r="F399" s="6">
        <v>5.47940700290881E-2</v>
      </c>
      <c r="G399" s="6">
        <v>9.3688522010917999E-2</v>
      </c>
      <c r="H399" s="6">
        <v>0.12682022519552599</v>
      </c>
      <c r="K399" s="25">
        <v>2.7789929657328301E-2</v>
      </c>
      <c r="L399" s="25">
        <v>5.4137640540886198E-2</v>
      </c>
      <c r="M399" s="25">
        <v>7.5304599375299E-2</v>
      </c>
      <c r="N399" s="25">
        <v>5.47940700290881E-2</v>
      </c>
      <c r="O399" s="25">
        <v>9.3688522010917999E-2</v>
      </c>
      <c r="P399" s="25">
        <v>0.12682022519552599</v>
      </c>
    </row>
    <row r="400" spans="2:16" x14ac:dyDescent="0.25">
      <c r="B400" s="5">
        <v>397</v>
      </c>
      <c r="C400" s="6">
        <v>3.0373206198003499E-2</v>
      </c>
      <c r="D400" s="6">
        <v>3.3895873112316899E-2</v>
      </c>
      <c r="E400" s="6">
        <v>3.7211224435883497E-2</v>
      </c>
      <c r="F400" s="6">
        <v>3.4282122369697597E-2</v>
      </c>
      <c r="G400" s="6">
        <v>2.8735731630103099E-2</v>
      </c>
      <c r="H400" s="6">
        <v>6.1720032078791197E-2</v>
      </c>
      <c r="K400" s="25">
        <v>3.0373206198003499E-2</v>
      </c>
      <c r="L400" s="25">
        <v>3.3895873112316899E-2</v>
      </c>
      <c r="M400" s="25">
        <v>3.7211224435883497E-2</v>
      </c>
      <c r="N400" s="25">
        <v>3.4282122369697597E-2</v>
      </c>
      <c r="O400" s="25">
        <v>2.8735731630103099E-2</v>
      </c>
      <c r="P400" s="25">
        <v>6.1720032078791197E-2</v>
      </c>
    </row>
    <row r="401" spans="2:16" x14ac:dyDescent="0.25">
      <c r="B401" s="5">
        <v>398</v>
      </c>
      <c r="C401" s="6">
        <v>3.2384823067009599E-2</v>
      </c>
      <c r="D401" s="6">
        <v>3.1558748620351899E-2</v>
      </c>
      <c r="E401" s="6">
        <v>3.4239626328392801E-2</v>
      </c>
      <c r="F401" s="6">
        <v>3.1535616742140997E-2</v>
      </c>
      <c r="G401" s="6">
        <v>5.9060829142947503E-2</v>
      </c>
      <c r="H401" s="6">
        <v>9.8820476868610702E-2</v>
      </c>
      <c r="K401" s="25">
        <v>3.2384823067009599E-2</v>
      </c>
      <c r="L401" s="25">
        <v>3.1558748620351899E-2</v>
      </c>
      <c r="M401" s="25">
        <v>3.4239626328392801E-2</v>
      </c>
      <c r="N401" s="25">
        <v>3.1535616742140997E-2</v>
      </c>
      <c r="O401" s="25">
        <v>5.9060829142947503E-2</v>
      </c>
      <c r="P401" s="25">
        <v>9.8820476868610702E-2</v>
      </c>
    </row>
    <row r="402" spans="2:16" x14ac:dyDescent="0.25">
      <c r="B402" s="5">
        <v>399</v>
      </c>
      <c r="C402" s="6">
        <v>3.2720895891684698E-2</v>
      </c>
      <c r="D402" s="6">
        <v>1.95384626843331E-2</v>
      </c>
      <c r="E402" s="6">
        <v>1.22890396327624E-2</v>
      </c>
      <c r="F402" s="6">
        <v>1.9242802478941098E-2</v>
      </c>
      <c r="G402" s="6">
        <v>2.6797855825140701E-2</v>
      </c>
      <c r="H402" s="6">
        <v>8.3526108554297096E-3</v>
      </c>
      <c r="K402" s="25">
        <v>3.2720895891684698E-2</v>
      </c>
      <c r="L402" s="25">
        <v>1.95384626843331E-2</v>
      </c>
      <c r="M402" s="25">
        <v>1.22890396327624E-2</v>
      </c>
      <c r="N402" s="25">
        <v>1.9242802478941098E-2</v>
      </c>
      <c r="O402" s="25">
        <v>2.6797855825140701E-2</v>
      </c>
      <c r="P402" s="25">
        <v>8.3526108554297096E-3</v>
      </c>
    </row>
    <row r="403" spans="2:16" x14ac:dyDescent="0.25">
      <c r="B403" s="5">
        <v>400</v>
      </c>
      <c r="C403" s="6">
        <v>3.0018458626073E-2</v>
      </c>
      <c r="D403" s="6">
        <v>4.6264625273866301E-2</v>
      </c>
      <c r="E403" s="6">
        <v>6.0290819680128803E-2</v>
      </c>
      <c r="F403" s="6">
        <v>4.6993629074458997E-2</v>
      </c>
      <c r="G403" s="6">
        <v>6.1714221123999997E-2</v>
      </c>
      <c r="H403" s="6">
        <v>0.16788324464289001</v>
      </c>
      <c r="K403" s="25">
        <v>3.0018458626073E-2</v>
      </c>
      <c r="L403" s="25">
        <v>4.6264625273866301E-2</v>
      </c>
      <c r="M403" s="25">
        <v>6.0290819680128803E-2</v>
      </c>
      <c r="N403" s="25">
        <v>4.6993629074458997E-2</v>
      </c>
      <c r="O403" s="25">
        <v>6.1714221123999997E-2</v>
      </c>
      <c r="P403" s="25">
        <v>0.16788324464289001</v>
      </c>
    </row>
    <row r="404" spans="2:16" x14ac:dyDescent="0.25">
      <c r="B404" s="5">
        <v>401</v>
      </c>
      <c r="C404" s="6">
        <v>3.9753725956784398E-2</v>
      </c>
      <c r="D404" s="6">
        <v>1.1883351435827199E-2</v>
      </c>
      <c r="E404" s="6">
        <v>-4.4694648308576399E-3</v>
      </c>
      <c r="F404" s="6">
        <v>1.03955388177697E-2</v>
      </c>
      <c r="G404" s="6">
        <v>-7.1623336356898496E-3</v>
      </c>
      <c r="H404" s="6">
        <v>2.9730145053783498E-3</v>
      </c>
      <c r="K404" s="25">
        <v>3.9753725956784398E-2</v>
      </c>
      <c r="L404" s="25">
        <v>1.1883351435827199E-2</v>
      </c>
      <c r="M404" s="25">
        <v>-4.4694648308576399E-3</v>
      </c>
      <c r="N404" s="25">
        <v>1.03955388177697E-2</v>
      </c>
      <c r="O404" s="25">
        <v>-7.1623336356898496E-3</v>
      </c>
      <c r="P404" s="25">
        <v>2.9730145053783498E-3</v>
      </c>
    </row>
    <row r="405" spans="2:16" x14ac:dyDescent="0.25">
      <c r="B405" s="5">
        <v>402</v>
      </c>
      <c r="C405" s="6">
        <v>2.3011270059996699E-2</v>
      </c>
      <c r="D405" s="6">
        <v>5.4295782195193501E-2</v>
      </c>
      <c r="E405" s="6">
        <v>7.7922042866010996E-2</v>
      </c>
      <c r="F405" s="6">
        <v>5.6177836266828603E-2</v>
      </c>
      <c r="G405" s="6">
        <v>9.7924235210845603E-2</v>
      </c>
      <c r="H405" s="6">
        <v>0.16224680741254999</v>
      </c>
      <c r="K405" s="25">
        <v>2.3011270059996699E-2</v>
      </c>
      <c r="L405" s="25">
        <v>5.4295782195193501E-2</v>
      </c>
      <c r="M405" s="25">
        <v>7.7922042866010996E-2</v>
      </c>
      <c r="N405" s="25">
        <v>5.6177836266828603E-2</v>
      </c>
      <c r="O405" s="25">
        <v>9.7924235210845603E-2</v>
      </c>
      <c r="P405" s="25">
        <v>0.16224680741254999</v>
      </c>
    </row>
    <row r="406" spans="2:16" x14ac:dyDescent="0.25">
      <c r="B406" s="5">
        <v>403</v>
      </c>
      <c r="C406" s="6">
        <v>3.9773193935141601E-2</v>
      </c>
      <c r="D406" s="6">
        <v>3.8163740897701803E-2</v>
      </c>
      <c r="E406" s="6">
        <v>3.3476962091036497E-2</v>
      </c>
      <c r="F406" s="6">
        <v>3.6951299648340999E-2</v>
      </c>
      <c r="G406" s="6">
        <v>4.53438441417406E-2</v>
      </c>
      <c r="H406" s="6">
        <v>5.8634891477331398E-2</v>
      </c>
      <c r="K406" s="25">
        <v>3.9773193935141601E-2</v>
      </c>
      <c r="L406" s="25">
        <v>3.8163740897701803E-2</v>
      </c>
      <c r="M406" s="25">
        <v>3.3476962091036497E-2</v>
      </c>
      <c r="N406" s="25">
        <v>3.6951299648340999E-2</v>
      </c>
      <c r="O406" s="25">
        <v>4.53438441417406E-2</v>
      </c>
      <c r="P406" s="25">
        <v>5.8634891477331398E-2</v>
      </c>
    </row>
    <row r="407" spans="2:16" x14ac:dyDescent="0.25">
      <c r="B407" s="5">
        <v>404</v>
      </c>
      <c r="C407" s="6">
        <v>2.3000209524896901E-2</v>
      </c>
      <c r="D407" s="6">
        <v>2.73257313006736E-2</v>
      </c>
      <c r="E407" s="6">
        <v>3.8206929675862297E-2</v>
      </c>
      <c r="F407" s="6">
        <v>2.88766316778932E-2</v>
      </c>
      <c r="G407" s="6">
        <v>4.2452684429931602E-2</v>
      </c>
      <c r="H407" s="6">
        <v>0.10337042325317899</v>
      </c>
      <c r="K407" s="25">
        <v>2.3000209524896901E-2</v>
      </c>
      <c r="L407" s="25">
        <v>2.73257313006736E-2</v>
      </c>
      <c r="M407" s="25">
        <v>3.8206929675862297E-2</v>
      </c>
      <c r="N407" s="25">
        <v>2.88766316778932E-2</v>
      </c>
      <c r="O407" s="25">
        <v>4.2452684429931602E-2</v>
      </c>
      <c r="P407" s="25">
        <v>0.10337042325317899</v>
      </c>
    </row>
    <row r="408" spans="2:16" x14ac:dyDescent="0.25">
      <c r="B408" s="5">
        <v>405</v>
      </c>
      <c r="C408" s="6">
        <v>3.5126183484674597E-2</v>
      </c>
      <c r="D408" s="6">
        <v>1.4672152975723701E-2</v>
      </c>
      <c r="E408" s="6">
        <v>-7.8039073285246499E-3</v>
      </c>
      <c r="F408" s="6">
        <v>1.0985137206542799E-2</v>
      </c>
      <c r="G408" s="6">
        <v>-2.3786552236714099E-2</v>
      </c>
      <c r="H408" s="6">
        <v>-1.7155845542675699E-2</v>
      </c>
      <c r="K408" s="25">
        <v>3.5126183484674597E-2</v>
      </c>
      <c r="L408" s="25">
        <v>1.4672152975723701E-2</v>
      </c>
      <c r="M408" s="25">
        <v>-7.8039073285246499E-3</v>
      </c>
      <c r="N408" s="25">
        <v>1.0985137206542799E-2</v>
      </c>
      <c r="O408" s="25">
        <v>-2.3786552236714099E-2</v>
      </c>
      <c r="P408" s="25">
        <v>-1.7155845542675699E-2</v>
      </c>
    </row>
    <row r="409" spans="2:16" x14ac:dyDescent="0.25">
      <c r="B409" s="5">
        <v>406</v>
      </c>
      <c r="C409" s="6">
        <v>2.7665888251540399E-2</v>
      </c>
      <c r="D409" s="6">
        <v>5.1758125507144599E-2</v>
      </c>
      <c r="E409" s="6">
        <v>8.3524466263757299E-2</v>
      </c>
      <c r="F409" s="6">
        <v>5.6385259345178802E-2</v>
      </c>
      <c r="G409" s="6">
        <v>0.118511408438877</v>
      </c>
      <c r="H409" s="6">
        <v>0.20460946527621399</v>
      </c>
      <c r="K409" s="25">
        <v>2.7665888251540399E-2</v>
      </c>
      <c r="L409" s="25">
        <v>5.1758125507144599E-2</v>
      </c>
      <c r="M409" s="25">
        <v>8.3524466263757299E-2</v>
      </c>
      <c r="N409" s="25">
        <v>5.6385259345178802E-2</v>
      </c>
      <c r="O409" s="25">
        <v>0.118511408438877</v>
      </c>
      <c r="P409" s="25">
        <v>0.20460946527621399</v>
      </c>
    </row>
    <row r="410" spans="2:16" x14ac:dyDescent="0.25">
      <c r="B410" s="5">
        <v>407</v>
      </c>
      <c r="C410" s="6">
        <v>3.8298428528261E-2</v>
      </c>
      <c r="D410" s="6">
        <v>2.82279286933458E-2</v>
      </c>
      <c r="E410" s="6">
        <v>1.38631326828467E-2</v>
      </c>
      <c r="F410" s="6">
        <v>2.9633446049963E-2</v>
      </c>
      <c r="G410" s="6">
        <v>4.4786515576659601E-2</v>
      </c>
      <c r="H410" s="6">
        <v>3.9157278657476501E-2</v>
      </c>
      <c r="K410" s="25">
        <v>3.8298428528261E-2</v>
      </c>
      <c r="L410" s="25">
        <v>2.82279286933458E-2</v>
      </c>
      <c r="M410" s="25">
        <v>1.38631326828467E-2</v>
      </c>
      <c r="N410" s="25">
        <v>2.9633446049963E-2</v>
      </c>
      <c r="O410" s="25">
        <v>4.4786515576659601E-2</v>
      </c>
      <c r="P410" s="25">
        <v>3.9157278657476501E-2</v>
      </c>
    </row>
    <row r="411" spans="2:16" x14ac:dyDescent="0.25">
      <c r="B411" s="5">
        <v>408</v>
      </c>
      <c r="C411" s="6">
        <v>2.4446606915394999E-2</v>
      </c>
      <c r="D411" s="6">
        <v>3.7384034298091097E-2</v>
      </c>
      <c r="E411" s="6">
        <v>5.9327665069281797E-2</v>
      </c>
      <c r="F411" s="6">
        <v>3.6319376821023298E-2</v>
      </c>
      <c r="G411" s="6">
        <v>4.39936436672601E-2</v>
      </c>
      <c r="H411" s="6">
        <v>0.12792713853805199</v>
      </c>
      <c r="K411" s="25">
        <v>2.4446606915394999E-2</v>
      </c>
      <c r="L411" s="25">
        <v>3.7384034298091097E-2</v>
      </c>
      <c r="M411" s="25">
        <v>5.9327665069281797E-2</v>
      </c>
      <c r="N411" s="25">
        <v>3.6319376821023298E-2</v>
      </c>
      <c r="O411" s="25">
        <v>4.39936436672601E-2</v>
      </c>
      <c r="P411" s="25">
        <v>0.12792713853805199</v>
      </c>
    </row>
    <row r="412" spans="2:16" x14ac:dyDescent="0.25">
      <c r="B412" s="5">
        <v>409</v>
      </c>
      <c r="C412" s="6">
        <v>2.97575735746369E-2</v>
      </c>
      <c r="D412" s="6">
        <v>3.3108736982344802E-2</v>
      </c>
      <c r="E412" s="6">
        <v>3.0066710950197501E-2</v>
      </c>
      <c r="F412" s="6">
        <v>3.4716694032512499E-2</v>
      </c>
      <c r="G412" s="6">
        <v>3.1874046370423202E-2</v>
      </c>
      <c r="H412" s="6">
        <v>0.169574335999533</v>
      </c>
      <c r="K412" s="25">
        <v>2.97575735746369E-2</v>
      </c>
      <c r="L412" s="25">
        <v>3.3108736982344802E-2</v>
      </c>
      <c r="M412" s="25">
        <v>3.0066710950197501E-2</v>
      </c>
      <c r="N412" s="25">
        <v>3.4716694032512499E-2</v>
      </c>
      <c r="O412" s="25">
        <v>3.1874046370423202E-2</v>
      </c>
      <c r="P412" s="25">
        <v>0.169574335999533</v>
      </c>
    </row>
    <row r="413" spans="2:16" x14ac:dyDescent="0.25">
      <c r="B413" s="5">
        <v>410</v>
      </c>
      <c r="C413" s="6">
        <v>3.29954980944345E-2</v>
      </c>
      <c r="D413" s="6">
        <v>3.2373775358922802E-2</v>
      </c>
      <c r="E413" s="6">
        <v>4.1653168786083897E-2</v>
      </c>
      <c r="F413" s="6">
        <v>3.11254081540937E-2</v>
      </c>
      <c r="G413" s="6">
        <v>5.6123687022417497E-2</v>
      </c>
      <c r="H413" s="6">
        <v>-2.05526011348489E-3</v>
      </c>
      <c r="K413" s="25">
        <v>3.29954980944345E-2</v>
      </c>
      <c r="L413" s="25">
        <v>3.2373775358922802E-2</v>
      </c>
      <c r="M413" s="25">
        <v>4.1653168786083897E-2</v>
      </c>
      <c r="N413" s="25">
        <v>3.11254081540937E-2</v>
      </c>
      <c r="O413" s="25">
        <v>5.6123687022417497E-2</v>
      </c>
      <c r="P413" s="25">
        <v>-2.05526011348489E-3</v>
      </c>
    </row>
    <row r="414" spans="2:16" x14ac:dyDescent="0.25">
      <c r="B414" s="5">
        <v>411</v>
      </c>
      <c r="C414" s="6">
        <v>2.36901591492353E-2</v>
      </c>
      <c r="D414" s="6">
        <v>2.4213913205988601E-2</v>
      </c>
      <c r="E414" s="6">
        <v>2.2892975029584501E-2</v>
      </c>
      <c r="F414" s="6">
        <v>2.7621808039167701E-2</v>
      </c>
      <c r="G414" s="6">
        <v>5.7313604723740599E-2</v>
      </c>
      <c r="H414" s="6">
        <v>0.116454017683581</v>
      </c>
      <c r="K414" s="25">
        <v>2.36901591492353E-2</v>
      </c>
      <c r="L414" s="25">
        <v>2.4213913205988601E-2</v>
      </c>
      <c r="M414" s="25">
        <v>2.2892975029584501E-2</v>
      </c>
      <c r="N414" s="25">
        <v>2.7621808039167701E-2</v>
      </c>
      <c r="O414" s="25">
        <v>5.7313604723740599E-2</v>
      </c>
      <c r="P414" s="25">
        <v>0.116454017683581</v>
      </c>
    </row>
    <row r="415" spans="2:16" x14ac:dyDescent="0.25">
      <c r="B415" s="5">
        <v>412</v>
      </c>
      <c r="C415" s="6">
        <v>3.9069834464349001E-2</v>
      </c>
      <c r="D415" s="6">
        <v>4.11799451566408E-2</v>
      </c>
      <c r="E415" s="6">
        <v>4.8507569294320201E-2</v>
      </c>
      <c r="F415" s="6">
        <v>3.8151155894238502E-2</v>
      </c>
      <c r="G415" s="6">
        <v>3.0343866703333298E-2</v>
      </c>
      <c r="H415" s="6">
        <v>4.5570412266549697E-2</v>
      </c>
      <c r="K415" s="25">
        <v>3.9069834464349001E-2</v>
      </c>
      <c r="L415" s="25">
        <v>4.11799451566408E-2</v>
      </c>
      <c r="M415" s="25">
        <v>4.8507569294320201E-2</v>
      </c>
      <c r="N415" s="25">
        <v>3.8151155894238502E-2</v>
      </c>
      <c r="O415" s="25">
        <v>3.0343866703333298E-2</v>
      </c>
      <c r="P415" s="25">
        <v>4.5570412266549697E-2</v>
      </c>
    </row>
    <row r="416" spans="2:16" x14ac:dyDescent="0.25">
      <c r="B416" s="5">
        <v>413</v>
      </c>
      <c r="C416" s="6">
        <v>4.7378826967667202E-2</v>
      </c>
      <c r="D416" s="6">
        <v>1.6472471139374702E-2</v>
      </c>
      <c r="E416" s="6">
        <v>-3.9024223809431798E-3</v>
      </c>
      <c r="F416" s="6">
        <v>2.0127685212359501E-2</v>
      </c>
      <c r="G416" s="6">
        <v>1.88263664417065E-3</v>
      </c>
      <c r="H416" s="6">
        <v>0.20879734071877801</v>
      </c>
      <c r="K416" s="25">
        <v>4.7378826967667202E-2</v>
      </c>
      <c r="L416" s="25">
        <v>1.6472471139374702E-2</v>
      </c>
      <c r="M416" s="25">
        <v>-3.9024223809431798E-3</v>
      </c>
      <c r="N416" s="25">
        <v>2.0127685212359501E-2</v>
      </c>
      <c r="O416" s="25">
        <v>1.88263664417065E-3</v>
      </c>
      <c r="P416" s="25">
        <v>0.20879734071877801</v>
      </c>
    </row>
    <row r="417" spans="2:16" x14ac:dyDescent="0.25">
      <c r="B417" s="5">
        <v>414</v>
      </c>
      <c r="C417" s="6">
        <v>1.54421395779467E-2</v>
      </c>
      <c r="D417" s="6">
        <v>5.0077453352051798E-2</v>
      </c>
      <c r="E417" s="6">
        <v>7.9223334883277804E-2</v>
      </c>
      <c r="F417" s="6">
        <v>4.6323746112918202E-2</v>
      </c>
      <c r="G417" s="6">
        <v>8.9916526466063504E-2</v>
      </c>
      <c r="H417" s="6">
        <v>-1.96915575359401E-2</v>
      </c>
      <c r="K417" s="25">
        <v>1.54421395779467E-2</v>
      </c>
      <c r="L417" s="25">
        <v>5.0077453352051798E-2</v>
      </c>
      <c r="M417" s="25">
        <v>7.9223334883277804E-2</v>
      </c>
      <c r="N417" s="25">
        <v>4.6323746112918202E-2</v>
      </c>
      <c r="O417" s="25">
        <v>8.9916526466063504E-2</v>
      </c>
      <c r="P417" s="25">
        <v>-1.96915575359401E-2</v>
      </c>
    </row>
    <row r="418" spans="2:16" x14ac:dyDescent="0.25">
      <c r="B418" s="5">
        <v>415</v>
      </c>
      <c r="C418" s="6">
        <v>2.60887363726039E-2</v>
      </c>
      <c r="D418" s="6">
        <v>4.4808669711921399E-2</v>
      </c>
      <c r="E418" s="6">
        <v>7.2452435931142006E-2</v>
      </c>
      <c r="F418" s="6">
        <v>4.0381618187945098E-2</v>
      </c>
      <c r="G418" s="6">
        <v>7.0437829966589496E-2</v>
      </c>
      <c r="H418" s="6">
        <v>0.13003527123704101</v>
      </c>
      <c r="K418" s="25">
        <v>2.60887363726039E-2</v>
      </c>
      <c r="L418" s="25">
        <v>4.4808669711921399E-2</v>
      </c>
      <c r="M418" s="25">
        <v>7.2452435931142006E-2</v>
      </c>
      <c r="N418" s="25">
        <v>4.0381618187945098E-2</v>
      </c>
      <c r="O418" s="25">
        <v>7.0437829966589496E-2</v>
      </c>
      <c r="P418" s="25">
        <v>0.13003527123704101</v>
      </c>
    </row>
    <row r="419" spans="2:16" x14ac:dyDescent="0.25">
      <c r="B419" s="5">
        <v>416</v>
      </c>
      <c r="C419" s="6">
        <v>3.6647650470585699E-2</v>
      </c>
      <c r="D419" s="6">
        <v>2.0848242640976001E-2</v>
      </c>
      <c r="E419" s="6">
        <v>7.6465895893695901E-4</v>
      </c>
      <c r="F419" s="6">
        <v>2.55908694056282E-2</v>
      </c>
      <c r="G419" s="6">
        <v>1.8293346179162999E-2</v>
      </c>
      <c r="H419" s="6">
        <v>3.4338185720472501E-2</v>
      </c>
      <c r="K419" s="25">
        <v>3.6647650470585699E-2</v>
      </c>
      <c r="L419" s="25">
        <v>2.0848242640976001E-2</v>
      </c>
      <c r="M419" s="25">
        <v>7.6465895893695901E-4</v>
      </c>
      <c r="N419" s="25">
        <v>2.55908694056282E-2</v>
      </c>
      <c r="O419" s="25">
        <v>1.8293346179162999E-2</v>
      </c>
      <c r="P419" s="25">
        <v>3.4338185720472501E-2</v>
      </c>
    </row>
    <row r="420" spans="2:16" x14ac:dyDescent="0.25">
      <c r="B420" s="5">
        <v>417</v>
      </c>
      <c r="C420" s="6">
        <v>1.8571699832483898E-2</v>
      </c>
      <c r="D420" s="6">
        <v>4.1747036192784998E-2</v>
      </c>
      <c r="E420" s="6">
        <v>6.59294311803897E-2</v>
      </c>
      <c r="F420" s="6">
        <v>4.2454826924506202E-2</v>
      </c>
      <c r="G420" s="6">
        <v>6.5161255413667393E-2</v>
      </c>
      <c r="H420" s="6">
        <v>1.02729927356804E-2</v>
      </c>
      <c r="K420" s="25">
        <v>1.8571699832483898E-2</v>
      </c>
      <c r="L420" s="25">
        <v>4.1747036192784998E-2</v>
      </c>
      <c r="M420" s="25">
        <v>6.59294311803897E-2</v>
      </c>
      <c r="N420" s="25">
        <v>4.2454826924506202E-2</v>
      </c>
      <c r="O420" s="25">
        <v>6.5161255413667393E-2</v>
      </c>
      <c r="P420" s="25">
        <v>1.02729927356804E-2</v>
      </c>
    </row>
    <row r="421" spans="2:16" x14ac:dyDescent="0.25">
      <c r="B421" s="5">
        <v>418</v>
      </c>
      <c r="C421" s="6">
        <v>4.42036131840449E-2</v>
      </c>
      <c r="D421" s="6">
        <v>2.4122675518871699E-2</v>
      </c>
      <c r="E421" s="6">
        <v>7.6623448270463097E-3</v>
      </c>
      <c r="F421" s="6">
        <v>2.3811545588273898E-2</v>
      </c>
      <c r="G421" s="6">
        <v>2.4113067098366699E-2</v>
      </c>
      <c r="H421" s="6">
        <v>0.15798579266510801</v>
      </c>
      <c r="K421" s="25">
        <v>4.42036131840449E-2</v>
      </c>
      <c r="L421" s="25">
        <v>2.4122675518871699E-2</v>
      </c>
      <c r="M421" s="25">
        <v>7.6623448270463097E-3</v>
      </c>
      <c r="N421" s="25">
        <v>2.3811545588273898E-2</v>
      </c>
      <c r="O421" s="25">
        <v>2.4113067098366699E-2</v>
      </c>
      <c r="P421" s="25">
        <v>0.15798579266510801</v>
      </c>
    </row>
    <row r="422" spans="2:16" x14ac:dyDescent="0.25">
      <c r="B422" s="5">
        <v>419</v>
      </c>
      <c r="C422" s="6">
        <v>4.25233367640796E-2</v>
      </c>
      <c r="D422" s="6">
        <v>2.11356413104038E-2</v>
      </c>
      <c r="E422" s="6">
        <v>3.8954576641956301E-3</v>
      </c>
      <c r="F422" s="6">
        <v>2.1568563535965899E-2</v>
      </c>
      <c r="G422" s="6">
        <v>3.2400372533497403E-2</v>
      </c>
      <c r="H422" s="6">
        <v>0.170445909386717</v>
      </c>
      <c r="K422" s="25">
        <v>4.25233367640796E-2</v>
      </c>
      <c r="L422" s="25">
        <v>2.11356413104038E-2</v>
      </c>
      <c r="M422" s="25">
        <v>3.8954576641956301E-3</v>
      </c>
      <c r="N422" s="25">
        <v>2.1568563535965899E-2</v>
      </c>
      <c r="O422" s="25">
        <v>3.2400372533497403E-2</v>
      </c>
      <c r="P422" s="25">
        <v>0.170445909386717</v>
      </c>
    </row>
    <row r="423" spans="2:16" x14ac:dyDescent="0.25">
      <c r="B423" s="5">
        <v>420</v>
      </c>
      <c r="C423" s="6">
        <v>2.0266422006509199E-2</v>
      </c>
      <c r="D423" s="6">
        <v>4.4768435542617002E-2</v>
      </c>
      <c r="E423" s="6">
        <v>6.9312576514643801E-2</v>
      </c>
      <c r="F423" s="6">
        <v>4.4773097573751003E-2</v>
      </c>
      <c r="G423" s="6">
        <v>5.5998768100166102E-2</v>
      </c>
      <c r="H423" s="6">
        <v>3.2247411301016301E-3</v>
      </c>
      <c r="K423" s="25">
        <v>2.0266422006509199E-2</v>
      </c>
      <c r="L423" s="25">
        <v>4.4768435542617002E-2</v>
      </c>
      <c r="M423" s="25">
        <v>6.9312576514643801E-2</v>
      </c>
      <c r="N423" s="25">
        <v>4.4773097573751003E-2</v>
      </c>
      <c r="O423" s="25">
        <v>5.5998768100166102E-2</v>
      </c>
      <c r="P423" s="25">
        <v>3.2247411301016301E-3</v>
      </c>
    </row>
    <row r="424" spans="2:16" x14ac:dyDescent="0.25">
      <c r="B424" s="5">
        <v>421</v>
      </c>
      <c r="C424" s="6">
        <v>2.93352644828682E-2</v>
      </c>
      <c r="D424" s="6">
        <v>4.3888580932688999E-2</v>
      </c>
      <c r="E424" s="6">
        <v>3.8187737605520002E-2</v>
      </c>
      <c r="F424" s="6">
        <v>4.4244523774631402E-2</v>
      </c>
      <c r="G424" s="6">
        <v>5.3595636511573702E-2</v>
      </c>
      <c r="H424" s="6">
        <v>0.154848797096929</v>
      </c>
      <c r="K424" s="25">
        <v>2.93352644828682E-2</v>
      </c>
      <c r="L424" s="25">
        <v>4.3888580932688999E-2</v>
      </c>
      <c r="M424" s="25">
        <v>3.8187737605520002E-2</v>
      </c>
      <c r="N424" s="25">
        <v>4.4244523774631402E-2</v>
      </c>
      <c r="O424" s="25">
        <v>5.3595636511573702E-2</v>
      </c>
      <c r="P424" s="25">
        <v>0.154848797096929</v>
      </c>
    </row>
    <row r="425" spans="2:16" x14ac:dyDescent="0.25">
      <c r="B425" s="5">
        <v>422</v>
      </c>
      <c r="C425" s="6">
        <v>3.34447608840414E-2</v>
      </c>
      <c r="D425" s="6">
        <v>2.1745219313483902E-2</v>
      </c>
      <c r="E425" s="6">
        <v>3.3538473520742899E-2</v>
      </c>
      <c r="F425" s="6">
        <v>2.1765739582584501E-2</v>
      </c>
      <c r="G425" s="6">
        <v>3.4487786228267502E-2</v>
      </c>
      <c r="H425" s="6">
        <v>1.19634911698381E-2</v>
      </c>
      <c r="K425" s="25">
        <v>3.34447608840414E-2</v>
      </c>
      <c r="L425" s="25">
        <v>2.1745219313483902E-2</v>
      </c>
      <c r="M425" s="25">
        <v>3.3538473520742899E-2</v>
      </c>
      <c r="N425" s="25">
        <v>2.1765739582584501E-2</v>
      </c>
      <c r="O425" s="25">
        <v>3.4487786228267502E-2</v>
      </c>
      <c r="P425" s="25">
        <v>1.19634911698381E-2</v>
      </c>
    </row>
    <row r="426" spans="2:16" x14ac:dyDescent="0.25">
      <c r="B426" s="5">
        <v>423</v>
      </c>
      <c r="C426" s="6">
        <v>3.9931981247434599E-2</v>
      </c>
      <c r="D426" s="6">
        <v>3.7659062381979698E-2</v>
      </c>
      <c r="E426" s="6">
        <v>2.3454258110747299E-2</v>
      </c>
      <c r="F426" s="6">
        <v>3.0296209281839299E-2</v>
      </c>
      <c r="G426" s="6">
        <v>3.5124298591044698E-2</v>
      </c>
      <c r="H426" s="6">
        <v>-4.9548716198302097E-2</v>
      </c>
      <c r="K426" s="25">
        <v>3.9931981247434599E-2</v>
      </c>
      <c r="L426" s="25">
        <v>3.7659062381979698E-2</v>
      </c>
      <c r="M426" s="25">
        <v>2.3454258110747299E-2</v>
      </c>
      <c r="N426" s="25">
        <v>3.0296209281839299E-2</v>
      </c>
      <c r="O426" s="25">
        <v>3.5124298591044698E-2</v>
      </c>
      <c r="P426" s="25">
        <v>-4.9548716198302097E-2</v>
      </c>
    </row>
    <row r="427" spans="2:16" x14ac:dyDescent="0.25">
      <c r="B427" s="5">
        <v>424</v>
      </c>
      <c r="C427" s="6">
        <v>2.2844077411954E-2</v>
      </c>
      <c r="D427" s="6">
        <v>2.77978108715475E-2</v>
      </c>
      <c r="E427" s="6">
        <v>4.9024354400010899E-2</v>
      </c>
      <c r="F427" s="6">
        <v>3.5698264606696298E-2</v>
      </c>
      <c r="G427" s="6">
        <v>5.3378970144327E-2</v>
      </c>
      <c r="H427" s="6">
        <v>0.253771191471928</v>
      </c>
      <c r="K427" s="25">
        <v>2.2844077411954E-2</v>
      </c>
      <c r="L427" s="25">
        <v>2.77978108715475E-2</v>
      </c>
      <c r="M427" s="25">
        <v>4.9024354400010899E-2</v>
      </c>
      <c r="N427" s="25">
        <v>3.5698264606696298E-2</v>
      </c>
      <c r="O427" s="25">
        <v>5.3378970144327E-2</v>
      </c>
      <c r="P427" s="25">
        <v>0.253771191471928</v>
      </c>
    </row>
    <row r="428" spans="2:16" x14ac:dyDescent="0.25">
      <c r="B428" s="5">
        <v>425</v>
      </c>
      <c r="C428" s="6">
        <v>1.8659824176600899E-2</v>
      </c>
      <c r="D428" s="6">
        <v>4.0696433503769197E-2</v>
      </c>
      <c r="E428" s="6">
        <v>6.9517567881875603E-2</v>
      </c>
      <c r="F428" s="6">
        <v>3.4324949246823402E-2</v>
      </c>
      <c r="G428" s="6">
        <v>8.0803923194946198E-2</v>
      </c>
      <c r="H428" s="6">
        <v>0.188892291433571</v>
      </c>
      <c r="K428" s="25">
        <v>1.8659824176600899E-2</v>
      </c>
      <c r="L428" s="25">
        <v>4.0696433503769197E-2</v>
      </c>
      <c r="M428" s="25">
        <v>6.9517567881875603E-2</v>
      </c>
      <c r="N428" s="25">
        <v>3.4324949246823402E-2</v>
      </c>
      <c r="O428" s="25">
        <v>8.0803923194946198E-2</v>
      </c>
      <c r="P428" s="25">
        <v>0.188892291433571</v>
      </c>
    </row>
    <row r="429" spans="2:16" x14ac:dyDescent="0.25">
      <c r="B429" s="5">
        <v>426</v>
      </c>
      <c r="C429" s="6">
        <v>4.4093442088789098E-2</v>
      </c>
      <c r="D429" s="6">
        <v>2.51332686054648E-2</v>
      </c>
      <c r="E429" s="6">
        <v>4.4782301183223803E-3</v>
      </c>
      <c r="F429" s="6">
        <v>3.1518704454422501E-2</v>
      </c>
      <c r="G429" s="6">
        <v>9.4868235198764007E-3</v>
      </c>
      <c r="H429" s="6">
        <v>-1.3323437854139E-2</v>
      </c>
      <c r="K429" s="25">
        <v>4.4093442088789098E-2</v>
      </c>
      <c r="L429" s="25">
        <v>2.51332686054648E-2</v>
      </c>
      <c r="M429" s="25">
        <v>4.4782301183223803E-3</v>
      </c>
      <c r="N429" s="25">
        <v>3.1518704454422501E-2</v>
      </c>
      <c r="O429" s="25">
        <v>9.4868235198764007E-3</v>
      </c>
      <c r="P429" s="25">
        <v>-1.3323437854139E-2</v>
      </c>
    </row>
    <row r="430" spans="2:16" x14ac:dyDescent="0.25">
      <c r="B430" s="5">
        <v>427</v>
      </c>
      <c r="C430" s="6">
        <v>2.77966434047443E-2</v>
      </c>
      <c r="D430" s="6">
        <v>3.2892629822975E-2</v>
      </c>
      <c r="E430" s="6">
        <v>3.1452234291052802E-2</v>
      </c>
      <c r="F430" s="6">
        <v>3.1626951209163999E-2</v>
      </c>
      <c r="G430" s="6">
        <v>4.2259382801946903E-2</v>
      </c>
      <c r="H430" s="6">
        <v>2.1845220648622599E-2</v>
      </c>
      <c r="K430" s="25">
        <v>2.77966434047443E-2</v>
      </c>
      <c r="L430" s="25">
        <v>3.2892629822975E-2</v>
      </c>
      <c r="M430" s="25">
        <v>3.1452234291052802E-2</v>
      </c>
      <c r="N430" s="25">
        <v>3.1626951209163999E-2</v>
      </c>
      <c r="O430" s="25">
        <v>4.2259382801946903E-2</v>
      </c>
      <c r="P430" s="25">
        <v>2.1845220648622599E-2</v>
      </c>
    </row>
    <row r="431" spans="2:16" x14ac:dyDescent="0.25">
      <c r="B431" s="5">
        <v>428</v>
      </c>
      <c r="C431" s="6">
        <v>3.49528768010339E-2</v>
      </c>
      <c r="D431" s="6">
        <v>3.2561494118267302E-2</v>
      </c>
      <c r="E431" s="6">
        <v>4.0159333750039002E-2</v>
      </c>
      <c r="F431" s="6">
        <v>3.4209065059807503E-2</v>
      </c>
      <c r="G431" s="6">
        <v>4.5411684989776303E-2</v>
      </c>
      <c r="H431" s="6">
        <v>0.15054383522935799</v>
      </c>
      <c r="K431" s="25">
        <v>3.49528768010339E-2</v>
      </c>
      <c r="L431" s="25">
        <v>3.2561494118267302E-2</v>
      </c>
      <c r="M431" s="25">
        <v>4.0159333750039002E-2</v>
      </c>
      <c r="N431" s="25">
        <v>3.4209065059807503E-2</v>
      </c>
      <c r="O431" s="25">
        <v>4.5411684989776303E-2</v>
      </c>
      <c r="P431" s="25">
        <v>0.15054383522935799</v>
      </c>
    </row>
    <row r="432" spans="2:16" x14ac:dyDescent="0.25">
      <c r="B432" s="5">
        <v>429</v>
      </c>
      <c r="C432" s="6">
        <v>2.46356681045081E-2</v>
      </c>
      <c r="D432" s="6">
        <v>1.11568762116858E-2</v>
      </c>
      <c r="E432" s="6">
        <v>2.3796595486000899E-3</v>
      </c>
      <c r="F432" s="6">
        <v>1.7374482017704199E-2</v>
      </c>
      <c r="G432" s="6">
        <v>2.2568799732107299E-2</v>
      </c>
      <c r="H432" s="6">
        <v>7.8568761432345105E-2</v>
      </c>
      <c r="K432" s="25">
        <v>2.46356681045081E-2</v>
      </c>
      <c r="L432" s="25">
        <v>1.11568762116858E-2</v>
      </c>
      <c r="M432" s="25">
        <v>2.3796595486000899E-3</v>
      </c>
      <c r="N432" s="25">
        <v>1.7374482017704199E-2</v>
      </c>
      <c r="O432" s="25">
        <v>2.2568799732107299E-2</v>
      </c>
      <c r="P432" s="25">
        <v>7.8568761432345105E-2</v>
      </c>
    </row>
    <row r="433" spans="2:16" x14ac:dyDescent="0.25">
      <c r="B433" s="5">
        <v>430</v>
      </c>
      <c r="C433" s="6">
        <v>3.8154521477480802E-2</v>
      </c>
      <c r="D433" s="6">
        <v>5.46995630534464E-2</v>
      </c>
      <c r="E433" s="6">
        <v>7.0144576428439603E-2</v>
      </c>
      <c r="F433" s="6">
        <v>4.8574867163920801E-2</v>
      </c>
      <c r="G433" s="6">
        <v>6.5412394758439296E-2</v>
      </c>
      <c r="H433" s="6">
        <v>7.8821165364436396E-2</v>
      </c>
      <c r="K433" s="25">
        <v>3.8154521477480802E-2</v>
      </c>
      <c r="L433" s="25">
        <v>5.46995630534464E-2</v>
      </c>
      <c r="M433" s="25">
        <v>7.0144576428439603E-2</v>
      </c>
      <c r="N433" s="25">
        <v>4.8574867163920801E-2</v>
      </c>
      <c r="O433" s="25">
        <v>6.5412394758439296E-2</v>
      </c>
      <c r="P433" s="25">
        <v>7.8821165364436396E-2</v>
      </c>
    </row>
    <row r="434" spans="2:16" x14ac:dyDescent="0.25">
      <c r="B434" s="5">
        <v>431</v>
      </c>
      <c r="C434" s="6">
        <v>2.3830362864765801E-2</v>
      </c>
      <c r="D434" s="6">
        <v>5.08340845083552E-2</v>
      </c>
      <c r="E434" s="6">
        <v>8.2950139733274794E-2</v>
      </c>
      <c r="F434" s="6">
        <v>5.3966046789469098E-2</v>
      </c>
      <c r="G434" s="6">
        <v>9.8103458807370397E-2</v>
      </c>
      <c r="H434" s="6">
        <v>0.223394228183774</v>
      </c>
      <c r="K434" s="25">
        <v>2.3830362864765801E-2</v>
      </c>
      <c r="L434" s="25">
        <v>5.08340845083552E-2</v>
      </c>
      <c r="M434" s="25">
        <v>8.2950139733274794E-2</v>
      </c>
      <c r="N434" s="25">
        <v>5.3966046789469098E-2</v>
      </c>
      <c r="O434" s="25">
        <v>9.8103458807370397E-2</v>
      </c>
      <c r="P434" s="25">
        <v>0.223394228183774</v>
      </c>
    </row>
    <row r="435" spans="2:16" x14ac:dyDescent="0.25">
      <c r="B435" s="5">
        <v>432</v>
      </c>
      <c r="C435" s="6">
        <v>3.8944478057178197E-2</v>
      </c>
      <c r="D435" s="6">
        <v>1.5348083316225201E-2</v>
      </c>
      <c r="E435" s="6">
        <v>-8.5302031196221595E-3</v>
      </c>
      <c r="F435" s="6">
        <v>1.27725796146245E-2</v>
      </c>
      <c r="G435" s="6">
        <v>-7.0519074465855702E-3</v>
      </c>
      <c r="H435" s="6">
        <v>-3.5053618940910497E-2</v>
      </c>
      <c r="K435" s="25">
        <v>3.8944478057178197E-2</v>
      </c>
      <c r="L435" s="25">
        <v>1.5348083316225201E-2</v>
      </c>
      <c r="M435" s="25">
        <v>-8.5302031196221595E-3</v>
      </c>
      <c r="N435" s="25">
        <v>1.27725796146245E-2</v>
      </c>
      <c r="O435" s="25">
        <v>-7.0519074465855702E-3</v>
      </c>
      <c r="P435" s="25">
        <v>-3.5053618940910497E-2</v>
      </c>
    </row>
    <row r="436" spans="2:16" x14ac:dyDescent="0.25">
      <c r="B436" s="5">
        <v>433</v>
      </c>
      <c r="C436" s="6">
        <v>2.9470579522647498E-2</v>
      </c>
      <c r="D436" s="6">
        <v>3.31530886866662E-2</v>
      </c>
      <c r="E436" s="6">
        <v>3.0604324820368001E-2</v>
      </c>
      <c r="F436" s="6">
        <v>3.5568477520997503E-2</v>
      </c>
      <c r="G436" s="6">
        <v>3.87431028373348E-2</v>
      </c>
      <c r="H436" s="6">
        <v>7.2198612980813398E-2</v>
      </c>
      <c r="K436" s="25">
        <v>2.9470579522647498E-2</v>
      </c>
      <c r="L436" s="25">
        <v>3.31530886866662E-2</v>
      </c>
      <c r="M436" s="25">
        <v>3.0604324820368001E-2</v>
      </c>
      <c r="N436" s="25">
        <v>3.5568477520997503E-2</v>
      </c>
      <c r="O436" s="25">
        <v>3.87431028373348E-2</v>
      </c>
      <c r="P436" s="25">
        <v>7.2198612980813398E-2</v>
      </c>
    </row>
    <row r="437" spans="2:16" x14ac:dyDescent="0.25">
      <c r="B437" s="5">
        <v>434</v>
      </c>
      <c r="C437" s="6">
        <v>3.3277274608076099E-2</v>
      </c>
      <c r="D437" s="6">
        <v>3.2303183198759203E-2</v>
      </c>
      <c r="E437" s="6">
        <v>4.1059203105851601E-2</v>
      </c>
      <c r="F437" s="6">
        <v>3.0223417812235399E-2</v>
      </c>
      <c r="G437" s="6">
        <v>4.9005437994589701E-2</v>
      </c>
      <c r="H437" s="6">
        <v>9.0225746959683203E-2</v>
      </c>
      <c r="K437" s="25">
        <v>3.3277274608076099E-2</v>
      </c>
      <c r="L437" s="25">
        <v>3.2303183198759203E-2</v>
      </c>
      <c r="M437" s="25">
        <v>4.1059203105851601E-2</v>
      </c>
      <c r="N437" s="25">
        <v>3.0223417812235399E-2</v>
      </c>
      <c r="O437" s="25">
        <v>4.9005437994589701E-2</v>
      </c>
      <c r="P437" s="25">
        <v>9.0225746959683203E-2</v>
      </c>
    </row>
    <row r="438" spans="2:16" x14ac:dyDescent="0.25">
      <c r="B438" s="5">
        <v>435</v>
      </c>
      <c r="C438" s="6">
        <v>4.2214890411080397E-2</v>
      </c>
      <c r="D438" s="6">
        <v>5.0304073600917897E-2</v>
      </c>
      <c r="E438" s="6">
        <v>4.7363012828589797E-2</v>
      </c>
      <c r="F438" s="6">
        <v>4.9734027434328802E-2</v>
      </c>
      <c r="G438" s="6">
        <v>6.7461717309712996E-2</v>
      </c>
      <c r="H438" s="6">
        <v>-3.6473025543482E-3</v>
      </c>
      <c r="K438" s="25">
        <v>4.2214890411080397E-2</v>
      </c>
      <c r="L438" s="25">
        <v>5.0304073600917897E-2</v>
      </c>
      <c r="M438" s="25">
        <v>4.7363012828589797E-2</v>
      </c>
      <c r="N438" s="25">
        <v>4.9734027434328802E-2</v>
      </c>
      <c r="O438" s="25">
        <v>6.7461717309712996E-2</v>
      </c>
      <c r="P438" s="25">
        <v>-3.6473025543482E-3</v>
      </c>
    </row>
    <row r="439" spans="2:16" x14ac:dyDescent="0.25">
      <c r="B439" s="5">
        <v>436</v>
      </c>
      <c r="C439" s="6">
        <v>2.0570642032755802E-2</v>
      </c>
      <c r="D439" s="6">
        <v>1.5101201180116999E-2</v>
      </c>
      <c r="E439" s="6">
        <v>2.3704159765892002E-2</v>
      </c>
      <c r="F439" s="6">
        <v>1.6049886121795899E-2</v>
      </c>
      <c r="G439" s="6">
        <v>1.99813537300964E-2</v>
      </c>
      <c r="H439" s="6">
        <v>0.17418123392124199</v>
      </c>
      <c r="K439" s="25">
        <v>2.0570642032755802E-2</v>
      </c>
      <c r="L439" s="25">
        <v>1.5101201180116999E-2</v>
      </c>
      <c r="M439" s="25">
        <v>2.3704159765892002E-2</v>
      </c>
      <c r="N439" s="25">
        <v>1.6049886121795899E-2</v>
      </c>
      <c r="O439" s="25">
        <v>1.99813537300964E-2</v>
      </c>
      <c r="P439" s="25">
        <v>0.17418123392124199</v>
      </c>
    </row>
    <row r="440" spans="2:16" x14ac:dyDescent="0.25">
      <c r="B440" s="5">
        <v>437</v>
      </c>
      <c r="C440" s="6">
        <v>2.8570450820286399E-2</v>
      </c>
      <c r="D440" s="6">
        <v>4.3891972958042903E-2</v>
      </c>
      <c r="E440" s="6">
        <v>5.0818976341988002E-2</v>
      </c>
      <c r="F440" s="6">
        <v>4.5739199488163497E-2</v>
      </c>
      <c r="G440" s="6">
        <v>6.6946276687255904E-2</v>
      </c>
      <c r="H440" s="6">
        <v>0.14287309458494801</v>
      </c>
      <c r="K440" s="25">
        <v>2.8570450820286399E-2</v>
      </c>
      <c r="L440" s="25">
        <v>4.3891972958042903E-2</v>
      </c>
      <c r="M440" s="25">
        <v>5.0818976341988002E-2</v>
      </c>
      <c r="N440" s="25">
        <v>4.5739199488163497E-2</v>
      </c>
      <c r="O440" s="25">
        <v>6.6946276687255904E-2</v>
      </c>
      <c r="P440" s="25">
        <v>0.14287309458494801</v>
      </c>
    </row>
    <row r="441" spans="2:16" x14ac:dyDescent="0.25">
      <c r="B441" s="5">
        <v>438</v>
      </c>
      <c r="C441" s="6">
        <v>3.4193493922707298E-2</v>
      </c>
      <c r="D441" s="6">
        <v>2.1768297739998201E-2</v>
      </c>
      <c r="E441" s="6">
        <v>2.12242597484327E-2</v>
      </c>
      <c r="F441" s="6">
        <v>2.03256765571431E-2</v>
      </c>
      <c r="G441" s="6">
        <v>2.14992593948196E-2</v>
      </c>
      <c r="H441" s="6">
        <v>2.32354521311775E-2</v>
      </c>
      <c r="K441" s="25">
        <v>3.4193493922707298E-2</v>
      </c>
      <c r="L441" s="25">
        <v>2.1768297739998201E-2</v>
      </c>
      <c r="M441" s="25">
        <v>2.12242597484327E-2</v>
      </c>
      <c r="N441" s="25">
        <v>2.03256765571431E-2</v>
      </c>
      <c r="O441" s="25">
        <v>2.14992593948196E-2</v>
      </c>
      <c r="P441" s="25">
        <v>2.32354521311775E-2</v>
      </c>
    </row>
    <row r="442" spans="2:16" x14ac:dyDescent="0.25">
      <c r="B442" s="5">
        <v>439</v>
      </c>
      <c r="C442" s="6">
        <v>2.8667271113890402E-2</v>
      </c>
      <c r="D442" s="6">
        <v>3.0667669748099199E-2</v>
      </c>
      <c r="E442" s="6">
        <v>5.23375052789408E-2</v>
      </c>
      <c r="F442" s="6">
        <v>3.3425630243824299E-2</v>
      </c>
      <c r="G442" s="6">
        <v>7.4971052433008695E-2</v>
      </c>
      <c r="H442" s="6">
        <v>0.102534126483647</v>
      </c>
      <c r="K442" s="25">
        <v>2.8667271113890402E-2</v>
      </c>
      <c r="L442" s="25">
        <v>3.0667669748099199E-2</v>
      </c>
      <c r="M442" s="25">
        <v>5.23375052789408E-2</v>
      </c>
      <c r="N442" s="25">
        <v>3.3425630243824299E-2</v>
      </c>
      <c r="O442" s="25">
        <v>7.4971052433008695E-2</v>
      </c>
      <c r="P442" s="25">
        <v>0.102534126483647</v>
      </c>
    </row>
    <row r="443" spans="2:16" x14ac:dyDescent="0.25">
      <c r="B443" s="5">
        <v>440</v>
      </c>
      <c r="C443" s="6">
        <v>3.4073505107558702E-2</v>
      </c>
      <c r="D443" s="6">
        <v>3.4695413757901E-2</v>
      </c>
      <c r="E443" s="6">
        <v>1.9559457791879401E-2</v>
      </c>
      <c r="F443" s="6">
        <v>3.2382130058000301E-2</v>
      </c>
      <c r="G443" s="6">
        <v>1.34593464195165E-2</v>
      </c>
      <c r="H443" s="6">
        <v>5.6175581888636299E-2</v>
      </c>
      <c r="K443" s="25">
        <v>3.4073505107558702E-2</v>
      </c>
      <c r="L443" s="25">
        <v>3.4695413757901E-2</v>
      </c>
      <c r="M443" s="25">
        <v>1.9559457791879401E-2</v>
      </c>
      <c r="N443" s="25">
        <v>3.2382130058000301E-2</v>
      </c>
      <c r="O443" s="25">
        <v>1.34593464195165E-2</v>
      </c>
      <c r="P443" s="25">
        <v>5.6175581888636299E-2</v>
      </c>
    </row>
    <row r="444" spans="2:16" x14ac:dyDescent="0.25">
      <c r="B444" s="5">
        <v>441</v>
      </c>
      <c r="C444" s="6">
        <v>2.5416149574226402E-2</v>
      </c>
      <c r="D444" s="6">
        <v>4.1562628614196802E-2</v>
      </c>
      <c r="E444" s="6">
        <v>6.0972254698354399E-2</v>
      </c>
      <c r="F444" s="6">
        <v>4.3062869391444998E-2</v>
      </c>
      <c r="G444" s="6">
        <v>6.8958845371567296E-2</v>
      </c>
      <c r="H444" s="6">
        <v>0.10513172419280301</v>
      </c>
      <c r="K444" s="25">
        <v>2.5416149574226402E-2</v>
      </c>
      <c r="L444" s="25">
        <v>4.1562628614196802E-2</v>
      </c>
      <c r="M444" s="25">
        <v>6.0972254698354399E-2</v>
      </c>
      <c r="N444" s="25">
        <v>4.3062869391444998E-2</v>
      </c>
      <c r="O444" s="25">
        <v>6.8958845371567296E-2</v>
      </c>
      <c r="P444" s="25">
        <v>0.10513172419280301</v>
      </c>
    </row>
    <row r="445" spans="2:16" x14ac:dyDescent="0.25">
      <c r="B445" s="5">
        <v>442</v>
      </c>
      <c r="C445" s="6">
        <v>3.7336165750898202E-2</v>
      </c>
      <c r="D445" s="6">
        <v>2.4084147900977699E-2</v>
      </c>
      <c r="E445" s="6">
        <v>1.17053446410778E-2</v>
      </c>
      <c r="F445" s="6">
        <v>2.3011276281545302E-2</v>
      </c>
      <c r="G445" s="6">
        <v>1.97122849104308E-2</v>
      </c>
      <c r="H445" s="6">
        <v>5.2749852936683203E-2</v>
      </c>
      <c r="K445" s="25">
        <v>3.7336165750898202E-2</v>
      </c>
      <c r="L445" s="25">
        <v>2.4084147900977699E-2</v>
      </c>
      <c r="M445" s="25">
        <v>1.17053446410778E-2</v>
      </c>
      <c r="N445" s="25">
        <v>2.3011276281545302E-2</v>
      </c>
      <c r="O445" s="25">
        <v>1.97122849104308E-2</v>
      </c>
      <c r="P445" s="25">
        <v>5.2749852936683203E-2</v>
      </c>
    </row>
    <row r="446" spans="2:16" x14ac:dyDescent="0.25">
      <c r="B446" s="5">
        <v>443</v>
      </c>
      <c r="C446" s="6">
        <v>2.6934193755488799E-2</v>
      </c>
      <c r="D446" s="6">
        <v>2.80019441812858E-2</v>
      </c>
      <c r="E446" s="6">
        <v>2.94828334841328E-2</v>
      </c>
      <c r="F446" s="6">
        <v>3.04833346328073E-2</v>
      </c>
      <c r="G446" s="6">
        <v>4.29872894877594E-2</v>
      </c>
      <c r="H446" s="6">
        <v>0.10982000744222099</v>
      </c>
      <c r="K446" s="25">
        <v>2.6934193755488799E-2</v>
      </c>
      <c r="L446" s="25">
        <v>2.80019441812858E-2</v>
      </c>
      <c r="M446" s="25">
        <v>2.94828334841328E-2</v>
      </c>
      <c r="N446" s="25">
        <v>3.04833346328073E-2</v>
      </c>
      <c r="O446" s="25">
        <v>4.29872894877594E-2</v>
      </c>
      <c r="P446" s="25">
        <v>0.10982000744222099</v>
      </c>
    </row>
    <row r="447" spans="2:16" x14ac:dyDescent="0.25">
      <c r="B447" s="5">
        <v>444</v>
      </c>
      <c r="C447" s="6">
        <v>3.5813343660864097E-2</v>
      </c>
      <c r="D447" s="6">
        <v>3.7446809528151E-2</v>
      </c>
      <c r="E447" s="6">
        <v>4.2196067060809903E-2</v>
      </c>
      <c r="F447" s="6">
        <v>3.5322738985239098E-2</v>
      </c>
      <c r="G447" s="6">
        <v>4.4808429478182997E-2</v>
      </c>
      <c r="H447" s="6">
        <v>5.2537854854164803E-2</v>
      </c>
      <c r="K447" s="25">
        <v>3.5813343660864097E-2</v>
      </c>
      <c r="L447" s="25">
        <v>3.7446809528151E-2</v>
      </c>
      <c r="M447" s="25">
        <v>4.2196067060809903E-2</v>
      </c>
      <c r="N447" s="25">
        <v>3.5322738985239098E-2</v>
      </c>
      <c r="O447" s="25">
        <v>4.4808429478182997E-2</v>
      </c>
      <c r="P447" s="25">
        <v>5.2537854854164803E-2</v>
      </c>
    </row>
    <row r="448" spans="2:16" x14ac:dyDescent="0.25">
      <c r="B448" s="5">
        <v>445</v>
      </c>
      <c r="C448" s="6">
        <v>3.0451161667674399E-2</v>
      </c>
      <c r="D448" s="6">
        <v>4.3462204840881903E-2</v>
      </c>
      <c r="E448" s="6">
        <v>4.59286901281886E-2</v>
      </c>
      <c r="F448" s="6">
        <v>4.3751465658870198E-2</v>
      </c>
      <c r="G448" s="6">
        <v>8.5206695639742799E-2</v>
      </c>
      <c r="H448" s="6">
        <v>3.0269566819145902E-2</v>
      </c>
      <c r="K448" s="25">
        <v>3.0451161667674399E-2</v>
      </c>
      <c r="L448" s="25">
        <v>4.3462204840881903E-2</v>
      </c>
      <c r="M448" s="25">
        <v>4.59286901281886E-2</v>
      </c>
      <c r="N448" s="25">
        <v>4.3751465658870198E-2</v>
      </c>
      <c r="O448" s="25">
        <v>8.5206695639742799E-2</v>
      </c>
      <c r="P448" s="25">
        <v>3.0269566819145902E-2</v>
      </c>
    </row>
    <row r="449" spans="2:16" x14ac:dyDescent="0.25">
      <c r="B449" s="5">
        <v>446</v>
      </c>
      <c r="C449" s="6">
        <v>3.2297083923896998E-2</v>
      </c>
      <c r="D449" s="6">
        <v>2.2099023552792502E-2</v>
      </c>
      <c r="E449" s="6">
        <v>2.56719952056568E-2</v>
      </c>
      <c r="F449" s="6">
        <v>2.2192537542652199E-2</v>
      </c>
      <c r="G449" s="6">
        <v>3.9371408245623104E-3</v>
      </c>
      <c r="H449" s="6">
        <v>0.13933208305226999</v>
      </c>
      <c r="K449" s="25">
        <v>3.2297083923896998E-2</v>
      </c>
      <c r="L449" s="25">
        <v>2.2099023552792502E-2</v>
      </c>
      <c r="M449" s="25">
        <v>2.56719952056568E-2</v>
      </c>
      <c r="N449" s="25">
        <v>2.2192537542652199E-2</v>
      </c>
      <c r="O449" s="25">
        <v>3.9371408245623104E-3</v>
      </c>
      <c r="P449" s="25">
        <v>0.13933208305226999</v>
      </c>
    </row>
    <row r="450" spans="2:16" x14ac:dyDescent="0.25">
      <c r="B450" s="5">
        <v>447</v>
      </c>
      <c r="C450" s="6">
        <v>3.3897310678492602E-2</v>
      </c>
      <c r="D450" s="6">
        <v>3.4666773072091303E-2</v>
      </c>
      <c r="E450" s="6">
        <v>3.23418299408611E-2</v>
      </c>
      <c r="F450" s="6">
        <v>3.3400927484394903E-2</v>
      </c>
      <c r="G450" s="6">
        <v>2.2360400478098799E-2</v>
      </c>
      <c r="H450" s="6">
        <v>1.5983411302841002E-2</v>
      </c>
      <c r="K450" s="25">
        <v>3.3897310678492602E-2</v>
      </c>
      <c r="L450" s="25">
        <v>3.4666773072091303E-2</v>
      </c>
      <c r="M450" s="25">
        <v>3.23418299408611E-2</v>
      </c>
      <c r="N450" s="25">
        <v>3.3400927484394903E-2</v>
      </c>
      <c r="O450" s="25">
        <v>2.2360400478098799E-2</v>
      </c>
      <c r="P450" s="25">
        <v>1.5983411302841002E-2</v>
      </c>
    </row>
    <row r="451" spans="2:16" x14ac:dyDescent="0.25">
      <c r="B451" s="5">
        <v>448</v>
      </c>
      <c r="C451" s="6">
        <v>2.88550549389694E-2</v>
      </c>
      <c r="D451" s="6">
        <v>3.07819236361817E-2</v>
      </c>
      <c r="E451" s="6">
        <v>3.94527773393272E-2</v>
      </c>
      <c r="F451" s="6">
        <v>3.2432180612317799E-2</v>
      </c>
      <c r="G451" s="6">
        <v>6.5869671926948495E-2</v>
      </c>
      <c r="H451" s="6">
        <v>0.153761637655567</v>
      </c>
      <c r="K451" s="25">
        <v>2.88550549389694E-2</v>
      </c>
      <c r="L451" s="25">
        <v>3.07819236361817E-2</v>
      </c>
      <c r="M451" s="25">
        <v>3.94527773393272E-2</v>
      </c>
      <c r="N451" s="25">
        <v>3.2432180612317799E-2</v>
      </c>
      <c r="O451" s="25">
        <v>6.5869671926948495E-2</v>
      </c>
      <c r="P451" s="25">
        <v>0.153761637655567</v>
      </c>
    </row>
    <row r="452" spans="2:16" x14ac:dyDescent="0.25">
      <c r="B452" s="5">
        <v>449</v>
      </c>
      <c r="C452" s="6">
        <v>3.2678959659408403E-2</v>
      </c>
      <c r="D452" s="6">
        <v>2.0494243667886301E-2</v>
      </c>
      <c r="E452" s="6">
        <v>1.1201520883330001E-2</v>
      </c>
      <c r="F452" s="6">
        <v>2.1146832593441901E-2</v>
      </c>
      <c r="G452" s="6">
        <v>9.5621536994714394E-3</v>
      </c>
      <c r="H452" s="6">
        <v>9.8684470942703301E-2</v>
      </c>
      <c r="K452" s="25">
        <v>3.2678959659408403E-2</v>
      </c>
      <c r="L452" s="25">
        <v>2.0494243667886301E-2</v>
      </c>
      <c r="M452" s="25">
        <v>1.1201520883330001E-2</v>
      </c>
      <c r="N452" s="25">
        <v>2.1146832593441901E-2</v>
      </c>
      <c r="O452" s="25">
        <v>9.5621536994714394E-3</v>
      </c>
      <c r="P452" s="25">
        <v>9.8684470942703301E-2</v>
      </c>
    </row>
    <row r="453" spans="2:16" x14ac:dyDescent="0.25">
      <c r="B453" s="5">
        <v>450</v>
      </c>
      <c r="C453" s="6">
        <v>3.0101951782682601E-2</v>
      </c>
      <c r="D453" s="6">
        <v>4.5428130743087297E-2</v>
      </c>
      <c r="E453" s="6">
        <v>6.1429542172065199E-2</v>
      </c>
      <c r="F453" s="6">
        <v>4.5137430212168803E-2</v>
      </c>
      <c r="G453" s="6">
        <v>7.9878032180164205E-2</v>
      </c>
      <c r="H453" s="6">
        <v>5.5908239731160103E-2</v>
      </c>
      <c r="K453" s="25">
        <v>3.0101951782682601E-2</v>
      </c>
      <c r="L453" s="25">
        <v>4.5428130743087297E-2</v>
      </c>
      <c r="M453" s="25">
        <v>6.1429542172065199E-2</v>
      </c>
      <c r="N453" s="25">
        <v>4.5137430212168803E-2</v>
      </c>
      <c r="O453" s="25">
        <v>7.9878032180164205E-2</v>
      </c>
      <c r="P453" s="25">
        <v>5.5908239731160103E-2</v>
      </c>
    </row>
    <row r="454" spans="2:16" x14ac:dyDescent="0.25">
      <c r="B454" s="5">
        <v>451</v>
      </c>
      <c r="C454" s="6">
        <v>5.1230282824167098E-2</v>
      </c>
      <c r="D454" s="6">
        <v>3.7008175968740398E-2</v>
      </c>
      <c r="E454" s="6">
        <v>2.3006870335090301E-2</v>
      </c>
      <c r="F454" s="6">
        <v>3.6005146905411199E-2</v>
      </c>
      <c r="G454" s="6">
        <v>4.5083353799587403E-2</v>
      </c>
      <c r="H454" s="6">
        <v>8.1851424447162202E-2</v>
      </c>
      <c r="K454" s="25">
        <v>5.1230282824167098E-2</v>
      </c>
      <c r="L454" s="25">
        <v>3.7008175968740398E-2</v>
      </c>
      <c r="M454" s="25">
        <v>2.3006870335090301E-2</v>
      </c>
      <c r="N454" s="25">
        <v>3.6005146905411199E-2</v>
      </c>
      <c r="O454" s="25">
        <v>4.5083353799587403E-2</v>
      </c>
      <c r="P454" s="25">
        <v>8.1851424447162202E-2</v>
      </c>
    </row>
    <row r="455" spans="2:16" x14ac:dyDescent="0.25">
      <c r="B455" s="5">
        <v>452</v>
      </c>
      <c r="C455" s="6">
        <v>1.1621743684486501E-2</v>
      </c>
      <c r="D455" s="6">
        <v>2.84425265015842E-2</v>
      </c>
      <c r="E455" s="6">
        <v>4.9240564994583097E-2</v>
      </c>
      <c r="F455" s="6">
        <v>2.98375883543371E-2</v>
      </c>
      <c r="G455" s="6">
        <v>4.2899780219491701E-2</v>
      </c>
      <c r="H455" s="6">
        <v>7.8910081303373403E-2</v>
      </c>
      <c r="K455" s="25">
        <v>1.1621743684486501E-2</v>
      </c>
      <c r="L455" s="25">
        <v>2.84425265015842E-2</v>
      </c>
      <c r="M455" s="25">
        <v>4.9240564994583097E-2</v>
      </c>
      <c r="N455" s="25">
        <v>2.98375883543371E-2</v>
      </c>
      <c r="O455" s="25">
        <v>4.2899780219491701E-2</v>
      </c>
      <c r="P455" s="25">
        <v>7.8910081303373403E-2</v>
      </c>
    </row>
    <row r="456" spans="2:16" x14ac:dyDescent="0.25">
      <c r="B456" s="5">
        <v>453</v>
      </c>
      <c r="C456" s="6">
        <v>3.2751862976555697E-2</v>
      </c>
      <c r="D456" s="6">
        <v>4.5958022754393202E-2</v>
      </c>
      <c r="E456" s="6">
        <v>4.4802793464212801E-2</v>
      </c>
      <c r="F456" s="6">
        <v>4.4660709422409198E-2</v>
      </c>
      <c r="G456" s="6">
        <v>8.5103042730285502E-2</v>
      </c>
      <c r="H456" s="6">
        <v>4.4255720656072297E-3</v>
      </c>
      <c r="K456" s="25">
        <v>3.2751862976555697E-2</v>
      </c>
      <c r="L456" s="25">
        <v>4.5958022754393202E-2</v>
      </c>
      <c r="M456" s="25">
        <v>4.4802793464212801E-2</v>
      </c>
      <c r="N456" s="25">
        <v>4.4660709422409198E-2</v>
      </c>
      <c r="O456" s="25">
        <v>8.5103042730285502E-2</v>
      </c>
      <c r="P456" s="25">
        <v>4.4255720656072297E-3</v>
      </c>
    </row>
    <row r="457" spans="2:16" x14ac:dyDescent="0.25">
      <c r="B457" s="5">
        <v>454</v>
      </c>
      <c r="C457" s="6">
        <v>3.0014327724356499E-2</v>
      </c>
      <c r="D457" s="6">
        <v>1.96681886929813E-2</v>
      </c>
      <c r="E457" s="6">
        <v>2.6464067974159001E-2</v>
      </c>
      <c r="F457" s="6">
        <v>2.12174420934137E-2</v>
      </c>
      <c r="G457" s="6">
        <v>3.6640953023414601E-3</v>
      </c>
      <c r="H457" s="6">
        <v>0.16363306318227799</v>
      </c>
      <c r="K457" s="25">
        <v>3.0014327724356499E-2</v>
      </c>
      <c r="L457" s="25">
        <v>1.96681886929813E-2</v>
      </c>
      <c r="M457" s="25">
        <v>2.6464067974159001E-2</v>
      </c>
      <c r="N457" s="25">
        <v>2.12174420934137E-2</v>
      </c>
      <c r="O457" s="25">
        <v>3.6640953023414601E-3</v>
      </c>
      <c r="P457" s="25">
        <v>0.16363306318227799</v>
      </c>
    </row>
    <row r="458" spans="2:16" x14ac:dyDescent="0.25">
      <c r="B458" s="5">
        <v>455</v>
      </c>
      <c r="C458" s="6">
        <v>3.9393501805041302E-2</v>
      </c>
      <c r="D458" s="6">
        <v>5.7792002937903798E-2</v>
      </c>
      <c r="E458" s="6">
        <v>8.17101298524536E-2</v>
      </c>
      <c r="F458" s="6">
        <v>5.4762959184165398E-2</v>
      </c>
      <c r="G458" s="6">
        <v>0.113586485228344</v>
      </c>
      <c r="H458" s="6">
        <v>9.9215108476647898E-2</v>
      </c>
      <c r="K458" s="25">
        <v>3.9393501805041302E-2</v>
      </c>
      <c r="L458" s="25">
        <v>5.7792002937903798E-2</v>
      </c>
      <c r="M458" s="25">
        <v>8.17101298524536E-2</v>
      </c>
      <c r="N458" s="25">
        <v>5.4762959184165398E-2</v>
      </c>
      <c r="O458" s="25">
        <v>0.113586485228344</v>
      </c>
      <c r="P458" s="25">
        <v>9.9215108476647898E-2</v>
      </c>
    </row>
    <row r="459" spans="2:16" x14ac:dyDescent="0.25">
      <c r="B459" s="5">
        <v>456</v>
      </c>
      <c r="C459" s="6">
        <v>2.3405974580823299E-2</v>
      </c>
      <c r="D459" s="6">
        <v>8.5019143943074697E-3</v>
      </c>
      <c r="E459" s="6">
        <v>-7.4620300357188798E-3</v>
      </c>
      <c r="F459" s="6">
        <v>1.16728521667817E-2</v>
      </c>
      <c r="G459" s="6">
        <v>-2.08145130327041E-2</v>
      </c>
      <c r="H459" s="6">
        <v>6.5582245170731704E-2</v>
      </c>
      <c r="K459" s="25">
        <v>2.3405974580823299E-2</v>
      </c>
      <c r="L459" s="25">
        <v>8.5019143943074697E-3</v>
      </c>
      <c r="M459" s="25">
        <v>-7.4620300357188798E-3</v>
      </c>
      <c r="N459" s="25">
        <v>1.16728521667817E-2</v>
      </c>
      <c r="O459" s="25">
        <v>-2.08145130327041E-2</v>
      </c>
      <c r="P459" s="25">
        <v>6.5582245170731704E-2</v>
      </c>
    </row>
    <row r="460" spans="2:16" x14ac:dyDescent="0.25">
      <c r="B460" s="5">
        <v>457</v>
      </c>
      <c r="C460" s="6">
        <v>3.34809185124081E-2</v>
      </c>
      <c r="D460" s="6">
        <v>3.0974991429515701E-2</v>
      </c>
      <c r="E460" s="6">
        <v>2.7795369187212399E-2</v>
      </c>
      <c r="F460" s="6">
        <v>2.8488514070414101E-2</v>
      </c>
      <c r="G460" s="6">
        <v>1.4145465315619001E-2</v>
      </c>
      <c r="H460" s="6">
        <v>4.0665744065584701E-2</v>
      </c>
      <c r="K460" s="25">
        <v>3.34809185124081E-2</v>
      </c>
      <c r="L460" s="25">
        <v>3.0974991429515701E-2</v>
      </c>
      <c r="M460" s="25">
        <v>2.7795369187212399E-2</v>
      </c>
      <c r="N460" s="25">
        <v>2.8488514070414101E-2</v>
      </c>
      <c r="O460" s="25">
        <v>1.4145465315619001E-2</v>
      </c>
      <c r="P460" s="25">
        <v>4.0665744065584701E-2</v>
      </c>
    </row>
    <row r="461" spans="2:16" x14ac:dyDescent="0.25">
      <c r="B461" s="5">
        <v>458</v>
      </c>
      <c r="C461" s="6">
        <v>2.9271449776264301E-2</v>
      </c>
      <c r="D461" s="6">
        <v>3.4516180603981803E-2</v>
      </c>
      <c r="E461" s="6">
        <v>4.4125186506921002E-2</v>
      </c>
      <c r="F461" s="6">
        <v>3.7394608960383602E-2</v>
      </c>
      <c r="G461" s="6">
        <v>7.4789126147140297E-2</v>
      </c>
      <c r="H461" s="6">
        <v>0.12044936320463399</v>
      </c>
      <c r="K461" s="25">
        <v>2.9271449776264301E-2</v>
      </c>
      <c r="L461" s="25">
        <v>3.4516180603981803E-2</v>
      </c>
      <c r="M461" s="25">
        <v>4.4125186506921002E-2</v>
      </c>
      <c r="N461" s="25">
        <v>3.7394608960383602E-2</v>
      </c>
      <c r="O461" s="25">
        <v>7.4789126147140297E-2</v>
      </c>
      <c r="P461" s="25">
        <v>0.12044936320463399</v>
      </c>
    </row>
    <row r="462" spans="2:16" x14ac:dyDescent="0.25">
      <c r="B462" s="5">
        <v>459</v>
      </c>
      <c r="C462" s="6">
        <v>3.05847055646589E-2</v>
      </c>
      <c r="D462" s="6">
        <v>3.1412645531151903E-2</v>
      </c>
      <c r="E462" s="6">
        <v>2.7966281249361999E-2</v>
      </c>
      <c r="F462" s="6">
        <v>2.7065681771347501E-2</v>
      </c>
      <c r="G462" s="6">
        <v>6.9012940227161299E-2</v>
      </c>
      <c r="H462" s="6">
        <v>2.8455489196638699E-2</v>
      </c>
      <c r="K462" s="25">
        <v>3.05847055646589E-2</v>
      </c>
      <c r="L462" s="25">
        <v>3.1412645531151903E-2</v>
      </c>
      <c r="M462" s="25">
        <v>2.7966281249361999E-2</v>
      </c>
      <c r="N462" s="25">
        <v>2.7065681771347501E-2</v>
      </c>
      <c r="O462" s="25">
        <v>6.9012940227161299E-2</v>
      </c>
      <c r="P462" s="25">
        <v>2.8455489196638699E-2</v>
      </c>
    </row>
    <row r="463" spans="2:16" x14ac:dyDescent="0.25">
      <c r="B463" s="5">
        <v>460</v>
      </c>
      <c r="C463" s="6">
        <v>3.2163463322402198E-2</v>
      </c>
      <c r="D463" s="6">
        <v>3.4044609004841603E-2</v>
      </c>
      <c r="E463" s="6">
        <v>4.3825407423504902E-2</v>
      </c>
      <c r="F463" s="6">
        <v>3.8807041909636901E-2</v>
      </c>
      <c r="G463" s="6">
        <v>1.9412042302071799E-2</v>
      </c>
      <c r="H463" s="6">
        <v>0.13693012910925101</v>
      </c>
      <c r="K463" s="25">
        <v>3.2163463322402198E-2</v>
      </c>
      <c r="L463" s="25">
        <v>3.4044609004841603E-2</v>
      </c>
      <c r="M463" s="25">
        <v>4.3825407423504902E-2</v>
      </c>
      <c r="N463" s="25">
        <v>3.8807041909636901E-2</v>
      </c>
      <c r="O463" s="25">
        <v>1.9412042302071799E-2</v>
      </c>
      <c r="P463" s="25">
        <v>0.13693012910925101</v>
      </c>
    </row>
    <row r="464" spans="2:16" x14ac:dyDescent="0.25">
      <c r="B464" s="5">
        <v>461</v>
      </c>
      <c r="C464" s="6">
        <v>2.6577912510957799E-2</v>
      </c>
      <c r="D464" s="6">
        <v>4.8111084576803402E-2</v>
      </c>
      <c r="E464" s="6">
        <v>6.6076694265899003E-2</v>
      </c>
      <c r="F464" s="6">
        <v>4.7889252998230401E-2</v>
      </c>
      <c r="G464" s="6">
        <v>9.5146406453156196E-2</v>
      </c>
      <c r="H464" s="6">
        <v>0.20787457561472</v>
      </c>
      <c r="K464" s="25">
        <v>2.6577912510957799E-2</v>
      </c>
      <c r="L464" s="25">
        <v>4.8111084576803402E-2</v>
      </c>
      <c r="M464" s="25">
        <v>6.6076694265899003E-2</v>
      </c>
      <c r="N464" s="25">
        <v>4.7889252998230401E-2</v>
      </c>
      <c r="O464" s="25">
        <v>9.5146406453156196E-2</v>
      </c>
      <c r="P464" s="25">
        <v>0.20787457561472</v>
      </c>
    </row>
    <row r="465" spans="2:16" x14ac:dyDescent="0.25">
      <c r="B465" s="5">
        <v>462</v>
      </c>
      <c r="C465" s="6">
        <v>3.6139662118442703E-2</v>
      </c>
      <c r="D465" s="6">
        <v>1.79871259800406E-2</v>
      </c>
      <c r="E465" s="6">
        <v>7.3560279547883996E-3</v>
      </c>
      <c r="F465" s="6">
        <v>1.8646052859771799E-2</v>
      </c>
      <c r="G465" s="6">
        <v>-3.9404943326460896E-3</v>
      </c>
      <c r="H465" s="6">
        <v>-1.9526796203495001E-2</v>
      </c>
      <c r="K465" s="25">
        <v>3.6139662118442703E-2</v>
      </c>
      <c r="L465" s="25">
        <v>1.79871259800406E-2</v>
      </c>
      <c r="M465" s="25">
        <v>7.3560279547883996E-3</v>
      </c>
      <c r="N465" s="25">
        <v>1.8646052859771799E-2</v>
      </c>
      <c r="O465" s="25">
        <v>-3.9404943326460896E-3</v>
      </c>
      <c r="P465" s="25">
        <v>-1.9526796203495001E-2</v>
      </c>
    </row>
    <row r="466" spans="2:16" x14ac:dyDescent="0.25">
      <c r="B466" s="5">
        <v>463</v>
      </c>
      <c r="C466" s="6">
        <v>2.41149770724913E-2</v>
      </c>
      <c r="D466" s="6">
        <v>2.8510619618436601E-2</v>
      </c>
      <c r="E466" s="6">
        <v>4.4154552730504101E-2</v>
      </c>
      <c r="F466" s="6">
        <v>2.7586415020223898E-2</v>
      </c>
      <c r="G466" s="6">
        <v>1.36181586034867E-2</v>
      </c>
      <c r="H466" s="6">
        <v>-6.7851879615794504E-3</v>
      </c>
      <c r="K466" s="25">
        <v>2.41149770724913E-2</v>
      </c>
      <c r="L466" s="25">
        <v>2.8510619618436601E-2</v>
      </c>
      <c r="M466" s="25">
        <v>4.4154552730504101E-2</v>
      </c>
      <c r="N466" s="25">
        <v>2.7586415020223898E-2</v>
      </c>
      <c r="O466" s="25">
        <v>1.36181586034867E-2</v>
      </c>
      <c r="P466" s="25">
        <v>-6.7851879615794504E-3</v>
      </c>
    </row>
    <row r="467" spans="2:16" x14ac:dyDescent="0.25">
      <c r="B467" s="5">
        <v>464</v>
      </c>
      <c r="C467" s="6">
        <v>3.8663826377192803E-2</v>
      </c>
      <c r="D467" s="6">
        <v>3.6900030958945597E-2</v>
      </c>
      <c r="E467" s="6">
        <v>2.7253465057343901E-2</v>
      </c>
      <c r="F467" s="6">
        <v>3.8236030085331302E-2</v>
      </c>
      <c r="G467" s="6">
        <v>7.4754348252894495E-2</v>
      </c>
      <c r="H467" s="6">
        <v>0.18639551246434699</v>
      </c>
      <c r="K467" s="25">
        <v>3.8663826377192803E-2</v>
      </c>
      <c r="L467" s="25">
        <v>3.6900030958945597E-2</v>
      </c>
      <c r="M467" s="25">
        <v>2.7253465057343901E-2</v>
      </c>
      <c r="N467" s="25">
        <v>3.8236030085331302E-2</v>
      </c>
      <c r="O467" s="25">
        <v>7.4754348252894495E-2</v>
      </c>
      <c r="P467" s="25">
        <v>0.18639551246434699</v>
      </c>
    </row>
    <row r="468" spans="2:16" x14ac:dyDescent="0.25">
      <c r="B468" s="5">
        <v>465</v>
      </c>
      <c r="C468" s="6">
        <v>2.4681251842390201E-2</v>
      </c>
      <c r="D468" s="6">
        <v>3.2209016202366499E-2</v>
      </c>
      <c r="E468" s="6">
        <v>3.7374503842188399E-2</v>
      </c>
      <c r="F468" s="6">
        <v>3.4173759587451398E-2</v>
      </c>
      <c r="G468" s="6">
        <v>4.4670498739091298E-2</v>
      </c>
      <c r="H468" s="6">
        <v>0.132151101549592</v>
      </c>
      <c r="K468" s="25">
        <v>2.4681251842390201E-2</v>
      </c>
      <c r="L468" s="25">
        <v>3.2209016202366499E-2</v>
      </c>
      <c r="M468" s="25">
        <v>3.7374503842188399E-2</v>
      </c>
      <c r="N468" s="25">
        <v>3.4173759587451398E-2</v>
      </c>
      <c r="O468" s="25">
        <v>4.4670498739091298E-2</v>
      </c>
      <c r="P468" s="25">
        <v>0.132151101549592</v>
      </c>
    </row>
    <row r="469" spans="2:16" x14ac:dyDescent="0.25">
      <c r="B469" s="5">
        <v>466</v>
      </c>
      <c r="C469" s="6">
        <v>3.8062361984100297E-2</v>
      </c>
      <c r="D469" s="6">
        <v>3.33043191051514E-2</v>
      </c>
      <c r="E469" s="6">
        <v>3.4520356896618601E-2</v>
      </c>
      <c r="F469" s="6">
        <v>3.17457118085092E-2</v>
      </c>
      <c r="G469" s="6">
        <v>4.33572785314464E-2</v>
      </c>
      <c r="H469" s="6">
        <v>3.5994960551103197E-2</v>
      </c>
      <c r="K469" s="25">
        <v>3.8062361984100297E-2</v>
      </c>
      <c r="L469" s="25">
        <v>3.33043191051514E-2</v>
      </c>
      <c r="M469" s="25">
        <v>3.4520356896618601E-2</v>
      </c>
      <c r="N469" s="25">
        <v>3.17457118085092E-2</v>
      </c>
      <c r="O469" s="25">
        <v>4.33572785314464E-2</v>
      </c>
      <c r="P469" s="25">
        <v>3.5994960551103197E-2</v>
      </c>
    </row>
    <row r="470" spans="2:16" x14ac:dyDescent="0.25">
      <c r="B470" s="5">
        <v>467</v>
      </c>
      <c r="C470" s="6">
        <v>3.3758327904300299E-2</v>
      </c>
      <c r="D470" s="6">
        <v>3.9984958671864801E-2</v>
      </c>
      <c r="E470" s="6">
        <v>4.6483509116835402E-2</v>
      </c>
      <c r="F470" s="6">
        <v>4.33563450300751E-2</v>
      </c>
      <c r="G470" s="6">
        <v>6.1144107007685501E-2</v>
      </c>
      <c r="H470" s="6">
        <v>4.3640792000300098E-2</v>
      </c>
      <c r="K470" s="25">
        <v>3.3758327904300299E-2</v>
      </c>
      <c r="L470" s="25">
        <v>3.9984958671864801E-2</v>
      </c>
      <c r="M470" s="25">
        <v>4.6483509116835402E-2</v>
      </c>
      <c r="N470" s="25">
        <v>4.33563450300751E-2</v>
      </c>
      <c r="O470" s="25">
        <v>6.1144107007685501E-2</v>
      </c>
      <c r="P470" s="25">
        <v>4.3640792000300098E-2</v>
      </c>
    </row>
    <row r="471" spans="2:16" x14ac:dyDescent="0.25">
      <c r="B471" s="5">
        <v>468</v>
      </c>
      <c r="C471" s="6">
        <v>2.89988998137445E-2</v>
      </c>
      <c r="D471" s="6">
        <v>2.54868530374039E-2</v>
      </c>
      <c r="E471" s="6">
        <v>2.5148260820960101E-2</v>
      </c>
      <c r="F471" s="6">
        <v>2.2463226856037001E-2</v>
      </c>
      <c r="G471" s="6">
        <v>2.6850992565728499E-2</v>
      </c>
      <c r="H471" s="6">
        <v>0.121748085422569</v>
      </c>
      <c r="K471" s="25">
        <v>2.89988998137445E-2</v>
      </c>
      <c r="L471" s="25">
        <v>2.54868530374039E-2</v>
      </c>
      <c r="M471" s="25">
        <v>2.5148260820960101E-2</v>
      </c>
      <c r="N471" s="25">
        <v>2.2463226856037001E-2</v>
      </c>
      <c r="O471" s="25">
        <v>2.6850992565728499E-2</v>
      </c>
      <c r="P471" s="25">
        <v>0.121748085422569</v>
      </c>
    </row>
    <row r="472" spans="2:16" x14ac:dyDescent="0.25">
      <c r="B472" s="5">
        <v>469</v>
      </c>
      <c r="C472" s="6">
        <v>2.0972213856160299E-2</v>
      </c>
      <c r="D472" s="6">
        <v>3.2206535301634101E-2</v>
      </c>
      <c r="E472" s="6">
        <v>3.4348329956755498E-2</v>
      </c>
      <c r="F472" s="6">
        <v>2.8311984469038699E-2</v>
      </c>
      <c r="G472" s="6">
        <v>6.3912570889964798E-2</v>
      </c>
      <c r="H472" s="6">
        <v>0.134123201811394</v>
      </c>
      <c r="K472" s="25">
        <v>2.0972213856160299E-2</v>
      </c>
      <c r="L472" s="25">
        <v>3.2206535301634101E-2</v>
      </c>
      <c r="M472" s="25">
        <v>3.4348329956755498E-2</v>
      </c>
      <c r="N472" s="25">
        <v>2.8311984469038699E-2</v>
      </c>
      <c r="O472" s="25">
        <v>6.3912570889964798E-2</v>
      </c>
      <c r="P472" s="25">
        <v>0.134123201811394</v>
      </c>
    </row>
    <row r="473" spans="2:16" x14ac:dyDescent="0.25">
      <c r="B473" s="5">
        <v>470</v>
      </c>
      <c r="C473" s="6">
        <v>4.1782196216752797E-2</v>
      </c>
      <c r="D473" s="6">
        <v>3.33190493523823E-2</v>
      </c>
      <c r="E473" s="6">
        <v>3.7710075547250997E-2</v>
      </c>
      <c r="F473" s="6">
        <v>3.7595991154917102E-2</v>
      </c>
      <c r="G473" s="6">
        <v>2.4546878126186802E-2</v>
      </c>
      <c r="H473" s="6">
        <v>3.1263838021839498E-2</v>
      </c>
      <c r="K473" s="25">
        <v>4.1782196216752797E-2</v>
      </c>
      <c r="L473" s="25">
        <v>3.33190493523823E-2</v>
      </c>
      <c r="M473" s="25">
        <v>3.7710075547250997E-2</v>
      </c>
      <c r="N473" s="25">
        <v>3.7595991154917102E-2</v>
      </c>
      <c r="O473" s="25">
        <v>2.4546878126186802E-2</v>
      </c>
      <c r="P473" s="25">
        <v>3.1263838021839498E-2</v>
      </c>
    </row>
    <row r="474" spans="2:16" x14ac:dyDescent="0.25">
      <c r="B474" s="5">
        <v>471</v>
      </c>
      <c r="C474" s="6">
        <v>3.5582549870872601E-2</v>
      </c>
      <c r="D474" s="6">
        <v>3.2492222543454699E-2</v>
      </c>
      <c r="E474" s="6">
        <v>3.4696252264926598E-2</v>
      </c>
      <c r="F474" s="6">
        <v>2.86436781716519E-2</v>
      </c>
      <c r="G474" s="6">
        <v>4.9359181462901698E-2</v>
      </c>
      <c r="H474" s="6">
        <v>1.9964877083265699E-2</v>
      </c>
      <c r="K474" s="25">
        <v>3.5582549870872601E-2</v>
      </c>
      <c r="L474" s="25">
        <v>3.2492222543454699E-2</v>
      </c>
      <c r="M474" s="25">
        <v>3.4696252264926598E-2</v>
      </c>
      <c r="N474" s="25">
        <v>2.86436781716519E-2</v>
      </c>
      <c r="O474" s="25">
        <v>4.9359181462901698E-2</v>
      </c>
      <c r="P474" s="25">
        <v>1.9964877083265699E-2</v>
      </c>
    </row>
    <row r="475" spans="2:16" x14ac:dyDescent="0.25">
      <c r="B475" s="5">
        <v>472</v>
      </c>
      <c r="C475" s="6">
        <v>2.71722425529035E-2</v>
      </c>
      <c r="D475" s="6">
        <v>3.29438762062184E-2</v>
      </c>
      <c r="E475" s="6">
        <v>3.6853317969225398E-2</v>
      </c>
      <c r="F475" s="6">
        <v>3.7202934801560297E-2</v>
      </c>
      <c r="G475" s="6">
        <v>3.8332224513639497E-2</v>
      </c>
      <c r="H475" s="6">
        <v>0.15060255220009899</v>
      </c>
      <c r="K475" s="25">
        <v>2.71722425529035E-2</v>
      </c>
      <c r="L475" s="25">
        <v>3.29438762062184E-2</v>
      </c>
      <c r="M475" s="25">
        <v>3.6853317969225398E-2</v>
      </c>
      <c r="N475" s="25">
        <v>3.7202934801560297E-2</v>
      </c>
      <c r="O475" s="25">
        <v>3.8332224513639497E-2</v>
      </c>
      <c r="P475" s="25">
        <v>0.15060255220009899</v>
      </c>
    </row>
    <row r="476" spans="2:16" x14ac:dyDescent="0.25">
      <c r="B476" s="5">
        <v>473</v>
      </c>
      <c r="C476" s="6">
        <v>3.77752366574211E-2</v>
      </c>
      <c r="D476" s="6">
        <v>2.9861983624949899E-2</v>
      </c>
      <c r="E476" s="6">
        <v>3.6675025353207803E-2</v>
      </c>
      <c r="F476" s="6">
        <v>3.2658757700449799E-2</v>
      </c>
      <c r="G476" s="6">
        <v>3.3814142327919502E-2</v>
      </c>
      <c r="H476" s="6">
        <v>-2.9604149706238599E-2</v>
      </c>
      <c r="K476" s="25">
        <v>3.77752366574211E-2</v>
      </c>
      <c r="L476" s="25">
        <v>2.9861983624949899E-2</v>
      </c>
      <c r="M476" s="25">
        <v>3.6675025353207803E-2</v>
      </c>
      <c r="N476" s="25">
        <v>3.2658757700449799E-2</v>
      </c>
      <c r="O476" s="25">
        <v>3.3814142327919502E-2</v>
      </c>
      <c r="P476" s="25">
        <v>-2.9604149706238599E-2</v>
      </c>
    </row>
    <row r="477" spans="2:16" x14ac:dyDescent="0.25">
      <c r="B477" s="5">
        <v>474</v>
      </c>
      <c r="C477" s="6">
        <v>2.49915497332041E-2</v>
      </c>
      <c r="D477" s="6">
        <v>3.5737720157065403E-2</v>
      </c>
      <c r="E477" s="6">
        <v>3.5394065835873303E-2</v>
      </c>
      <c r="F477" s="6">
        <v>3.3261749127389703E-2</v>
      </c>
      <c r="G477" s="6">
        <v>5.4459180137778299E-2</v>
      </c>
      <c r="H477" s="6">
        <v>0.21534853714666999</v>
      </c>
      <c r="K477" s="25">
        <v>2.49915497332041E-2</v>
      </c>
      <c r="L477" s="25">
        <v>3.5737720157065403E-2</v>
      </c>
      <c r="M477" s="25">
        <v>3.5394065835873303E-2</v>
      </c>
      <c r="N477" s="25">
        <v>3.3261749127389703E-2</v>
      </c>
      <c r="O477" s="25">
        <v>5.4459180137778299E-2</v>
      </c>
      <c r="P477" s="25">
        <v>0.21534853714666999</v>
      </c>
    </row>
    <row r="478" spans="2:16" x14ac:dyDescent="0.25">
      <c r="B478" s="5">
        <v>475</v>
      </c>
      <c r="C478" s="6">
        <v>2.4880705463016201E-2</v>
      </c>
      <c r="D478" s="6">
        <v>4.4812277473141003E-2</v>
      </c>
      <c r="E478" s="6">
        <v>7.2484433526512501E-2</v>
      </c>
      <c r="F478" s="6">
        <v>3.9517879840435602E-2</v>
      </c>
      <c r="G478" s="6">
        <v>2.5293768474538899E-2</v>
      </c>
      <c r="H478" s="6">
        <v>3.87931219335058E-2</v>
      </c>
      <c r="K478" s="25">
        <v>2.4880705463016201E-2</v>
      </c>
      <c r="L478" s="25">
        <v>4.4812277473141003E-2</v>
      </c>
      <c r="M478" s="25">
        <v>7.2484433526512501E-2</v>
      </c>
      <c r="N478" s="25">
        <v>3.9517879840435602E-2</v>
      </c>
      <c r="O478" s="25">
        <v>2.5293768474538899E-2</v>
      </c>
      <c r="P478" s="25">
        <v>3.87931219335058E-2</v>
      </c>
    </row>
    <row r="479" spans="2:16" x14ac:dyDescent="0.25">
      <c r="B479" s="5">
        <v>476</v>
      </c>
      <c r="C479" s="6">
        <v>3.7864824140436702E-2</v>
      </c>
      <c r="D479" s="6">
        <v>2.11149502325578E-2</v>
      </c>
      <c r="E479" s="6">
        <v>1.64889554428771E-3</v>
      </c>
      <c r="F479" s="6">
        <v>2.64763607754799E-2</v>
      </c>
      <c r="G479" s="6">
        <v>6.3729390746239498E-2</v>
      </c>
      <c r="H479" s="6">
        <v>0.122824989337287</v>
      </c>
      <c r="K479" s="25">
        <v>3.7864824140436702E-2</v>
      </c>
      <c r="L479" s="25">
        <v>2.11149502325578E-2</v>
      </c>
      <c r="M479" s="25">
        <v>1.64889554428771E-3</v>
      </c>
      <c r="N479" s="25">
        <v>2.64763607754799E-2</v>
      </c>
      <c r="O479" s="25">
        <v>6.3729390746239498E-2</v>
      </c>
      <c r="P479" s="25">
        <v>0.122824989337287</v>
      </c>
    </row>
    <row r="480" spans="2:16" x14ac:dyDescent="0.25">
      <c r="B480" s="5">
        <v>477</v>
      </c>
      <c r="C480" s="6">
        <v>2.8728901079471798E-2</v>
      </c>
      <c r="D480" s="6">
        <v>4.6591492664620301E-2</v>
      </c>
      <c r="E480" s="6">
        <v>7.0692508147183905E-2</v>
      </c>
      <c r="F480" s="6">
        <v>4.2003913658658298E-2</v>
      </c>
      <c r="G480" s="6">
        <v>7.7522561675495302E-2</v>
      </c>
      <c r="H480" s="6">
        <v>5.2964793196911303E-2</v>
      </c>
      <c r="K480" s="25">
        <v>2.8728901079471798E-2</v>
      </c>
      <c r="L480" s="25">
        <v>4.6591492664620301E-2</v>
      </c>
      <c r="M480" s="25">
        <v>7.0692508147183905E-2</v>
      </c>
      <c r="N480" s="25">
        <v>4.2003913658658298E-2</v>
      </c>
      <c r="O480" s="25">
        <v>7.7522561675495302E-2</v>
      </c>
      <c r="P480" s="25">
        <v>5.2964793196911303E-2</v>
      </c>
    </row>
    <row r="481" spans="2:16" x14ac:dyDescent="0.25">
      <c r="B481" s="5">
        <v>478</v>
      </c>
      <c r="C481" s="6">
        <v>3.4030215903958903E-2</v>
      </c>
      <c r="D481" s="6">
        <v>1.93272709462242E-2</v>
      </c>
      <c r="E481" s="6">
        <v>3.17657250420678E-3</v>
      </c>
      <c r="F481" s="6">
        <v>2.40715393285016E-2</v>
      </c>
      <c r="G481" s="6">
        <v>1.2432061333686999E-2</v>
      </c>
      <c r="H481" s="6">
        <v>0.108944768013302</v>
      </c>
      <c r="K481" s="25">
        <v>3.4030215903958903E-2</v>
      </c>
      <c r="L481" s="25">
        <v>1.93272709462242E-2</v>
      </c>
      <c r="M481" s="25">
        <v>3.17657250420678E-3</v>
      </c>
      <c r="N481" s="25">
        <v>2.40715393285016E-2</v>
      </c>
      <c r="O481" s="25">
        <v>1.2432061333686999E-2</v>
      </c>
      <c r="P481" s="25">
        <v>0.108944768013302</v>
      </c>
    </row>
    <row r="482" spans="2:16" x14ac:dyDescent="0.25">
      <c r="B482" s="5">
        <v>479</v>
      </c>
      <c r="C482" s="6">
        <v>3.2644953752794199E-2</v>
      </c>
      <c r="D482" s="6">
        <v>1.78727585874205E-2</v>
      </c>
      <c r="E482" s="6">
        <v>-3.8950704269470299E-3</v>
      </c>
      <c r="F482" s="6">
        <v>1.7533409687827E-2</v>
      </c>
      <c r="G482" s="6">
        <v>3.9600323418566501E-2</v>
      </c>
      <c r="H482" s="6">
        <v>0.15570763763253101</v>
      </c>
      <c r="K482" s="25">
        <v>3.2644953752794199E-2</v>
      </c>
      <c r="L482" s="25">
        <v>1.78727585874205E-2</v>
      </c>
      <c r="M482" s="25">
        <v>-3.8950704269470299E-3</v>
      </c>
      <c r="N482" s="25">
        <v>1.7533409687827E-2</v>
      </c>
      <c r="O482" s="25">
        <v>3.9600323418566501E-2</v>
      </c>
      <c r="P482" s="25">
        <v>0.15570763763253101</v>
      </c>
    </row>
    <row r="483" spans="2:16" x14ac:dyDescent="0.25">
      <c r="B483" s="5">
        <v>480</v>
      </c>
      <c r="C483" s="6">
        <v>3.01006101122878E-2</v>
      </c>
      <c r="D483" s="6">
        <v>4.8017586397316202E-2</v>
      </c>
      <c r="E483" s="6">
        <v>7.8217005414621399E-2</v>
      </c>
      <c r="F483" s="6">
        <v>4.8634290019781097E-2</v>
      </c>
      <c r="G483" s="6">
        <v>4.9176170735561103E-2</v>
      </c>
      <c r="H483" s="6">
        <v>1.00988492366498E-2</v>
      </c>
      <c r="K483" s="25">
        <v>3.01006101122878E-2</v>
      </c>
      <c r="L483" s="25">
        <v>4.8017586397316202E-2</v>
      </c>
      <c r="M483" s="25">
        <v>7.8217005414621399E-2</v>
      </c>
      <c r="N483" s="25">
        <v>4.8634290019781097E-2</v>
      </c>
      <c r="O483" s="25">
        <v>4.9176170735561103E-2</v>
      </c>
      <c r="P483" s="25">
        <v>1.00988492366498E-2</v>
      </c>
    </row>
    <row r="484" spans="2:16" x14ac:dyDescent="0.25">
      <c r="B484" s="5">
        <v>481</v>
      </c>
      <c r="C484" s="6">
        <v>2.3542853694849899E-2</v>
      </c>
      <c r="D484" s="6">
        <v>2.3844313688246899E-2</v>
      </c>
      <c r="E484" s="6">
        <v>2.7466269879022499E-2</v>
      </c>
      <c r="F484" s="6">
        <v>2.1692724666025499E-2</v>
      </c>
      <c r="G484" s="6">
        <v>6.6878900730750396E-2</v>
      </c>
      <c r="H484" s="6">
        <v>0.17119311150934199</v>
      </c>
      <c r="K484" s="25">
        <v>2.3542853694849899E-2</v>
      </c>
      <c r="L484" s="25">
        <v>2.3844313688246899E-2</v>
      </c>
      <c r="M484" s="25">
        <v>2.7466269879022499E-2</v>
      </c>
      <c r="N484" s="25">
        <v>2.1692724666025499E-2</v>
      </c>
      <c r="O484" s="25">
        <v>6.6878900730750396E-2</v>
      </c>
      <c r="P484" s="25">
        <v>0.17119311150934199</v>
      </c>
    </row>
    <row r="485" spans="2:16" x14ac:dyDescent="0.25">
      <c r="B485" s="5">
        <v>482</v>
      </c>
      <c r="C485" s="6">
        <v>3.92202093994223E-2</v>
      </c>
      <c r="D485" s="6">
        <v>4.1567533229700998E-2</v>
      </c>
      <c r="E485" s="6">
        <v>4.3804339277564198E-2</v>
      </c>
      <c r="F485" s="6">
        <v>4.4097276263883801E-2</v>
      </c>
      <c r="G485" s="6">
        <v>2.0757838023119299E-2</v>
      </c>
      <c r="H485" s="6">
        <v>4.1207856704317302E-3</v>
      </c>
      <c r="K485" s="25">
        <v>3.92202093994223E-2</v>
      </c>
      <c r="L485" s="25">
        <v>4.1567533229700998E-2</v>
      </c>
      <c r="M485" s="25">
        <v>4.3804339277564198E-2</v>
      </c>
      <c r="N485" s="25">
        <v>4.4097276263883801E-2</v>
      </c>
      <c r="O485" s="25">
        <v>2.0757838023119299E-2</v>
      </c>
      <c r="P485" s="25">
        <v>4.1207856704317302E-3</v>
      </c>
    </row>
    <row r="486" spans="2:16" x14ac:dyDescent="0.25">
      <c r="B486" s="5">
        <v>483</v>
      </c>
      <c r="C486" s="6">
        <v>2.7762071410274002E-2</v>
      </c>
      <c r="D486" s="6">
        <v>3.9768789668891601E-2</v>
      </c>
      <c r="E486" s="6">
        <v>6.6045868122666995E-2</v>
      </c>
      <c r="F486" s="6">
        <v>3.9516563716426298E-2</v>
      </c>
      <c r="G486" s="6">
        <v>7.0111500652766404E-2</v>
      </c>
      <c r="H486" s="6">
        <v>0.20308153618495101</v>
      </c>
      <c r="K486" s="25">
        <v>2.7762071410274002E-2</v>
      </c>
      <c r="L486" s="25">
        <v>3.9768789668891601E-2</v>
      </c>
      <c r="M486" s="25">
        <v>6.6045868122666995E-2</v>
      </c>
      <c r="N486" s="25">
        <v>3.9516563716426298E-2</v>
      </c>
      <c r="O486" s="25">
        <v>7.0111500652766404E-2</v>
      </c>
      <c r="P486" s="25">
        <v>0.20308153618495101</v>
      </c>
    </row>
    <row r="487" spans="2:16" x14ac:dyDescent="0.25">
      <c r="B487" s="5">
        <v>484</v>
      </c>
      <c r="C487" s="6">
        <v>3.4996142444881001E-2</v>
      </c>
      <c r="D487" s="6">
        <v>2.58645409821547E-2</v>
      </c>
      <c r="E487" s="6">
        <v>7.3891504809058296E-3</v>
      </c>
      <c r="F487" s="6">
        <v>2.64904769056435E-2</v>
      </c>
      <c r="G487" s="6">
        <v>1.93697247978009E-2</v>
      </c>
      <c r="H487" s="6">
        <v>-2.15244415973622E-2</v>
      </c>
      <c r="K487" s="25">
        <v>3.4996142444881001E-2</v>
      </c>
      <c r="L487" s="25">
        <v>2.58645409821547E-2</v>
      </c>
      <c r="M487" s="25">
        <v>7.3891504809058296E-3</v>
      </c>
      <c r="N487" s="25">
        <v>2.64904769056435E-2</v>
      </c>
      <c r="O487" s="25">
        <v>1.93697247978009E-2</v>
      </c>
      <c r="P487" s="25">
        <v>-2.15244415973622E-2</v>
      </c>
    </row>
    <row r="488" spans="2:16" x14ac:dyDescent="0.25">
      <c r="B488" s="5">
        <v>485</v>
      </c>
      <c r="C488" s="6">
        <v>3.8287839758028602E-2</v>
      </c>
      <c r="D488" s="6">
        <v>3.9330933859671201E-2</v>
      </c>
      <c r="E488" s="6">
        <v>4.0584372921090003E-2</v>
      </c>
      <c r="F488" s="6">
        <v>3.6685595571280198E-2</v>
      </c>
      <c r="G488" s="6">
        <v>6.2842954526908898E-2</v>
      </c>
      <c r="H488" s="6">
        <v>0.173172621022541</v>
      </c>
      <c r="K488" s="25">
        <v>3.8287839758028602E-2</v>
      </c>
      <c r="L488" s="25">
        <v>3.9330933859671201E-2</v>
      </c>
      <c r="M488" s="25">
        <v>4.0584372921090003E-2</v>
      </c>
      <c r="N488" s="25">
        <v>3.6685595571280198E-2</v>
      </c>
      <c r="O488" s="25">
        <v>6.2842954526908898E-2</v>
      </c>
      <c r="P488" s="25">
        <v>0.173172621022541</v>
      </c>
    </row>
    <row r="489" spans="2:16" x14ac:dyDescent="0.25">
      <c r="B489" s="5">
        <v>486</v>
      </c>
      <c r="C489" s="6">
        <v>2.4482068092088999E-2</v>
      </c>
      <c r="D489" s="6">
        <v>2.6117712221742199E-2</v>
      </c>
      <c r="E489" s="6">
        <v>3.1071831739581501E-2</v>
      </c>
      <c r="F489" s="6">
        <v>2.9142887019357099E-2</v>
      </c>
      <c r="G489" s="6">
        <v>2.5250091125102299E-2</v>
      </c>
      <c r="H489" s="6">
        <v>-4.1254263084232702E-3</v>
      </c>
      <c r="K489" s="25">
        <v>2.4482068092088999E-2</v>
      </c>
      <c r="L489" s="25">
        <v>2.6117712221742199E-2</v>
      </c>
      <c r="M489" s="25">
        <v>3.1071831739581501E-2</v>
      </c>
      <c r="N489" s="25">
        <v>2.9142887019357099E-2</v>
      </c>
      <c r="O489" s="25">
        <v>2.5250091125102299E-2</v>
      </c>
      <c r="P489" s="25">
        <v>-4.1254263084232702E-3</v>
      </c>
    </row>
    <row r="490" spans="2:16" x14ac:dyDescent="0.25">
      <c r="B490" s="5">
        <v>487</v>
      </c>
      <c r="C490" s="6">
        <v>3.5778975881861602E-2</v>
      </c>
      <c r="D490" s="6">
        <v>3.3109368970345901E-2</v>
      </c>
      <c r="E490" s="6">
        <v>5.2769202452159998E-2</v>
      </c>
      <c r="F490" s="6">
        <v>3.03160131314704E-2</v>
      </c>
      <c r="G490" s="6">
        <v>5.5119994965169297E-2</v>
      </c>
      <c r="H490" s="6">
        <v>0.20430549907686399</v>
      </c>
      <c r="K490" s="25">
        <v>3.5778975881861602E-2</v>
      </c>
      <c r="L490" s="25">
        <v>3.3109368970345901E-2</v>
      </c>
      <c r="M490" s="25">
        <v>5.2769202452159998E-2</v>
      </c>
      <c r="N490" s="25">
        <v>3.03160131314704E-2</v>
      </c>
      <c r="O490" s="25">
        <v>5.5119994965169297E-2</v>
      </c>
      <c r="P490" s="25">
        <v>0.20430549907686399</v>
      </c>
    </row>
    <row r="491" spans="2:16" x14ac:dyDescent="0.25">
      <c r="B491" s="5">
        <v>488</v>
      </c>
      <c r="C491" s="6">
        <v>2.6974931345263901E-2</v>
      </c>
      <c r="D491" s="6">
        <v>3.2366030539489499E-2</v>
      </c>
      <c r="E491" s="6">
        <v>1.9463694707378298E-2</v>
      </c>
      <c r="F491" s="6">
        <v>3.5480137441239498E-2</v>
      </c>
      <c r="G491" s="6">
        <v>3.3014516884179598E-2</v>
      </c>
      <c r="H491" s="6">
        <v>-1.6276266381176598E-2</v>
      </c>
      <c r="K491" s="25">
        <v>2.6974931345263901E-2</v>
      </c>
      <c r="L491" s="25">
        <v>3.2366030539489499E-2</v>
      </c>
      <c r="M491" s="25">
        <v>1.9463694707378298E-2</v>
      </c>
      <c r="N491" s="25">
        <v>3.5480137441239498E-2</v>
      </c>
      <c r="O491" s="25">
        <v>3.3014516884179598E-2</v>
      </c>
      <c r="P491" s="25">
        <v>-1.6276266381176598E-2</v>
      </c>
    </row>
    <row r="492" spans="2:16" x14ac:dyDescent="0.25">
      <c r="B492" s="5">
        <v>489</v>
      </c>
      <c r="C492" s="6">
        <v>1.95616578901157E-2</v>
      </c>
      <c r="D492" s="6">
        <v>4.0116724623435497E-2</v>
      </c>
      <c r="E492" s="6">
        <v>7.01138226887741E-2</v>
      </c>
      <c r="F492" s="6">
        <v>3.95811023815371E-2</v>
      </c>
      <c r="G492" s="6">
        <v>8.0370281842056898E-2</v>
      </c>
      <c r="H492" s="6">
        <v>0.11084097952545401</v>
      </c>
      <c r="K492" s="25">
        <v>1.95616578901157E-2</v>
      </c>
      <c r="L492" s="25">
        <v>4.0116724623435497E-2</v>
      </c>
      <c r="M492" s="25">
        <v>7.01138226887741E-2</v>
      </c>
      <c r="N492" s="25">
        <v>3.95811023815371E-2</v>
      </c>
      <c r="O492" s="25">
        <v>8.0370281842056898E-2</v>
      </c>
      <c r="P492" s="25">
        <v>0.11084097952545401</v>
      </c>
    </row>
    <row r="493" spans="2:16" x14ac:dyDescent="0.25">
      <c r="B493" s="5">
        <v>490</v>
      </c>
      <c r="C493" s="6">
        <v>4.32148773505103E-2</v>
      </c>
      <c r="D493" s="6">
        <v>2.56606796432974E-2</v>
      </c>
      <c r="E493" s="6">
        <v>3.7679130393408799E-3</v>
      </c>
      <c r="F493" s="6">
        <v>2.6516103327585101E-2</v>
      </c>
      <c r="G493" s="6">
        <v>9.7027562129632407E-3</v>
      </c>
      <c r="H493" s="6">
        <v>4.9750094930044203E-2</v>
      </c>
      <c r="K493" s="25">
        <v>4.32148773505103E-2</v>
      </c>
      <c r="L493" s="25">
        <v>2.56606796432974E-2</v>
      </c>
      <c r="M493" s="25">
        <v>3.7679130393408799E-3</v>
      </c>
      <c r="N493" s="25">
        <v>2.6516103327585101E-2</v>
      </c>
      <c r="O493" s="25">
        <v>9.7027562129632407E-3</v>
      </c>
      <c r="P493" s="25">
        <v>4.9750094930044203E-2</v>
      </c>
    </row>
    <row r="494" spans="2:16" x14ac:dyDescent="0.25">
      <c r="B494" s="5">
        <v>491</v>
      </c>
      <c r="C494" s="6">
        <v>3.6792576954178098E-2</v>
      </c>
      <c r="D494" s="6">
        <v>4.0320433589032798E-2</v>
      </c>
      <c r="E494" s="6">
        <v>2.6496653156770699E-2</v>
      </c>
      <c r="F494" s="6">
        <v>4.0550877862803897E-2</v>
      </c>
      <c r="G494" s="6">
        <v>3.6325985177295898E-2</v>
      </c>
      <c r="H494" s="6">
        <v>7.5242062326601494E-2</v>
      </c>
      <c r="K494" s="25">
        <v>3.6792576954178098E-2</v>
      </c>
      <c r="L494" s="25">
        <v>4.0320433589032798E-2</v>
      </c>
      <c r="M494" s="25">
        <v>2.6496653156770699E-2</v>
      </c>
      <c r="N494" s="25">
        <v>4.0550877862803897E-2</v>
      </c>
      <c r="O494" s="25">
        <v>3.6325985177295898E-2</v>
      </c>
      <c r="P494" s="25">
        <v>7.5242062326601494E-2</v>
      </c>
    </row>
    <row r="495" spans="2:16" x14ac:dyDescent="0.25">
      <c r="B495" s="5">
        <v>492</v>
      </c>
      <c r="C495" s="6">
        <v>2.59990179488887E-2</v>
      </c>
      <c r="D495" s="6">
        <v>2.5178183323329599E-2</v>
      </c>
      <c r="E495" s="6">
        <v>4.5525071995702798E-2</v>
      </c>
      <c r="F495" s="6">
        <v>2.5372652342251299E-2</v>
      </c>
      <c r="G495" s="6">
        <v>5.1754142077693001E-2</v>
      </c>
      <c r="H495" s="6">
        <v>8.8242114890792103E-2</v>
      </c>
      <c r="K495" s="25">
        <v>2.59990179488887E-2</v>
      </c>
      <c r="L495" s="25">
        <v>2.5178183323329599E-2</v>
      </c>
      <c r="M495" s="25">
        <v>4.5525071995702798E-2</v>
      </c>
      <c r="N495" s="25">
        <v>2.5372652342251299E-2</v>
      </c>
      <c r="O495" s="25">
        <v>5.1754142077693001E-2</v>
      </c>
      <c r="P495" s="25">
        <v>8.8242114890792103E-2</v>
      </c>
    </row>
    <row r="496" spans="2:16" x14ac:dyDescent="0.25">
      <c r="B496" s="5">
        <v>493</v>
      </c>
      <c r="C496" s="6">
        <v>5.2539123287148597E-2</v>
      </c>
      <c r="D496" s="6">
        <v>3.3812709402295998E-2</v>
      </c>
      <c r="E496" s="6">
        <v>1.6588779927807301E-2</v>
      </c>
      <c r="F496" s="6">
        <v>3.3233707037303897E-2</v>
      </c>
      <c r="G496" s="6">
        <v>3.0732909534282499E-2</v>
      </c>
      <c r="H496" s="6">
        <v>9.9411094853643106E-2</v>
      </c>
      <c r="K496" s="25">
        <v>5.2539123287148597E-2</v>
      </c>
      <c r="L496" s="25">
        <v>3.3812709402295998E-2</v>
      </c>
      <c r="M496" s="25">
        <v>1.6588779927807301E-2</v>
      </c>
      <c r="N496" s="25">
        <v>3.3233707037303897E-2</v>
      </c>
      <c r="O496" s="25">
        <v>3.0732909534282499E-2</v>
      </c>
      <c r="P496" s="25">
        <v>9.9411094853643106E-2</v>
      </c>
    </row>
    <row r="497" spans="2:16" x14ac:dyDescent="0.25">
      <c r="B497" s="5">
        <v>494</v>
      </c>
      <c r="C497" s="6">
        <v>1.03093922896482E-2</v>
      </c>
      <c r="D497" s="6">
        <v>3.17189822169976E-2</v>
      </c>
      <c r="E497" s="6">
        <v>5.5998488102701402E-2</v>
      </c>
      <c r="F497" s="6">
        <v>3.2756808749899502E-2</v>
      </c>
      <c r="G497" s="6">
        <v>5.7769185808915803E-2</v>
      </c>
      <c r="H497" s="6">
        <v>5.9726714758621999E-2</v>
      </c>
      <c r="K497" s="25">
        <v>1.03093922896482E-2</v>
      </c>
      <c r="L497" s="25">
        <v>3.17189822169976E-2</v>
      </c>
      <c r="M497" s="25">
        <v>5.5998488102701402E-2</v>
      </c>
      <c r="N497" s="25">
        <v>3.2756808749899502E-2</v>
      </c>
      <c r="O497" s="25">
        <v>5.7769185808915803E-2</v>
      </c>
      <c r="P497" s="25">
        <v>5.9726714758621999E-2</v>
      </c>
    </row>
    <row r="498" spans="2:16" x14ac:dyDescent="0.25">
      <c r="B498" s="5">
        <v>495</v>
      </c>
      <c r="C498" s="6">
        <v>4.6243304827333902E-2</v>
      </c>
      <c r="D498" s="6">
        <v>1.28516414726438E-2</v>
      </c>
      <c r="E498" s="6">
        <v>-4.7919038429298198E-3</v>
      </c>
      <c r="F498" s="6">
        <v>1.22116183344585E-2</v>
      </c>
      <c r="G498" s="6">
        <v>9.4975201688620708E-3</v>
      </c>
      <c r="H498" s="6">
        <v>7.1970034096561705E-2</v>
      </c>
      <c r="K498" s="25">
        <v>4.6243304827333902E-2</v>
      </c>
      <c r="L498" s="25">
        <v>1.28516414726438E-2</v>
      </c>
      <c r="M498" s="25">
        <v>-4.7919038429298198E-3</v>
      </c>
      <c r="N498" s="25">
        <v>1.22116183344585E-2</v>
      </c>
      <c r="O498" s="25">
        <v>9.4975201688620708E-3</v>
      </c>
      <c r="P498" s="25">
        <v>7.1970034096561705E-2</v>
      </c>
    </row>
    <row r="499" spans="2:16" x14ac:dyDescent="0.25">
      <c r="B499" s="5">
        <v>496</v>
      </c>
      <c r="C499" s="6">
        <v>1.6533941302439001E-2</v>
      </c>
      <c r="D499" s="6">
        <v>5.3915440047501498E-2</v>
      </c>
      <c r="E499" s="6">
        <v>7.9919900960822701E-2</v>
      </c>
      <c r="F499" s="6">
        <v>5.47939974013276E-2</v>
      </c>
      <c r="G499" s="6">
        <v>8.1307885462055501E-2</v>
      </c>
      <c r="H499" s="6">
        <v>8.7881832450505099E-2</v>
      </c>
      <c r="K499" s="25">
        <v>1.6533941302439001E-2</v>
      </c>
      <c r="L499" s="25">
        <v>5.3915440047501498E-2</v>
      </c>
      <c r="M499" s="25">
        <v>7.9919900960822701E-2</v>
      </c>
      <c r="N499" s="25">
        <v>5.47939974013276E-2</v>
      </c>
      <c r="O499" s="25">
        <v>8.1307885462055501E-2</v>
      </c>
      <c r="P499" s="25">
        <v>8.7881832450505099E-2</v>
      </c>
    </row>
    <row r="500" spans="2:16" x14ac:dyDescent="0.25">
      <c r="B500" s="5">
        <v>497</v>
      </c>
      <c r="C500" s="6">
        <v>2.52321718306323E-2</v>
      </c>
      <c r="D500" s="6">
        <v>2.7444524499401501E-2</v>
      </c>
      <c r="E500" s="6">
        <v>3.4323301452550803E-2</v>
      </c>
      <c r="F500" s="6">
        <v>2.9302646422888001E-2</v>
      </c>
      <c r="G500" s="6">
        <v>1.9553690233074E-2</v>
      </c>
      <c r="H500" s="6">
        <v>1.51558431672745E-2</v>
      </c>
      <c r="K500" s="25">
        <v>2.52321718306323E-2</v>
      </c>
      <c r="L500" s="25">
        <v>2.7444524499401501E-2</v>
      </c>
      <c r="M500" s="25">
        <v>3.4323301452550803E-2</v>
      </c>
      <c r="N500" s="25">
        <v>2.9302646422888001E-2</v>
      </c>
      <c r="O500" s="25">
        <v>1.9553690233074E-2</v>
      </c>
      <c r="P500" s="25">
        <v>1.51558431672745E-2</v>
      </c>
    </row>
    <row r="501" spans="2:16" x14ac:dyDescent="0.25">
      <c r="B501" s="5">
        <v>498</v>
      </c>
      <c r="C501" s="6">
        <v>3.7535495749657401E-2</v>
      </c>
      <c r="D501" s="6">
        <v>3.8002844414525297E-2</v>
      </c>
      <c r="E501" s="6">
        <v>3.7247761528593298E-2</v>
      </c>
      <c r="F501" s="6">
        <v>3.6553460143292603E-2</v>
      </c>
      <c r="G501" s="6">
        <v>6.8730927926406102E-2</v>
      </c>
      <c r="H501" s="6">
        <v>0.15665257453644901</v>
      </c>
      <c r="K501" s="25">
        <v>3.7535495749657401E-2</v>
      </c>
      <c r="L501" s="25">
        <v>3.8002844414525297E-2</v>
      </c>
      <c r="M501" s="25">
        <v>3.7247761528593298E-2</v>
      </c>
      <c r="N501" s="25">
        <v>3.6553460143292603E-2</v>
      </c>
      <c r="O501" s="25">
        <v>6.8730927926406102E-2</v>
      </c>
      <c r="P501" s="25">
        <v>0.15665257453644901</v>
      </c>
    </row>
    <row r="502" spans="2:16" x14ac:dyDescent="0.25">
      <c r="B502" s="5">
        <v>499</v>
      </c>
      <c r="C502" s="6">
        <v>3.3367785216552398E-2</v>
      </c>
      <c r="D502" s="6">
        <v>2.6631747891422902E-2</v>
      </c>
      <c r="E502" s="6">
        <v>2.5184254877080599E-2</v>
      </c>
      <c r="F502" s="6">
        <v>2.4080333830682501E-2</v>
      </c>
      <c r="G502" s="6">
        <v>1.91532909319585E-2</v>
      </c>
      <c r="H502" s="6">
        <v>0.15176317880475401</v>
      </c>
      <c r="K502" s="25">
        <v>3.3367785216552398E-2</v>
      </c>
      <c r="L502" s="25">
        <v>2.6631747891422902E-2</v>
      </c>
      <c r="M502" s="25">
        <v>2.5184254877080599E-2</v>
      </c>
      <c r="N502" s="25">
        <v>2.4080333830682501E-2</v>
      </c>
      <c r="O502" s="25">
        <v>1.91532909319585E-2</v>
      </c>
      <c r="P502" s="25">
        <v>0.15176317880475401</v>
      </c>
    </row>
    <row r="503" spans="2:16" x14ac:dyDescent="0.25">
      <c r="B503" s="5">
        <v>500</v>
      </c>
      <c r="C503" s="6">
        <v>2.93869246816474E-2</v>
      </c>
      <c r="D503" s="6">
        <v>3.8834599653933703E-2</v>
      </c>
      <c r="E503" s="6">
        <v>4.6417851069307001E-2</v>
      </c>
      <c r="F503" s="6">
        <v>4.1724290678445401E-2</v>
      </c>
      <c r="G503" s="6">
        <v>6.9126614357456304E-2</v>
      </c>
      <c r="H503" s="6">
        <v>1.51265162044689E-2</v>
      </c>
      <c r="K503" s="25">
        <v>2.93869246816474E-2</v>
      </c>
      <c r="L503" s="25">
        <v>3.8834599653933703E-2</v>
      </c>
      <c r="M503" s="25">
        <v>4.6417851069307001E-2</v>
      </c>
      <c r="N503" s="25">
        <v>4.1724290678445401E-2</v>
      </c>
      <c r="O503" s="25">
        <v>6.9126614357456304E-2</v>
      </c>
      <c r="P503" s="25">
        <v>1.51265162044689E-2</v>
      </c>
    </row>
    <row r="504" spans="2:16" x14ac:dyDescent="0.25">
      <c r="B504" s="5">
        <v>501</v>
      </c>
      <c r="C504" s="6">
        <v>3.5274898519860799E-2</v>
      </c>
      <c r="D504" s="6">
        <v>2.1985185955780001E-2</v>
      </c>
      <c r="E504" s="6">
        <v>1.42198155356237E-2</v>
      </c>
      <c r="F504" s="6">
        <v>2.2098134243097499E-2</v>
      </c>
      <c r="G504" s="6">
        <v>2.3184237376732999E-2</v>
      </c>
      <c r="H504" s="6">
        <v>5.7314055549028603E-2</v>
      </c>
      <c r="K504" s="25">
        <v>3.5274898519860799E-2</v>
      </c>
      <c r="L504" s="25">
        <v>2.1985185955780001E-2</v>
      </c>
      <c r="M504" s="25">
        <v>1.42198155356237E-2</v>
      </c>
      <c r="N504" s="25">
        <v>2.2098134243097499E-2</v>
      </c>
      <c r="O504" s="25">
        <v>2.3184237376732999E-2</v>
      </c>
      <c r="P504" s="25">
        <v>5.7314055549028603E-2</v>
      </c>
    </row>
    <row r="505" spans="2:16" x14ac:dyDescent="0.25">
      <c r="B505" s="5">
        <v>502</v>
      </c>
      <c r="C505" s="6">
        <v>2.7472090275952401E-2</v>
      </c>
      <c r="D505" s="6">
        <v>4.3629393058108597E-2</v>
      </c>
      <c r="E505" s="6">
        <v>5.7520512711475298E-2</v>
      </c>
      <c r="F505" s="6">
        <v>4.39035116415138E-2</v>
      </c>
      <c r="G505" s="6">
        <v>6.4767603425101905E-2</v>
      </c>
      <c r="H505" s="6">
        <v>0.10589409365463</v>
      </c>
      <c r="K505" s="25">
        <v>2.7472090275952401E-2</v>
      </c>
      <c r="L505" s="25">
        <v>4.3629393058108597E-2</v>
      </c>
      <c r="M505" s="25">
        <v>5.7520512711475298E-2</v>
      </c>
      <c r="N505" s="25">
        <v>4.39035116415138E-2</v>
      </c>
      <c r="O505" s="25">
        <v>6.4767603425101905E-2</v>
      </c>
      <c r="P505" s="25">
        <v>0.10589409365463</v>
      </c>
    </row>
    <row r="506" spans="2:16" x14ac:dyDescent="0.25">
      <c r="B506" s="5">
        <v>503</v>
      </c>
      <c r="C506" s="6">
        <v>3.7873216647129802E-2</v>
      </c>
      <c r="D506" s="6">
        <v>4.0797000954337199E-2</v>
      </c>
      <c r="E506" s="6">
        <v>5.2219665100668597E-2</v>
      </c>
      <c r="F506" s="6">
        <v>4.2601323596152402E-2</v>
      </c>
      <c r="G506" s="6">
        <v>7.9478852722948398E-2</v>
      </c>
      <c r="H506" s="6">
        <v>0.27518110991397399</v>
      </c>
      <c r="K506" s="25">
        <v>3.7873216647129802E-2</v>
      </c>
      <c r="L506" s="25">
        <v>4.0797000954337199E-2</v>
      </c>
      <c r="M506" s="25">
        <v>5.2219665100668597E-2</v>
      </c>
      <c r="N506" s="25">
        <v>4.2601323596152402E-2</v>
      </c>
      <c r="O506" s="25">
        <v>7.9478852722948398E-2</v>
      </c>
      <c r="P506" s="25">
        <v>0.27518110991397399</v>
      </c>
    </row>
    <row r="507" spans="2:16" x14ac:dyDescent="0.25">
      <c r="B507" s="5">
        <v>504</v>
      </c>
      <c r="C507" s="6">
        <v>2.49041147848168E-2</v>
      </c>
      <c r="D507" s="6">
        <v>2.4795725768345801E-2</v>
      </c>
      <c r="E507" s="6">
        <v>2.0068014095906202E-2</v>
      </c>
      <c r="F507" s="6">
        <v>2.3450410063598801E-2</v>
      </c>
      <c r="G507" s="6">
        <v>9.8804433010351005E-3</v>
      </c>
      <c r="H507" s="6">
        <v>-6.3242693717686496E-2</v>
      </c>
      <c r="K507" s="25">
        <v>2.49041147848168E-2</v>
      </c>
      <c r="L507" s="25">
        <v>2.4795725768345801E-2</v>
      </c>
      <c r="M507" s="25">
        <v>2.0068014095906202E-2</v>
      </c>
      <c r="N507" s="25">
        <v>2.3450410063598801E-2</v>
      </c>
      <c r="O507" s="25">
        <v>9.8804433010351005E-3</v>
      </c>
      <c r="P507" s="25">
        <v>-6.3242693717686496E-2</v>
      </c>
    </row>
    <row r="508" spans="2:16" x14ac:dyDescent="0.25">
      <c r="B508" s="5">
        <v>505</v>
      </c>
      <c r="C508" s="6">
        <v>3.1877192976465601E-2</v>
      </c>
      <c r="D508" s="6">
        <v>1.7671443435751701E-2</v>
      </c>
      <c r="E508" s="6">
        <v>1.10688407395549E-2</v>
      </c>
      <c r="F508" s="6">
        <v>2.13938121337298E-2</v>
      </c>
      <c r="G508" s="6">
        <v>1.3762563596378299E-2</v>
      </c>
      <c r="H508" s="6">
        <v>0.19379612390991599</v>
      </c>
      <c r="K508" s="25">
        <v>3.1877192976465601E-2</v>
      </c>
      <c r="L508" s="25">
        <v>1.7671443435751701E-2</v>
      </c>
      <c r="M508" s="25">
        <v>1.10688407395549E-2</v>
      </c>
      <c r="N508" s="25">
        <v>2.13938121337298E-2</v>
      </c>
      <c r="O508" s="25">
        <v>1.3762563596378299E-2</v>
      </c>
      <c r="P508" s="25">
        <v>0.19379612390991599</v>
      </c>
    </row>
    <row r="509" spans="2:16" x14ac:dyDescent="0.25">
      <c r="B509" s="5">
        <v>506</v>
      </c>
      <c r="C509" s="6">
        <v>3.0924107536633098E-2</v>
      </c>
      <c r="D509" s="6">
        <v>4.8312995550884301E-2</v>
      </c>
      <c r="E509" s="6">
        <v>6.1235867501175302E-2</v>
      </c>
      <c r="F509" s="6">
        <v>4.4674235977895799E-2</v>
      </c>
      <c r="G509" s="6">
        <v>7.4971357320233703E-2</v>
      </c>
      <c r="H509" s="6">
        <v>-1.51296028857104E-2</v>
      </c>
      <c r="K509" s="25">
        <v>3.0924107536633098E-2</v>
      </c>
      <c r="L509" s="25">
        <v>4.8312995550884301E-2</v>
      </c>
      <c r="M509" s="25">
        <v>6.1235867501175302E-2</v>
      </c>
      <c r="N509" s="25">
        <v>4.4674235977895799E-2</v>
      </c>
      <c r="O509" s="25">
        <v>7.4971357320233703E-2</v>
      </c>
      <c r="P509" s="25">
        <v>-1.51296028857104E-2</v>
      </c>
    </row>
    <row r="510" spans="2:16" x14ac:dyDescent="0.25">
      <c r="B510" s="5">
        <v>507</v>
      </c>
      <c r="C510" s="6">
        <v>3.9668781602423299E-2</v>
      </c>
      <c r="D510" s="6">
        <v>4.2094344674735301E-2</v>
      </c>
      <c r="E510" s="6">
        <v>4.6450684256168301E-2</v>
      </c>
      <c r="F510" s="6">
        <v>4.4134756958238201E-2</v>
      </c>
      <c r="G510" s="6">
        <v>5.2142471535160398E-2</v>
      </c>
      <c r="H510" s="6">
        <v>7.2928446170761996E-2</v>
      </c>
      <c r="K510" s="25">
        <v>3.9668781602423299E-2</v>
      </c>
      <c r="L510" s="25">
        <v>4.2094344674735301E-2</v>
      </c>
      <c r="M510" s="25">
        <v>4.6450684256168301E-2</v>
      </c>
      <c r="N510" s="25">
        <v>4.4134756958238201E-2</v>
      </c>
      <c r="O510" s="25">
        <v>5.2142471535160398E-2</v>
      </c>
      <c r="P510" s="25">
        <v>7.2928446170761996E-2</v>
      </c>
    </row>
    <row r="511" spans="2:16" x14ac:dyDescent="0.25">
      <c r="B511" s="5">
        <v>508</v>
      </c>
      <c r="C511" s="6">
        <v>2.3101908373798899E-2</v>
      </c>
      <c r="D511" s="6">
        <v>2.3273969799747701E-2</v>
      </c>
      <c r="E511" s="6">
        <v>2.4618521549836E-2</v>
      </c>
      <c r="F511" s="6">
        <v>2.16368663317432E-2</v>
      </c>
      <c r="G511" s="6">
        <v>3.5102771830105101E-2</v>
      </c>
      <c r="H511" s="6">
        <v>9.0163773126503005E-2</v>
      </c>
      <c r="K511" s="25">
        <v>2.3101908373798899E-2</v>
      </c>
      <c r="L511" s="25">
        <v>2.3273969799747701E-2</v>
      </c>
      <c r="M511" s="25">
        <v>2.4618521549836E-2</v>
      </c>
      <c r="N511" s="25">
        <v>2.16368663317432E-2</v>
      </c>
      <c r="O511" s="25">
        <v>3.5102771830105101E-2</v>
      </c>
      <c r="P511" s="25">
        <v>9.0163773126503005E-2</v>
      </c>
    </row>
    <row r="512" spans="2:16" x14ac:dyDescent="0.25">
      <c r="B512" s="5">
        <v>509</v>
      </c>
      <c r="C512" s="6">
        <v>2.9487792916681899E-2</v>
      </c>
      <c r="D512" s="6">
        <v>3.9137758975252401E-2</v>
      </c>
      <c r="E512" s="6">
        <v>3.90849968823812E-2</v>
      </c>
      <c r="F512" s="6">
        <v>4.0114121377207199E-2</v>
      </c>
      <c r="G512" s="6">
        <v>3.2272009232231703E-2</v>
      </c>
      <c r="H512" s="6">
        <v>3.8623296350360103E-2</v>
      </c>
      <c r="K512" s="25">
        <v>2.9487792916681899E-2</v>
      </c>
      <c r="L512" s="25">
        <v>3.9137758975252401E-2</v>
      </c>
      <c r="M512" s="25">
        <v>3.90849968823812E-2</v>
      </c>
      <c r="N512" s="25">
        <v>4.0114121377207199E-2</v>
      </c>
      <c r="O512" s="25">
        <v>3.2272009232231703E-2</v>
      </c>
      <c r="P512" s="25">
        <v>3.8623296350360103E-2</v>
      </c>
    </row>
    <row r="513" spans="2:16" x14ac:dyDescent="0.25">
      <c r="B513" s="5">
        <v>510</v>
      </c>
      <c r="C513" s="6">
        <v>3.3302394121537099E-2</v>
      </c>
      <c r="D513" s="6">
        <v>2.65068525714773E-2</v>
      </c>
      <c r="E513" s="6">
        <v>3.2454137623828802E-2</v>
      </c>
      <c r="F513" s="6">
        <v>2.58890773840619E-2</v>
      </c>
      <c r="G513" s="6">
        <v>5.5624463704086601E-2</v>
      </c>
      <c r="H513" s="6">
        <v>0.12652168516745199</v>
      </c>
      <c r="K513" s="25">
        <v>3.3302394121537099E-2</v>
      </c>
      <c r="L513" s="25">
        <v>2.65068525714773E-2</v>
      </c>
      <c r="M513" s="25">
        <v>3.2454137623828802E-2</v>
      </c>
      <c r="N513" s="25">
        <v>2.58890773840619E-2</v>
      </c>
      <c r="O513" s="25">
        <v>5.5624463704086601E-2</v>
      </c>
      <c r="P513" s="25">
        <v>0.12652168516745199</v>
      </c>
    </row>
    <row r="514" spans="2:16" x14ac:dyDescent="0.25">
      <c r="B514" s="5">
        <v>511</v>
      </c>
      <c r="C514" s="6">
        <v>4.33039816191743E-2</v>
      </c>
      <c r="D514" s="6">
        <v>2.9657426712520699E-2</v>
      </c>
      <c r="E514" s="6">
        <v>2.57876748332839E-2</v>
      </c>
      <c r="F514" s="6">
        <v>2.8035788469715099E-2</v>
      </c>
      <c r="G514" s="6">
        <v>5.0277738262407098E-2</v>
      </c>
      <c r="H514" s="6">
        <v>0.153993125467841</v>
      </c>
      <c r="K514" s="25">
        <v>4.33039816191743E-2</v>
      </c>
      <c r="L514" s="25">
        <v>2.9657426712520699E-2</v>
      </c>
      <c r="M514" s="25">
        <v>2.57876748332839E-2</v>
      </c>
      <c r="N514" s="25">
        <v>2.8035788469715099E-2</v>
      </c>
      <c r="O514" s="25">
        <v>5.0277738262407098E-2</v>
      </c>
      <c r="P514" s="25">
        <v>0.153993125467841</v>
      </c>
    </row>
    <row r="515" spans="2:16" x14ac:dyDescent="0.25">
      <c r="B515" s="5">
        <v>512</v>
      </c>
      <c r="C515" s="6">
        <v>1.9488622958069302E-2</v>
      </c>
      <c r="D515" s="6">
        <v>3.58807816338775E-2</v>
      </c>
      <c r="E515" s="6">
        <v>4.5944107093549597E-2</v>
      </c>
      <c r="F515" s="6">
        <v>3.7887135487908001E-2</v>
      </c>
      <c r="G515" s="6">
        <v>3.7520528748623098E-2</v>
      </c>
      <c r="H515" s="6">
        <v>1.18173075096539E-2</v>
      </c>
      <c r="K515" s="25">
        <v>1.9488622958069302E-2</v>
      </c>
      <c r="L515" s="25">
        <v>3.58807816338775E-2</v>
      </c>
      <c r="M515" s="25">
        <v>4.5944107093549597E-2</v>
      </c>
      <c r="N515" s="25">
        <v>3.7887135487908001E-2</v>
      </c>
      <c r="O515" s="25">
        <v>3.7520528748623098E-2</v>
      </c>
      <c r="P515" s="25">
        <v>1.18173075096539E-2</v>
      </c>
    </row>
    <row r="516" spans="2:16" x14ac:dyDescent="0.25">
      <c r="B516" s="5">
        <v>513</v>
      </c>
      <c r="C516" s="6">
        <v>4.6602168752875699E-2</v>
      </c>
      <c r="D516" s="6">
        <v>3.3622634487169997E-2</v>
      </c>
      <c r="E516" s="6">
        <v>2.2356359096151301E-2</v>
      </c>
      <c r="F516" s="6">
        <v>3.1665069634342999E-2</v>
      </c>
      <c r="G516" s="6">
        <v>1.79771174055725E-2</v>
      </c>
      <c r="H516" s="6">
        <v>-3.9196044708632999E-2</v>
      </c>
      <c r="K516" s="25">
        <v>4.6602168752875699E-2</v>
      </c>
      <c r="L516" s="25">
        <v>3.3622634487169997E-2</v>
      </c>
      <c r="M516" s="25">
        <v>2.2356359096151301E-2</v>
      </c>
      <c r="N516" s="25">
        <v>3.1665069634342999E-2</v>
      </c>
      <c r="O516" s="25">
        <v>1.79771174055725E-2</v>
      </c>
      <c r="P516" s="25">
        <v>-3.9196044708632999E-2</v>
      </c>
    </row>
    <row r="517" spans="2:16" x14ac:dyDescent="0.25">
      <c r="B517" s="5">
        <v>514</v>
      </c>
      <c r="C517" s="6">
        <v>1.6156395139219602E-2</v>
      </c>
      <c r="D517" s="6">
        <v>3.1942773542525497E-2</v>
      </c>
      <c r="E517" s="6">
        <v>5.0050094032583398E-2</v>
      </c>
      <c r="F517" s="6">
        <v>3.4343180170769899E-2</v>
      </c>
      <c r="G517" s="6">
        <v>7.1102495918573802E-2</v>
      </c>
      <c r="H517" s="6">
        <v>0.22692827171500701</v>
      </c>
      <c r="K517" s="25">
        <v>1.6156395139219602E-2</v>
      </c>
      <c r="L517" s="25">
        <v>3.1942773542525497E-2</v>
      </c>
      <c r="M517" s="25">
        <v>5.0050094032583398E-2</v>
      </c>
      <c r="N517" s="25">
        <v>3.4343180170769899E-2</v>
      </c>
      <c r="O517" s="25">
        <v>7.1102495918573802E-2</v>
      </c>
      <c r="P517" s="25">
        <v>0.22692827171500701</v>
      </c>
    </row>
    <row r="518" spans="2:16" x14ac:dyDescent="0.25">
      <c r="B518" s="5">
        <v>515</v>
      </c>
      <c r="C518" s="6">
        <v>2.4898248922791098E-2</v>
      </c>
      <c r="D518" s="6">
        <v>1.86677622518647E-2</v>
      </c>
      <c r="E518" s="6">
        <v>2.9408271626424998E-2</v>
      </c>
      <c r="F518" s="6">
        <v>2.1484526581336202E-2</v>
      </c>
      <c r="G518" s="6">
        <v>3.7409743468715097E-2</v>
      </c>
      <c r="H518" s="6">
        <v>0.216124874618422</v>
      </c>
      <c r="K518" s="25">
        <v>2.4898248922791098E-2</v>
      </c>
      <c r="L518" s="25">
        <v>1.86677622518647E-2</v>
      </c>
      <c r="M518" s="25">
        <v>2.9408271626424998E-2</v>
      </c>
      <c r="N518" s="25">
        <v>2.1484526581336202E-2</v>
      </c>
      <c r="O518" s="25">
        <v>3.7409743468715097E-2</v>
      </c>
      <c r="P518" s="25">
        <v>0.216124874618422</v>
      </c>
    </row>
    <row r="519" spans="2:16" x14ac:dyDescent="0.25">
      <c r="B519" s="5">
        <v>516</v>
      </c>
      <c r="C519" s="6">
        <v>3.7925361496981697E-2</v>
      </c>
      <c r="D519" s="6">
        <v>4.7010064464620298E-2</v>
      </c>
      <c r="E519" s="6">
        <v>4.2164469590042303E-2</v>
      </c>
      <c r="F519" s="6">
        <v>4.4412006068069103E-2</v>
      </c>
      <c r="G519" s="6">
        <v>5.0347459355259298E-2</v>
      </c>
      <c r="H519" s="6">
        <v>-2.6327271330573401E-2</v>
      </c>
      <c r="K519" s="25">
        <v>3.7925361496981697E-2</v>
      </c>
      <c r="L519" s="25">
        <v>4.7010064464620298E-2</v>
      </c>
      <c r="M519" s="25">
        <v>4.2164469590042303E-2</v>
      </c>
      <c r="N519" s="25">
        <v>4.4412006068069103E-2</v>
      </c>
      <c r="O519" s="25">
        <v>5.0347459355259298E-2</v>
      </c>
      <c r="P519" s="25">
        <v>-2.6327271330573401E-2</v>
      </c>
    </row>
    <row r="520" spans="2:16" x14ac:dyDescent="0.25">
      <c r="B520" s="5">
        <v>517</v>
      </c>
      <c r="C520" s="6">
        <v>2.0771572481606201E-2</v>
      </c>
      <c r="D520" s="6">
        <v>3.61344522451226E-2</v>
      </c>
      <c r="E520" s="6">
        <v>7.56921294735724E-2</v>
      </c>
      <c r="F520" s="6">
        <v>3.3729925589400397E-2</v>
      </c>
      <c r="G520" s="6">
        <v>7.9137479865296595E-2</v>
      </c>
      <c r="H520" s="6">
        <v>8.3055913127972197E-2</v>
      </c>
      <c r="K520" s="25">
        <v>2.0771572481606201E-2</v>
      </c>
      <c r="L520" s="25">
        <v>3.61344522451226E-2</v>
      </c>
      <c r="M520" s="25">
        <v>7.56921294735724E-2</v>
      </c>
      <c r="N520" s="25">
        <v>3.3729925589400397E-2</v>
      </c>
      <c r="O520" s="25">
        <v>7.9137479865296595E-2</v>
      </c>
      <c r="P520" s="25">
        <v>8.3055913127972197E-2</v>
      </c>
    </row>
    <row r="521" spans="2:16" x14ac:dyDescent="0.25">
      <c r="B521" s="5">
        <v>518</v>
      </c>
      <c r="C521" s="6">
        <v>4.20089209341497E-2</v>
      </c>
      <c r="D521" s="6">
        <v>2.9546694958726399E-2</v>
      </c>
      <c r="E521" s="6">
        <v>-7.3012878336220499E-4</v>
      </c>
      <c r="F521" s="6">
        <v>3.2202233794036403E-2</v>
      </c>
      <c r="G521" s="6">
        <v>1.15911614108015E-2</v>
      </c>
      <c r="H521" s="6">
        <v>7.7451598362089799E-2</v>
      </c>
      <c r="K521" s="25">
        <v>4.20089209341497E-2</v>
      </c>
      <c r="L521" s="25">
        <v>2.9546694958726399E-2</v>
      </c>
      <c r="M521" s="25">
        <v>-7.3012878336220499E-4</v>
      </c>
      <c r="N521" s="25">
        <v>3.2202233794036403E-2</v>
      </c>
      <c r="O521" s="25">
        <v>1.15911614108015E-2</v>
      </c>
      <c r="P521" s="25">
        <v>7.7451598362089799E-2</v>
      </c>
    </row>
    <row r="522" spans="2:16" x14ac:dyDescent="0.25">
      <c r="B522" s="5">
        <v>519</v>
      </c>
      <c r="C522" s="6">
        <v>4.0249336707013403E-2</v>
      </c>
      <c r="D522" s="6">
        <v>3.0136017376266599E-2</v>
      </c>
      <c r="E522" s="6">
        <v>2.0999554870517301E-2</v>
      </c>
      <c r="F522" s="6">
        <v>3.5996771222627497E-2</v>
      </c>
      <c r="G522" s="6">
        <v>5.4140658254006498E-2</v>
      </c>
      <c r="H522" s="6">
        <v>0.227294004871303</v>
      </c>
      <c r="K522" s="25">
        <v>4.0249336707013403E-2</v>
      </c>
      <c r="L522" s="25">
        <v>3.0136017376266599E-2</v>
      </c>
      <c r="M522" s="25">
        <v>2.0999554870517301E-2</v>
      </c>
      <c r="N522" s="25">
        <v>3.5996771222627497E-2</v>
      </c>
      <c r="O522" s="25">
        <v>5.4140658254006498E-2</v>
      </c>
      <c r="P522" s="25">
        <v>0.227294004871303</v>
      </c>
    </row>
    <row r="523" spans="2:16" x14ac:dyDescent="0.25">
      <c r="B523" s="5">
        <v>520</v>
      </c>
      <c r="C523" s="6">
        <v>2.2525648431237499E-2</v>
      </c>
      <c r="D523" s="6">
        <v>3.5484236051583198E-2</v>
      </c>
      <c r="E523" s="6">
        <v>5.1618515768492301E-2</v>
      </c>
      <c r="F523" s="6">
        <v>2.9872063304815701E-2</v>
      </c>
      <c r="G523" s="6">
        <v>3.4456538876517701E-2</v>
      </c>
      <c r="H523" s="6">
        <v>-4.1864792297569599E-2</v>
      </c>
      <c r="K523" s="25">
        <v>2.2525648431237499E-2</v>
      </c>
      <c r="L523" s="25">
        <v>3.5484236051583198E-2</v>
      </c>
      <c r="M523" s="25">
        <v>5.1618515768492301E-2</v>
      </c>
      <c r="N523" s="25">
        <v>2.9872063304815701E-2</v>
      </c>
      <c r="O523" s="25">
        <v>3.4456538876517701E-2</v>
      </c>
      <c r="P523" s="25">
        <v>-4.1864792297569599E-2</v>
      </c>
    </row>
    <row r="524" spans="2:16" x14ac:dyDescent="0.25">
      <c r="B524" s="5">
        <v>521</v>
      </c>
      <c r="C524" s="6">
        <v>3.3442525340911002E-2</v>
      </c>
      <c r="D524" s="6">
        <v>3.6763367138931601E-2</v>
      </c>
      <c r="E524" s="6">
        <v>1.86258420281427E-2</v>
      </c>
      <c r="F524" s="6">
        <v>3.9009424988900601E-2</v>
      </c>
      <c r="G524" s="6">
        <v>5.2432665719784E-2</v>
      </c>
      <c r="H524" s="6">
        <v>0.110110348333937</v>
      </c>
      <c r="K524" s="25">
        <v>3.3442525340911002E-2</v>
      </c>
      <c r="L524" s="25">
        <v>3.6763367138931601E-2</v>
      </c>
      <c r="M524" s="25">
        <v>1.86258420281427E-2</v>
      </c>
      <c r="N524" s="25">
        <v>3.9009424988900601E-2</v>
      </c>
      <c r="O524" s="25">
        <v>5.2432665719784E-2</v>
      </c>
      <c r="P524" s="25">
        <v>0.110110348333937</v>
      </c>
    </row>
    <row r="525" spans="2:16" x14ac:dyDescent="0.25">
      <c r="B525" s="5">
        <v>522</v>
      </c>
      <c r="C525" s="6">
        <v>2.9310680411600998E-2</v>
      </c>
      <c r="D525" s="6">
        <v>2.86509863488793E-2</v>
      </c>
      <c r="E525" s="6">
        <v>5.3649135126512003E-2</v>
      </c>
      <c r="F525" s="6">
        <v>2.67754443088053E-2</v>
      </c>
      <c r="G525" s="6">
        <v>3.55997342961221E-2</v>
      </c>
      <c r="H525" s="6">
        <v>5.0589666647548902E-2</v>
      </c>
      <c r="K525" s="25">
        <v>2.9310680411600998E-2</v>
      </c>
      <c r="L525" s="25">
        <v>2.86509863488793E-2</v>
      </c>
      <c r="M525" s="25">
        <v>5.3649135126512003E-2</v>
      </c>
      <c r="N525" s="25">
        <v>2.67754443088053E-2</v>
      </c>
      <c r="O525" s="25">
        <v>3.55997342961221E-2</v>
      </c>
      <c r="P525" s="25">
        <v>5.0589666647548902E-2</v>
      </c>
    </row>
    <row r="526" spans="2:16" x14ac:dyDescent="0.25">
      <c r="B526" s="5">
        <v>523</v>
      </c>
      <c r="C526" s="6">
        <v>3.7781974479850197E-2</v>
      </c>
      <c r="D526" s="6">
        <v>2.6473482654930901E-2</v>
      </c>
      <c r="E526" s="6">
        <v>2.0139904887358701E-2</v>
      </c>
      <c r="F526" s="6">
        <v>1.9939721112882398E-2</v>
      </c>
      <c r="G526" s="6">
        <v>4.7675318135203398E-2</v>
      </c>
      <c r="H526" s="6">
        <v>-3.1471378262319299E-2</v>
      </c>
      <c r="K526" s="25">
        <v>3.7781974479850197E-2</v>
      </c>
      <c r="L526" s="25">
        <v>2.6473482654930901E-2</v>
      </c>
      <c r="M526" s="25">
        <v>2.0139904887358701E-2</v>
      </c>
      <c r="N526" s="25">
        <v>1.9939721112882398E-2</v>
      </c>
      <c r="O526" s="25">
        <v>4.7675318135203398E-2</v>
      </c>
      <c r="P526" s="25">
        <v>-3.1471378262319299E-2</v>
      </c>
    </row>
    <row r="527" spans="2:16" x14ac:dyDescent="0.25">
      <c r="B527" s="5">
        <v>524</v>
      </c>
      <c r="C527" s="6">
        <v>2.4978698460142799E-2</v>
      </c>
      <c r="D527" s="6">
        <v>3.9120308598600703E-2</v>
      </c>
      <c r="E527" s="6">
        <v>5.2014964025180799E-2</v>
      </c>
      <c r="F527" s="6">
        <v>4.6321244096807497E-2</v>
      </c>
      <c r="G527" s="6">
        <v>4.0449557817660201E-2</v>
      </c>
      <c r="H527" s="6">
        <v>0.21471201933884801</v>
      </c>
      <c r="K527" s="25">
        <v>2.4978698460142799E-2</v>
      </c>
      <c r="L527" s="25">
        <v>3.9120308598600703E-2</v>
      </c>
      <c r="M527" s="25">
        <v>5.2014964025180799E-2</v>
      </c>
      <c r="N527" s="25">
        <v>4.6321244096807497E-2</v>
      </c>
      <c r="O527" s="25">
        <v>4.0449557817660201E-2</v>
      </c>
      <c r="P527" s="25">
        <v>0.21471201933884801</v>
      </c>
    </row>
    <row r="528" spans="2:16" x14ac:dyDescent="0.25">
      <c r="B528" s="5">
        <v>525</v>
      </c>
      <c r="C528" s="6">
        <v>2.577730086946E-2</v>
      </c>
      <c r="D528" s="6">
        <v>2.4894092279696502E-2</v>
      </c>
      <c r="E528" s="6">
        <v>1.140907855736E-2</v>
      </c>
      <c r="F528" s="6">
        <v>3.0960818936716299E-2</v>
      </c>
      <c r="G528" s="6">
        <v>5.6592313850083897E-2</v>
      </c>
      <c r="H528" s="6">
        <v>0.18492634309369499</v>
      </c>
      <c r="K528" s="25">
        <v>2.577730086946E-2</v>
      </c>
      <c r="L528" s="25">
        <v>2.4894092279696502E-2</v>
      </c>
      <c r="M528" s="25">
        <v>1.140907855736E-2</v>
      </c>
      <c r="N528" s="25">
        <v>3.0960818936716299E-2</v>
      </c>
      <c r="O528" s="25">
        <v>5.6592313850083897E-2</v>
      </c>
      <c r="P528" s="25">
        <v>0.18492634309369499</v>
      </c>
    </row>
    <row r="529" spans="2:16" x14ac:dyDescent="0.25">
      <c r="B529" s="5">
        <v>526</v>
      </c>
      <c r="C529" s="6">
        <v>3.6985182490410398E-2</v>
      </c>
      <c r="D529" s="6">
        <v>4.0634468733595802E-2</v>
      </c>
      <c r="E529" s="6">
        <v>6.10989723923379E-2</v>
      </c>
      <c r="F529" s="6">
        <v>3.4833241724942003E-2</v>
      </c>
      <c r="G529" s="6">
        <v>3.1598421023970397E-2</v>
      </c>
      <c r="H529" s="6">
        <v>-1.0234462966403301E-2</v>
      </c>
      <c r="K529" s="25">
        <v>3.6985182490410398E-2</v>
      </c>
      <c r="L529" s="25">
        <v>4.0634468733595802E-2</v>
      </c>
      <c r="M529" s="25">
        <v>6.10989723923379E-2</v>
      </c>
      <c r="N529" s="25">
        <v>3.4833241724942003E-2</v>
      </c>
      <c r="O529" s="25">
        <v>3.1598421023970397E-2</v>
      </c>
      <c r="P529" s="25">
        <v>-1.0234462966403301E-2</v>
      </c>
    </row>
    <row r="530" spans="2:16" x14ac:dyDescent="0.25">
      <c r="B530" s="5">
        <v>527</v>
      </c>
      <c r="C530" s="6">
        <v>3.00306631781013E-2</v>
      </c>
      <c r="D530" s="6">
        <v>2.15348798008923E-2</v>
      </c>
      <c r="E530" s="6">
        <v>2.26575862408755E-2</v>
      </c>
      <c r="F530" s="6">
        <v>2.3796114132421699E-2</v>
      </c>
      <c r="G530" s="6">
        <v>5.7043455517851401E-2</v>
      </c>
      <c r="H530" s="6">
        <v>7.6436014112950298E-2</v>
      </c>
      <c r="K530" s="25">
        <v>3.00306631781013E-2</v>
      </c>
      <c r="L530" s="25">
        <v>2.15348798008923E-2</v>
      </c>
      <c r="M530" s="25">
        <v>2.26575862408755E-2</v>
      </c>
      <c r="N530" s="25">
        <v>2.3796114132421699E-2</v>
      </c>
      <c r="O530" s="25">
        <v>5.7043455517851401E-2</v>
      </c>
      <c r="P530" s="25">
        <v>7.6436014112950298E-2</v>
      </c>
    </row>
    <row r="531" spans="2:16" x14ac:dyDescent="0.25">
      <c r="B531" s="5">
        <v>528</v>
      </c>
      <c r="C531" s="6">
        <v>3.2735095599374403E-2</v>
      </c>
      <c r="D531" s="6">
        <v>4.4052897305921497E-2</v>
      </c>
      <c r="E531" s="6">
        <v>4.8726694416125503E-2</v>
      </c>
      <c r="F531" s="6">
        <v>4.2067132016510897E-2</v>
      </c>
      <c r="G531" s="6">
        <v>3.0520949387135701E-2</v>
      </c>
      <c r="H531" s="6">
        <v>8.5922551242777895E-2</v>
      </c>
      <c r="K531" s="25">
        <v>3.2735095599374403E-2</v>
      </c>
      <c r="L531" s="25">
        <v>4.4052897305921497E-2</v>
      </c>
      <c r="M531" s="25">
        <v>4.8726694416125503E-2</v>
      </c>
      <c r="N531" s="25">
        <v>4.2067132016510897E-2</v>
      </c>
      <c r="O531" s="25">
        <v>3.0520949387135701E-2</v>
      </c>
      <c r="P531" s="25">
        <v>8.5922551242777895E-2</v>
      </c>
    </row>
    <row r="532" spans="2:16" x14ac:dyDescent="0.25">
      <c r="B532" s="5">
        <v>529</v>
      </c>
      <c r="C532" s="6">
        <v>4.80593738967139E-2</v>
      </c>
      <c r="D532" s="6">
        <v>1.8755189920085302E-2</v>
      </c>
      <c r="E532" s="6">
        <v>-9.9727460690286502E-3</v>
      </c>
      <c r="F532" s="6">
        <v>1.90069731474658E-2</v>
      </c>
      <c r="G532" s="6">
        <v>-9.5327007232771706E-3</v>
      </c>
      <c r="H532" s="6">
        <v>7.5826786375378805E-2</v>
      </c>
      <c r="K532" s="25">
        <v>4.80593738967139E-2</v>
      </c>
      <c r="L532" s="25">
        <v>1.8755189920085302E-2</v>
      </c>
      <c r="M532" s="25">
        <v>-9.9727460690286502E-3</v>
      </c>
      <c r="N532" s="25">
        <v>1.90069731474658E-2</v>
      </c>
      <c r="O532" s="25">
        <v>-9.5327007232771706E-3</v>
      </c>
      <c r="P532" s="25">
        <v>7.5826786375378805E-2</v>
      </c>
    </row>
    <row r="533" spans="2:16" x14ac:dyDescent="0.25">
      <c r="B533" s="5">
        <v>530</v>
      </c>
      <c r="C533" s="6">
        <v>1.4756694624441499E-2</v>
      </c>
      <c r="D533" s="6">
        <v>4.7546922229019697E-2</v>
      </c>
      <c r="E533" s="6">
        <v>8.5914269852181105E-2</v>
      </c>
      <c r="F533" s="6">
        <v>4.7614306133298999E-2</v>
      </c>
      <c r="G533" s="6">
        <v>0.10245480919056101</v>
      </c>
      <c r="H533" s="6">
        <v>8.28378251611772E-2</v>
      </c>
      <c r="K533" s="25">
        <v>1.4756694624441499E-2</v>
      </c>
      <c r="L533" s="25">
        <v>4.7546922229019697E-2</v>
      </c>
      <c r="M533" s="25">
        <v>8.5914269852181105E-2</v>
      </c>
      <c r="N533" s="25">
        <v>4.7614306133298999E-2</v>
      </c>
      <c r="O533" s="25">
        <v>0.10245480919056101</v>
      </c>
      <c r="P533" s="25">
        <v>8.28378251611772E-2</v>
      </c>
    </row>
    <row r="534" spans="2:16" x14ac:dyDescent="0.25">
      <c r="B534" s="5">
        <v>531</v>
      </c>
      <c r="C534" s="6">
        <v>3.1865906516371598E-2</v>
      </c>
      <c r="D534" s="6">
        <v>3.1389897356187503E-2</v>
      </c>
      <c r="E534" s="6">
        <v>2.66864400061682E-2</v>
      </c>
      <c r="F534" s="6">
        <v>3.4510549701817397E-2</v>
      </c>
      <c r="G534" s="6">
        <v>5.7468873699772403E-2</v>
      </c>
      <c r="H534" s="6">
        <v>0.130138112704236</v>
      </c>
      <c r="K534" s="25">
        <v>3.1865906516371598E-2</v>
      </c>
      <c r="L534" s="25">
        <v>3.1389897356187503E-2</v>
      </c>
      <c r="M534" s="25">
        <v>2.66864400061682E-2</v>
      </c>
      <c r="N534" s="25">
        <v>3.4510549701817397E-2</v>
      </c>
      <c r="O534" s="25">
        <v>5.7468873699772403E-2</v>
      </c>
      <c r="P534" s="25">
        <v>0.130138112704236</v>
      </c>
    </row>
    <row r="535" spans="2:16" x14ac:dyDescent="0.25">
      <c r="B535" s="5">
        <v>532</v>
      </c>
      <c r="C535" s="6">
        <v>3.0888907909618402E-2</v>
      </c>
      <c r="D535" s="6">
        <v>3.4079782864960599E-2</v>
      </c>
      <c r="E535" s="6">
        <v>4.5199291423214903E-2</v>
      </c>
      <c r="F535" s="6">
        <v>3.1310043916783499E-2</v>
      </c>
      <c r="G535" s="6">
        <v>3.0732903003372499E-2</v>
      </c>
      <c r="H535" s="6">
        <v>3.78722419509556E-2</v>
      </c>
      <c r="K535" s="25">
        <v>3.0888907909618402E-2</v>
      </c>
      <c r="L535" s="25">
        <v>3.4079782864960599E-2</v>
      </c>
      <c r="M535" s="25">
        <v>4.5199291423214903E-2</v>
      </c>
      <c r="N535" s="25">
        <v>3.1310043916783499E-2</v>
      </c>
      <c r="O535" s="25">
        <v>3.0732903003372499E-2</v>
      </c>
      <c r="P535" s="25">
        <v>3.78722419509556E-2</v>
      </c>
    </row>
    <row r="536" spans="2:16" x14ac:dyDescent="0.25">
      <c r="B536" s="5">
        <v>533</v>
      </c>
      <c r="C536" s="6">
        <v>3.3264585475077497E-2</v>
      </c>
      <c r="D536" s="6">
        <v>3.1662605852320599E-2</v>
      </c>
      <c r="E536" s="6">
        <v>1.7445719582484E-2</v>
      </c>
      <c r="F536" s="6">
        <v>3.1714355087024901E-2</v>
      </c>
      <c r="G536" s="6">
        <v>5.9205472227465798E-2</v>
      </c>
      <c r="H536" s="6">
        <v>0.17659922631056699</v>
      </c>
      <c r="K536" s="25">
        <v>3.3264585475077497E-2</v>
      </c>
      <c r="L536" s="25">
        <v>3.1662605852320599E-2</v>
      </c>
      <c r="M536" s="25">
        <v>1.7445719582484E-2</v>
      </c>
      <c r="N536" s="25">
        <v>3.1714355087024901E-2</v>
      </c>
      <c r="O536" s="25">
        <v>5.9205472227465798E-2</v>
      </c>
      <c r="P536" s="25">
        <v>0.17659922631056699</v>
      </c>
    </row>
    <row r="537" spans="2:16" x14ac:dyDescent="0.25">
      <c r="B537" s="5">
        <v>534</v>
      </c>
      <c r="C537" s="6">
        <v>2.9479423878185501E-2</v>
      </c>
      <c r="D537" s="6">
        <v>3.38547304286985E-2</v>
      </c>
      <c r="E537" s="6">
        <v>5.5323727128294899E-2</v>
      </c>
      <c r="F537" s="6">
        <v>3.4153259532451199E-2</v>
      </c>
      <c r="G537" s="6">
        <v>2.9562396809440901E-2</v>
      </c>
      <c r="H537" s="6">
        <v>-2.90546180595297E-3</v>
      </c>
      <c r="K537" s="25">
        <v>2.9479423878185501E-2</v>
      </c>
      <c r="L537" s="25">
        <v>3.38547304286985E-2</v>
      </c>
      <c r="M537" s="25">
        <v>5.5323727128294899E-2</v>
      </c>
      <c r="N537" s="25">
        <v>3.4153259532451199E-2</v>
      </c>
      <c r="O537" s="25">
        <v>2.9562396809440901E-2</v>
      </c>
      <c r="P537" s="25">
        <v>-2.90546180595297E-3</v>
      </c>
    </row>
    <row r="538" spans="2:16" x14ac:dyDescent="0.25">
      <c r="B538" s="5">
        <v>535</v>
      </c>
      <c r="C538" s="6">
        <v>4.1290210244208501E-2</v>
      </c>
      <c r="D538" s="6">
        <v>2.8972833142740798E-2</v>
      </c>
      <c r="E538" s="6">
        <v>1.20922146335656E-2</v>
      </c>
      <c r="F538" s="6">
        <v>3.2888533572474898E-2</v>
      </c>
      <c r="G538" s="6">
        <v>8.7329357481220598E-3</v>
      </c>
      <c r="H538" s="6">
        <v>0.124318016904458</v>
      </c>
      <c r="K538" s="25">
        <v>4.1290210244208501E-2</v>
      </c>
      <c r="L538" s="25">
        <v>2.8972833142740798E-2</v>
      </c>
      <c r="M538" s="25">
        <v>1.20922146335656E-2</v>
      </c>
      <c r="N538" s="25">
        <v>3.2888533572474898E-2</v>
      </c>
      <c r="O538" s="25">
        <v>8.7329357481220598E-3</v>
      </c>
      <c r="P538" s="25">
        <v>0.124318016904458</v>
      </c>
    </row>
    <row r="539" spans="2:16" x14ac:dyDescent="0.25">
      <c r="B539" s="5">
        <v>536</v>
      </c>
      <c r="C539" s="6">
        <v>2.14781774197845E-2</v>
      </c>
      <c r="D539" s="6">
        <v>3.66210234032118E-2</v>
      </c>
      <c r="E539" s="6">
        <v>6.1098043397344898E-2</v>
      </c>
      <c r="F539" s="6">
        <v>3.29945739653335E-2</v>
      </c>
      <c r="G539" s="6">
        <v>8.1355549274694197E-2</v>
      </c>
      <c r="H539" s="6">
        <v>4.08689610879251E-2</v>
      </c>
      <c r="K539" s="25">
        <v>2.14781774197845E-2</v>
      </c>
      <c r="L539" s="25">
        <v>3.66210234032118E-2</v>
      </c>
      <c r="M539" s="25">
        <v>6.1098043397344898E-2</v>
      </c>
      <c r="N539" s="25">
        <v>3.29945739653335E-2</v>
      </c>
      <c r="O539" s="25">
        <v>8.1355549274694197E-2</v>
      </c>
      <c r="P539" s="25">
        <v>4.08689610879251E-2</v>
      </c>
    </row>
    <row r="540" spans="2:16" x14ac:dyDescent="0.25">
      <c r="B540" s="5">
        <v>537</v>
      </c>
      <c r="C540" s="6">
        <v>3.6916082091204498E-2</v>
      </c>
      <c r="D540" s="6">
        <v>2.7647268802460899E-2</v>
      </c>
      <c r="E540" s="6">
        <v>2.4518792411827799E-2</v>
      </c>
      <c r="F540" s="6">
        <v>2.50393743600223E-2</v>
      </c>
      <c r="G540" s="6">
        <v>4.8607171870089103E-2</v>
      </c>
      <c r="H540" s="6">
        <v>0.108977559151787</v>
      </c>
      <c r="K540" s="25">
        <v>3.6916082091204498E-2</v>
      </c>
      <c r="L540" s="25">
        <v>2.7647268802460899E-2</v>
      </c>
      <c r="M540" s="25">
        <v>2.4518792411827799E-2</v>
      </c>
      <c r="N540" s="25">
        <v>2.50393743600223E-2</v>
      </c>
      <c r="O540" s="25">
        <v>4.8607171870089103E-2</v>
      </c>
      <c r="P540" s="25">
        <v>0.108977559151787</v>
      </c>
    </row>
    <row r="541" spans="2:16" x14ac:dyDescent="0.25">
      <c r="B541" s="5">
        <v>538</v>
      </c>
      <c r="C541" s="6">
        <v>2.58378038132028E-2</v>
      </c>
      <c r="D541" s="6">
        <v>3.7873736217958399E-2</v>
      </c>
      <c r="E541" s="6">
        <v>4.7096532493640798E-2</v>
      </c>
      <c r="F541" s="6">
        <v>4.09553916955585E-2</v>
      </c>
      <c r="G541" s="6">
        <v>3.9001515356227999E-2</v>
      </c>
      <c r="H541" s="6">
        <v>5.09886099488841E-2</v>
      </c>
      <c r="K541" s="25">
        <v>2.58378038132028E-2</v>
      </c>
      <c r="L541" s="25">
        <v>3.7873736217958399E-2</v>
      </c>
      <c r="M541" s="25">
        <v>4.7096532493640798E-2</v>
      </c>
      <c r="N541" s="25">
        <v>4.09553916955585E-2</v>
      </c>
      <c r="O541" s="25">
        <v>3.9001515356227999E-2</v>
      </c>
      <c r="P541" s="25">
        <v>5.09886099488841E-2</v>
      </c>
    </row>
    <row r="542" spans="2:16" x14ac:dyDescent="0.25">
      <c r="B542" s="5">
        <v>539</v>
      </c>
      <c r="C542" s="6">
        <v>3.90451539556598E-2</v>
      </c>
      <c r="D542" s="6">
        <v>3.07147046419378E-2</v>
      </c>
      <c r="E542" s="6">
        <v>2.42841776572746E-2</v>
      </c>
      <c r="F542" s="6">
        <v>2.6833094298507301E-2</v>
      </c>
      <c r="G542" s="6">
        <v>6.6616806461386596E-2</v>
      </c>
      <c r="H542" s="6">
        <v>-9.8744915447979108E-3</v>
      </c>
      <c r="K542" s="25">
        <v>3.90451539556598E-2</v>
      </c>
      <c r="L542" s="25">
        <v>3.07147046419378E-2</v>
      </c>
      <c r="M542" s="25">
        <v>2.42841776572746E-2</v>
      </c>
      <c r="N542" s="25">
        <v>2.6833094298507301E-2</v>
      </c>
      <c r="O542" s="25">
        <v>6.6616806461386596E-2</v>
      </c>
      <c r="P542" s="25">
        <v>-9.8744915447979108E-3</v>
      </c>
    </row>
    <row r="543" spans="2:16" x14ac:dyDescent="0.25">
      <c r="B543" s="5">
        <v>540</v>
      </c>
      <c r="C543" s="6">
        <v>2.3728260762666799E-2</v>
      </c>
      <c r="D543" s="6">
        <v>3.4799818243901798E-2</v>
      </c>
      <c r="E543" s="6">
        <v>4.7789280678941899E-2</v>
      </c>
      <c r="F543" s="6">
        <v>3.9148524296215702E-2</v>
      </c>
      <c r="G543" s="6">
        <v>2.1831974192977801E-2</v>
      </c>
      <c r="H543" s="6">
        <v>0.180977429401804</v>
      </c>
      <c r="K543" s="25">
        <v>2.3728260762666799E-2</v>
      </c>
      <c r="L543" s="25">
        <v>3.4799818243901798E-2</v>
      </c>
      <c r="M543" s="25">
        <v>4.7789280678941899E-2</v>
      </c>
      <c r="N543" s="25">
        <v>3.9148524296215702E-2</v>
      </c>
      <c r="O543" s="25">
        <v>2.1831974192977801E-2</v>
      </c>
      <c r="P543" s="25">
        <v>0.180977429401804</v>
      </c>
    </row>
    <row r="544" spans="2:16" x14ac:dyDescent="0.25">
      <c r="B544" s="5">
        <v>541</v>
      </c>
      <c r="C544" s="6">
        <v>1.87599458111791E-2</v>
      </c>
      <c r="D544" s="6">
        <v>1.3935006434650199E-2</v>
      </c>
      <c r="E544" s="6">
        <v>1.8988127247019999E-2</v>
      </c>
      <c r="F544" s="6">
        <v>1.52680475811828E-2</v>
      </c>
      <c r="G544" s="6">
        <v>6.6204922390483298E-2</v>
      </c>
      <c r="H544" s="6">
        <v>0.20946088428850301</v>
      </c>
      <c r="K544" s="25">
        <v>1.87599458111791E-2</v>
      </c>
      <c r="L544" s="25">
        <v>1.3935006434650199E-2</v>
      </c>
      <c r="M544" s="25">
        <v>1.8988127247019999E-2</v>
      </c>
      <c r="N544" s="25">
        <v>1.52680475811828E-2</v>
      </c>
      <c r="O544" s="25">
        <v>6.6204922390483298E-2</v>
      </c>
      <c r="P544" s="25">
        <v>0.20946088428850301</v>
      </c>
    </row>
    <row r="545" spans="2:16" x14ac:dyDescent="0.25">
      <c r="B545" s="5">
        <v>542</v>
      </c>
      <c r="C545" s="6">
        <v>4.4051482303775903E-2</v>
      </c>
      <c r="D545" s="6">
        <v>5.1633928688270103E-2</v>
      </c>
      <c r="E545" s="6">
        <v>5.2623380070173899E-2</v>
      </c>
      <c r="F545" s="6">
        <v>5.0616384129025499E-2</v>
      </c>
      <c r="G545" s="6">
        <v>2.1599134702938699E-2</v>
      </c>
      <c r="H545" s="6">
        <v>-2.20802520608319E-2</v>
      </c>
      <c r="K545" s="25">
        <v>4.4051482303775903E-2</v>
      </c>
      <c r="L545" s="25">
        <v>5.1633928688270103E-2</v>
      </c>
      <c r="M545" s="25">
        <v>5.2623380070173899E-2</v>
      </c>
      <c r="N545" s="25">
        <v>5.0616384129025499E-2</v>
      </c>
      <c r="O545" s="25">
        <v>2.1599134702938699E-2</v>
      </c>
      <c r="P545" s="25">
        <v>-2.20802520608319E-2</v>
      </c>
    </row>
    <row r="546" spans="2:16" x14ac:dyDescent="0.25">
      <c r="B546" s="5">
        <v>543</v>
      </c>
      <c r="C546" s="6">
        <v>1.7147262493836E-2</v>
      </c>
      <c r="D546" s="6">
        <v>3.1711668847480098E-2</v>
      </c>
      <c r="E546" s="6">
        <v>1.7650431296747801E-2</v>
      </c>
      <c r="F546" s="6">
        <v>3.0466494908697898E-2</v>
      </c>
      <c r="G546" s="6">
        <v>2.4247168680786101E-2</v>
      </c>
      <c r="H546" s="6">
        <v>9.8096503954206493E-2</v>
      </c>
      <c r="K546" s="25">
        <v>1.7147262493836E-2</v>
      </c>
      <c r="L546" s="25">
        <v>3.1711668847480098E-2</v>
      </c>
      <c r="M546" s="25">
        <v>1.7650431296747801E-2</v>
      </c>
      <c r="N546" s="25">
        <v>3.0466494908697898E-2</v>
      </c>
      <c r="O546" s="25">
        <v>2.4247168680786101E-2</v>
      </c>
      <c r="P546" s="25">
        <v>9.8096503954206493E-2</v>
      </c>
    </row>
    <row r="547" spans="2:16" x14ac:dyDescent="0.25">
      <c r="B547" s="5">
        <v>544</v>
      </c>
      <c r="C547" s="6">
        <v>4.5678855868291901E-2</v>
      </c>
      <c r="D547" s="6">
        <v>3.3836127016406002E-2</v>
      </c>
      <c r="E547" s="6">
        <v>5.4683427324669701E-2</v>
      </c>
      <c r="F547" s="6">
        <v>3.5425392987013603E-2</v>
      </c>
      <c r="G547" s="6">
        <v>6.4273731506046899E-2</v>
      </c>
      <c r="H547" s="6">
        <v>6.3421202341192195E-2</v>
      </c>
      <c r="K547" s="25">
        <v>4.5678855868291901E-2</v>
      </c>
      <c r="L547" s="25">
        <v>3.3836127016406002E-2</v>
      </c>
      <c r="M547" s="25">
        <v>5.4683427324669701E-2</v>
      </c>
      <c r="N547" s="25">
        <v>3.5425392987013603E-2</v>
      </c>
      <c r="O547" s="25">
        <v>6.4273731506046899E-2</v>
      </c>
      <c r="P547" s="25">
        <v>6.3421202341192195E-2</v>
      </c>
    </row>
    <row r="548" spans="2:16" x14ac:dyDescent="0.25">
      <c r="B548" s="5">
        <v>545</v>
      </c>
      <c r="C548" s="6">
        <v>3.5860441512999899E-2</v>
      </c>
      <c r="D548" s="6">
        <v>3.5915470272208198E-2</v>
      </c>
      <c r="E548" s="6">
        <v>2.8766232671495501E-2</v>
      </c>
      <c r="F548" s="6">
        <v>3.6805150749832399E-2</v>
      </c>
      <c r="G548" s="6">
        <v>5.1940233803349001E-2</v>
      </c>
      <c r="H548" s="6">
        <v>1.08107556309669E-2</v>
      </c>
      <c r="K548" s="25">
        <v>3.5860441512999899E-2</v>
      </c>
      <c r="L548" s="25">
        <v>3.5915470272208198E-2</v>
      </c>
      <c r="M548" s="25">
        <v>2.8766232671495501E-2</v>
      </c>
      <c r="N548" s="25">
        <v>3.6805150749832399E-2</v>
      </c>
      <c r="O548" s="25">
        <v>5.1940233803349001E-2</v>
      </c>
      <c r="P548" s="25">
        <v>1.08107556309669E-2</v>
      </c>
    </row>
    <row r="549" spans="2:16" x14ac:dyDescent="0.25">
      <c r="B549" s="5">
        <v>546</v>
      </c>
      <c r="C549" s="6">
        <v>2.6889250471077999E-2</v>
      </c>
      <c r="D549" s="6">
        <v>2.9510888459588901E-2</v>
      </c>
      <c r="E549" s="6">
        <v>4.30975376318916E-2</v>
      </c>
      <c r="F549" s="6">
        <v>2.8960551295230501E-2</v>
      </c>
      <c r="G549" s="6">
        <v>3.60700941945351E-2</v>
      </c>
      <c r="H549" s="6">
        <v>0.16099318909673899</v>
      </c>
      <c r="K549" s="25">
        <v>2.6889250471077999E-2</v>
      </c>
      <c r="L549" s="25">
        <v>2.9510888459588901E-2</v>
      </c>
      <c r="M549" s="25">
        <v>4.30975376318916E-2</v>
      </c>
      <c r="N549" s="25">
        <v>2.8960551295230501E-2</v>
      </c>
      <c r="O549" s="25">
        <v>3.60700941945351E-2</v>
      </c>
      <c r="P549" s="25">
        <v>0.16099318909673899</v>
      </c>
    </row>
    <row r="550" spans="2:16" x14ac:dyDescent="0.25">
      <c r="B550" s="5">
        <v>547</v>
      </c>
      <c r="C550" s="6">
        <v>2.5176306979132399E-2</v>
      </c>
      <c r="D550" s="6">
        <v>3.5830975364025998E-2</v>
      </c>
      <c r="E550" s="6">
        <v>5.09455845471221E-2</v>
      </c>
      <c r="F550" s="6">
        <v>3.7441552834714703E-2</v>
      </c>
      <c r="G550" s="6">
        <v>4.8177542408212898E-2</v>
      </c>
      <c r="H550" s="6">
        <v>0.121983455526322</v>
      </c>
      <c r="K550" s="25">
        <v>2.5176306979132399E-2</v>
      </c>
      <c r="L550" s="25">
        <v>3.5830975364025998E-2</v>
      </c>
      <c r="M550" s="25">
        <v>5.09455845471221E-2</v>
      </c>
      <c r="N550" s="25">
        <v>3.7441552834714703E-2</v>
      </c>
      <c r="O550" s="25">
        <v>4.8177542408212898E-2</v>
      </c>
      <c r="P550" s="25">
        <v>0.121983455526322</v>
      </c>
    </row>
    <row r="551" spans="2:16" x14ac:dyDescent="0.25">
      <c r="B551" s="5">
        <v>548</v>
      </c>
      <c r="C551" s="6">
        <v>3.7572260747679602E-2</v>
      </c>
      <c r="D551" s="6">
        <v>2.96894969616497E-2</v>
      </c>
      <c r="E551" s="6">
        <v>2.1326764976057299E-2</v>
      </c>
      <c r="F551" s="6">
        <v>2.84594010604085E-2</v>
      </c>
      <c r="G551" s="6">
        <v>3.9905006334362003E-2</v>
      </c>
      <c r="H551" s="6">
        <v>4.30989704189755E-2</v>
      </c>
      <c r="K551" s="25">
        <v>3.7572260747679602E-2</v>
      </c>
      <c r="L551" s="25">
        <v>2.96894969616497E-2</v>
      </c>
      <c r="M551" s="25">
        <v>2.1326764976057299E-2</v>
      </c>
      <c r="N551" s="25">
        <v>2.84594010604085E-2</v>
      </c>
      <c r="O551" s="25">
        <v>3.9905006334362003E-2</v>
      </c>
      <c r="P551" s="25">
        <v>4.30989704189755E-2</v>
      </c>
    </row>
    <row r="552" spans="2:16" x14ac:dyDescent="0.25">
      <c r="B552" s="5">
        <v>549</v>
      </c>
      <c r="C552" s="6">
        <v>2.9620196171016099E-2</v>
      </c>
      <c r="D552" s="6">
        <v>3.8544282182444198E-2</v>
      </c>
      <c r="E552" s="6">
        <v>4.4181498268870197E-2</v>
      </c>
      <c r="F552" s="6">
        <v>3.8730909887039401E-2</v>
      </c>
      <c r="G552" s="6">
        <v>4.4930924819253301E-2</v>
      </c>
      <c r="H552" s="6">
        <v>8.9721823301396095E-2</v>
      </c>
      <c r="K552" s="25">
        <v>2.9620196171016099E-2</v>
      </c>
      <c r="L552" s="25">
        <v>3.8544282182444198E-2</v>
      </c>
      <c r="M552" s="25">
        <v>4.4181498268870197E-2</v>
      </c>
      <c r="N552" s="25">
        <v>3.8730909887039401E-2</v>
      </c>
      <c r="O552" s="25">
        <v>4.4930924819253301E-2</v>
      </c>
      <c r="P552" s="25">
        <v>8.9721823301396095E-2</v>
      </c>
    </row>
    <row r="553" spans="2:16" x14ac:dyDescent="0.25">
      <c r="B553" s="5">
        <v>550</v>
      </c>
      <c r="C553" s="6">
        <v>3.3139517835880899E-2</v>
      </c>
      <c r="D553" s="6">
        <v>2.7055712593733201E-2</v>
      </c>
      <c r="E553" s="6">
        <v>2.7653819346712599E-2</v>
      </c>
      <c r="F553" s="6">
        <v>2.7188426562498001E-2</v>
      </c>
      <c r="G553" s="6">
        <v>4.2997111249698301E-2</v>
      </c>
      <c r="H553" s="6">
        <v>6.7621110806433293E-2</v>
      </c>
      <c r="K553" s="25">
        <v>3.3139517835880899E-2</v>
      </c>
      <c r="L553" s="25">
        <v>2.7055712593733201E-2</v>
      </c>
      <c r="M553" s="25">
        <v>2.7653819346712599E-2</v>
      </c>
      <c r="N553" s="25">
        <v>2.7188426562498001E-2</v>
      </c>
      <c r="O553" s="25">
        <v>4.2997111249698301E-2</v>
      </c>
      <c r="P553" s="25">
        <v>6.7621110806433293E-2</v>
      </c>
    </row>
    <row r="554" spans="2:16" x14ac:dyDescent="0.25">
      <c r="B554" s="5">
        <v>551</v>
      </c>
      <c r="C554" s="6">
        <v>3.0059571045633299E-2</v>
      </c>
      <c r="D554" s="6">
        <v>6.7489042014519607E-2</v>
      </c>
      <c r="E554" s="6">
        <v>0.111758321019624</v>
      </c>
      <c r="F554" s="6">
        <v>6.5264938726471003E-2</v>
      </c>
      <c r="G554" s="6">
        <v>0.102586696558433</v>
      </c>
      <c r="H554" s="6">
        <v>9.1964661533883399E-2</v>
      </c>
      <c r="K554" s="25">
        <v>3.0059571045633299E-2</v>
      </c>
      <c r="L554" s="25">
        <v>6.7489042014519607E-2</v>
      </c>
      <c r="M554" s="25">
        <v>0.111758321019624</v>
      </c>
      <c r="N554" s="25">
        <v>6.5264938726471003E-2</v>
      </c>
      <c r="O554" s="25">
        <v>0.102586696558433</v>
      </c>
      <c r="P554" s="25">
        <v>9.1964661533883399E-2</v>
      </c>
    </row>
    <row r="555" spans="2:16" x14ac:dyDescent="0.25">
      <c r="B555" s="5">
        <v>552</v>
      </c>
      <c r="C555" s="6">
        <v>3.27416167026491E-2</v>
      </c>
      <c r="D555" s="6">
        <v>8.7035046050898401E-5</v>
      </c>
      <c r="E555" s="6">
        <v>-3.20197228336178E-2</v>
      </c>
      <c r="F555" s="6">
        <v>2.3349347507069002E-3</v>
      </c>
      <c r="G555" s="6">
        <v>-8.7817677727460904E-3</v>
      </c>
      <c r="H555" s="6">
        <v>6.7777548076294297E-2</v>
      </c>
      <c r="K555" s="25">
        <v>3.27416167026491E-2</v>
      </c>
      <c r="L555" s="25">
        <v>8.7035046050898401E-5</v>
      </c>
      <c r="M555" s="25">
        <v>-3.20197228336178E-2</v>
      </c>
      <c r="N555" s="25">
        <v>2.3349347507069002E-3</v>
      </c>
      <c r="O555" s="25">
        <v>-8.7817677727460904E-3</v>
      </c>
      <c r="P555" s="25">
        <v>6.7777548076294297E-2</v>
      </c>
    </row>
    <row r="556" spans="2:16" x14ac:dyDescent="0.25">
      <c r="B556" s="5">
        <v>553</v>
      </c>
      <c r="C556" s="6">
        <v>2.2049915394633E-2</v>
      </c>
      <c r="D556" s="6">
        <v>4.7612494829992302E-2</v>
      </c>
      <c r="E556" s="6">
        <v>6.27596179625238E-2</v>
      </c>
      <c r="F556" s="6">
        <v>5.0646707528275901E-2</v>
      </c>
      <c r="G556" s="6">
        <v>7.7943950211934301E-2</v>
      </c>
      <c r="H556" s="6">
        <v>0.13201718591498601</v>
      </c>
      <c r="K556" s="25">
        <v>2.2049915394633E-2</v>
      </c>
      <c r="L556" s="25">
        <v>4.7612494829992302E-2</v>
      </c>
      <c r="M556" s="25">
        <v>6.27596179625238E-2</v>
      </c>
      <c r="N556" s="25">
        <v>5.0646707528275901E-2</v>
      </c>
      <c r="O556" s="25">
        <v>7.7943950211934301E-2</v>
      </c>
      <c r="P556" s="25">
        <v>0.13201718591498601</v>
      </c>
    </row>
    <row r="557" spans="2:16" x14ac:dyDescent="0.25">
      <c r="B557" s="5">
        <v>554</v>
      </c>
      <c r="C557" s="6">
        <v>4.0731278702422803E-2</v>
      </c>
      <c r="D557" s="6">
        <v>1.8592243012471199E-2</v>
      </c>
      <c r="E557" s="6">
        <v>1.05869265935123E-2</v>
      </c>
      <c r="F557" s="6">
        <v>1.6022814354288401E-2</v>
      </c>
      <c r="G557" s="6">
        <v>1.1951692599093899E-2</v>
      </c>
      <c r="H557" s="6">
        <v>2.8690768394848701E-2</v>
      </c>
      <c r="K557" s="25">
        <v>4.0731278702422803E-2</v>
      </c>
      <c r="L557" s="25">
        <v>1.8592243012471199E-2</v>
      </c>
      <c r="M557" s="25">
        <v>1.05869265935123E-2</v>
      </c>
      <c r="N557" s="25">
        <v>1.6022814354288401E-2</v>
      </c>
      <c r="O557" s="25">
        <v>1.1951692599093899E-2</v>
      </c>
      <c r="P557" s="25">
        <v>2.8690768394848701E-2</v>
      </c>
    </row>
    <row r="558" spans="2:16" x14ac:dyDescent="0.25">
      <c r="B558" s="5">
        <v>555</v>
      </c>
      <c r="C558" s="6">
        <v>2.7227801804632999E-2</v>
      </c>
      <c r="D558" s="6">
        <v>2.95106370953961E-2</v>
      </c>
      <c r="E558" s="6">
        <v>3.5786069640820303E-2</v>
      </c>
      <c r="F558" s="6">
        <v>3.15202430132768E-2</v>
      </c>
      <c r="G558" s="6">
        <v>5.4872597924495101E-2</v>
      </c>
      <c r="H558" s="6">
        <v>0.10172325720953899</v>
      </c>
      <c r="K558" s="25">
        <v>2.7227801804632999E-2</v>
      </c>
      <c r="L558" s="25">
        <v>2.95106370953961E-2</v>
      </c>
      <c r="M558" s="25">
        <v>3.5786069640820303E-2</v>
      </c>
      <c r="N558" s="25">
        <v>3.15202430132768E-2</v>
      </c>
      <c r="O558" s="25">
        <v>5.4872597924495101E-2</v>
      </c>
      <c r="P558" s="25">
        <v>0.10172325720953899</v>
      </c>
    </row>
    <row r="559" spans="2:16" x14ac:dyDescent="0.25">
      <c r="B559" s="5">
        <v>556</v>
      </c>
      <c r="C559" s="6">
        <v>3.5553267233739701E-2</v>
      </c>
      <c r="D559" s="6">
        <v>3.6014605907568602E-2</v>
      </c>
      <c r="E559" s="6">
        <v>3.5900919765519998E-2</v>
      </c>
      <c r="F559" s="6">
        <v>3.4340972997421802E-2</v>
      </c>
      <c r="G559" s="6">
        <v>3.3189800448091299E-2</v>
      </c>
      <c r="H559" s="6">
        <v>6.2155391061244701E-2</v>
      </c>
      <c r="K559" s="25">
        <v>3.5553267233739701E-2</v>
      </c>
      <c r="L559" s="25">
        <v>3.6014605907568602E-2</v>
      </c>
      <c r="M559" s="25">
        <v>3.5900919765519998E-2</v>
      </c>
      <c r="N559" s="25">
        <v>3.4340972997421802E-2</v>
      </c>
      <c r="O559" s="25">
        <v>3.3189800448091299E-2</v>
      </c>
      <c r="P559" s="25">
        <v>6.2155391061244701E-2</v>
      </c>
    </row>
    <row r="560" spans="2:16" x14ac:dyDescent="0.25">
      <c r="B560" s="5">
        <v>557</v>
      </c>
      <c r="C560" s="6">
        <v>2.4689778599410898E-2</v>
      </c>
      <c r="D560" s="6">
        <v>4.1759064233172903E-2</v>
      </c>
      <c r="E560" s="6">
        <v>5.8089876978786502E-2</v>
      </c>
      <c r="F560" s="6">
        <v>4.4716300684487703E-2</v>
      </c>
      <c r="G560" s="6">
        <v>2.45867174589234E-2</v>
      </c>
      <c r="H560" s="6">
        <v>0.115000177723545</v>
      </c>
      <c r="K560" s="25">
        <v>2.4689778599410898E-2</v>
      </c>
      <c r="L560" s="25">
        <v>4.1759064233172903E-2</v>
      </c>
      <c r="M560" s="25">
        <v>5.8089876978786502E-2</v>
      </c>
      <c r="N560" s="25">
        <v>4.4716300684487703E-2</v>
      </c>
      <c r="O560" s="25">
        <v>2.45867174589234E-2</v>
      </c>
      <c r="P560" s="25">
        <v>0.115000177723545</v>
      </c>
    </row>
    <row r="561" spans="2:16" x14ac:dyDescent="0.25">
      <c r="B561" s="5">
        <v>558</v>
      </c>
      <c r="C561" s="6">
        <v>3.8049582273588199E-2</v>
      </c>
      <c r="D561" s="6">
        <v>2.39581604059407E-2</v>
      </c>
      <c r="E561" s="6">
        <v>1.4508592515867899E-2</v>
      </c>
      <c r="F561" s="6">
        <v>2.14458233560346E-2</v>
      </c>
      <c r="G561" s="6">
        <v>6.4134300143467105E-2</v>
      </c>
      <c r="H561" s="6">
        <v>4.4538592192553003E-2</v>
      </c>
      <c r="K561" s="25">
        <v>3.8049582273588199E-2</v>
      </c>
      <c r="L561" s="25">
        <v>2.39581604059407E-2</v>
      </c>
      <c r="M561" s="25">
        <v>1.4508592515867899E-2</v>
      </c>
      <c r="N561" s="25">
        <v>2.14458233560346E-2</v>
      </c>
      <c r="O561" s="25">
        <v>6.4134300143467105E-2</v>
      </c>
      <c r="P561" s="25">
        <v>4.4538592192553003E-2</v>
      </c>
    </row>
    <row r="562" spans="2:16" x14ac:dyDescent="0.25">
      <c r="B562" s="5">
        <v>559</v>
      </c>
      <c r="C562" s="6">
        <v>3.4093933226406102E-2</v>
      </c>
      <c r="D562" s="6">
        <v>4.0360219540840597E-2</v>
      </c>
      <c r="E562" s="6">
        <v>5.7086518123430401E-2</v>
      </c>
      <c r="F562" s="6">
        <v>4.3899838162342802E-2</v>
      </c>
      <c r="G562" s="6">
        <v>2.7249074752722799E-2</v>
      </c>
      <c r="H562" s="6">
        <v>4.33148915880062E-2</v>
      </c>
      <c r="K562" s="25">
        <v>3.4093933226406102E-2</v>
      </c>
      <c r="L562" s="25">
        <v>4.0360219540840597E-2</v>
      </c>
      <c r="M562" s="25">
        <v>5.7086518123430401E-2</v>
      </c>
      <c r="N562" s="25">
        <v>4.3899838162342802E-2</v>
      </c>
      <c r="O562" s="25">
        <v>2.7249074752722799E-2</v>
      </c>
      <c r="P562" s="25">
        <v>4.33148915880062E-2</v>
      </c>
    </row>
    <row r="563" spans="2:16" x14ac:dyDescent="0.25">
      <c r="B563" s="5">
        <v>560</v>
      </c>
      <c r="C563" s="6">
        <v>2.8660055553900901E-2</v>
      </c>
      <c r="D563" s="6">
        <v>2.5132760834405202E-2</v>
      </c>
      <c r="E563" s="6">
        <v>1.4921070603692899E-2</v>
      </c>
      <c r="F563" s="6">
        <v>2.2067428267054798E-2</v>
      </c>
      <c r="G563" s="6">
        <v>6.0519150764174003E-2</v>
      </c>
      <c r="H563" s="6">
        <v>0.11725212866137801</v>
      </c>
      <c r="K563" s="25">
        <v>2.8660055553900901E-2</v>
      </c>
      <c r="L563" s="25">
        <v>2.5132760834405202E-2</v>
      </c>
      <c r="M563" s="25">
        <v>1.4921070603692899E-2</v>
      </c>
      <c r="N563" s="25">
        <v>2.2067428267054798E-2</v>
      </c>
      <c r="O563" s="25">
        <v>6.0519150764174003E-2</v>
      </c>
      <c r="P563" s="25">
        <v>0.11725212866137801</v>
      </c>
    </row>
    <row r="564" spans="2:16" x14ac:dyDescent="0.25">
      <c r="B564" s="5">
        <v>561</v>
      </c>
      <c r="C564" s="6">
        <v>3.2186139327259597E-2</v>
      </c>
      <c r="D564" s="6">
        <v>3.4082908611774203E-2</v>
      </c>
      <c r="E564" s="6">
        <v>3.4160491309419998E-2</v>
      </c>
      <c r="F564" s="6">
        <v>3.7024063268926703E-2</v>
      </c>
      <c r="G564" s="6">
        <v>9.1762175336341997E-2</v>
      </c>
      <c r="H564" s="6">
        <v>0.356125449515101</v>
      </c>
      <c r="K564" s="25">
        <v>3.2186139327259597E-2</v>
      </c>
      <c r="L564" s="25">
        <v>3.4082908611774203E-2</v>
      </c>
      <c r="M564" s="25">
        <v>3.4160491309419998E-2</v>
      </c>
      <c r="N564" s="25">
        <v>3.7024063268926703E-2</v>
      </c>
      <c r="O564" s="25">
        <v>9.1762175336341997E-2</v>
      </c>
      <c r="P564" s="25">
        <v>0.356125449515101</v>
      </c>
    </row>
    <row r="565" spans="2:16" x14ac:dyDescent="0.25">
      <c r="B565" s="5">
        <v>562</v>
      </c>
      <c r="C565" s="6">
        <v>3.0558277891570101E-2</v>
      </c>
      <c r="D565" s="6">
        <v>3.1378281576478297E-2</v>
      </c>
      <c r="E565" s="6">
        <v>3.7576057437951303E-2</v>
      </c>
      <c r="F565" s="6">
        <v>2.885325373152E-2</v>
      </c>
      <c r="G565" s="6">
        <v>-2.1721810999850702E-3</v>
      </c>
      <c r="H565" s="6">
        <v>-0.100134273148464</v>
      </c>
      <c r="K565" s="25">
        <v>3.0558277891570101E-2</v>
      </c>
      <c r="L565" s="25">
        <v>3.1378281576478297E-2</v>
      </c>
      <c r="M565" s="25">
        <v>3.7576057437951303E-2</v>
      </c>
      <c r="N565" s="25">
        <v>2.885325373152E-2</v>
      </c>
      <c r="O565" s="25">
        <v>-2.1721810999850702E-3</v>
      </c>
      <c r="P565" s="25">
        <v>-0.100134273148464</v>
      </c>
    </row>
    <row r="566" spans="2:16" x14ac:dyDescent="0.25">
      <c r="B566" s="5">
        <v>563</v>
      </c>
      <c r="C566" s="6">
        <v>2.8471416626753902E-2</v>
      </c>
      <c r="D566" s="6">
        <v>3.0789360380359499E-2</v>
      </c>
      <c r="E566" s="6">
        <v>3.7170716592570499E-2</v>
      </c>
      <c r="F566" s="6">
        <v>1.8246136113484902E-2</v>
      </c>
      <c r="G566" s="6">
        <v>2.9873596142496298E-2</v>
      </c>
      <c r="H566" s="6">
        <v>4.7625741157849101E-2</v>
      </c>
      <c r="K566" s="25">
        <v>2.8471416626753902E-2</v>
      </c>
      <c r="L566" s="25">
        <v>3.0789360380359499E-2</v>
      </c>
      <c r="M566" s="25">
        <v>3.7170716592570499E-2</v>
      </c>
      <c r="N566" s="25">
        <v>1.8246136113484902E-2</v>
      </c>
      <c r="O566" s="25">
        <v>2.9873596142496298E-2</v>
      </c>
      <c r="P566" s="25">
        <v>4.7625741157849101E-2</v>
      </c>
    </row>
    <row r="567" spans="2:16" x14ac:dyDescent="0.25">
      <c r="B567" s="5">
        <v>564</v>
      </c>
      <c r="C567" s="6">
        <v>3.4279416760545099E-2</v>
      </c>
      <c r="D567" s="6">
        <v>3.4599686032370097E-2</v>
      </c>
      <c r="E567" s="6">
        <v>3.4001986607867803E-2</v>
      </c>
      <c r="F567" s="6">
        <v>4.7631730146217501E-2</v>
      </c>
      <c r="G567" s="6">
        <v>5.7705891117566702E-2</v>
      </c>
      <c r="H567" s="6">
        <v>0.11450901045766</v>
      </c>
      <c r="K567" s="25">
        <v>3.4279416760545099E-2</v>
      </c>
      <c r="L567" s="25">
        <v>3.4599686032370097E-2</v>
      </c>
      <c r="M567" s="25">
        <v>3.4001986607867803E-2</v>
      </c>
      <c r="N567" s="25">
        <v>4.7631730146217501E-2</v>
      </c>
      <c r="O567" s="25">
        <v>5.7705891117566702E-2</v>
      </c>
      <c r="P567" s="25">
        <v>0.11450901045766</v>
      </c>
    </row>
    <row r="568" spans="2:16" x14ac:dyDescent="0.25">
      <c r="B568" s="5">
        <v>565</v>
      </c>
      <c r="C568" s="6">
        <v>2.8554794280695898E-2</v>
      </c>
      <c r="D568" s="6">
        <v>4.4902853441650702E-2</v>
      </c>
      <c r="E568" s="6">
        <v>5.5245195625273302E-2</v>
      </c>
      <c r="F568" s="6">
        <v>4.9194547701803898E-2</v>
      </c>
      <c r="G568" s="6">
        <v>9.2259871905661303E-2</v>
      </c>
      <c r="H568" s="6">
        <v>0.30185975282323202</v>
      </c>
      <c r="K568" s="25">
        <v>2.8554794280695898E-2</v>
      </c>
      <c r="L568" s="25">
        <v>4.4902853441650702E-2</v>
      </c>
      <c r="M568" s="25">
        <v>5.5245195625273302E-2</v>
      </c>
      <c r="N568" s="25">
        <v>4.9194547701803898E-2</v>
      </c>
      <c r="O568" s="25">
        <v>9.2259871905661303E-2</v>
      </c>
      <c r="P568" s="25">
        <v>0.30185975282323202</v>
      </c>
    </row>
    <row r="569" spans="2:16" x14ac:dyDescent="0.25">
      <c r="B569" s="5">
        <v>566</v>
      </c>
      <c r="C569" s="6">
        <v>3.4184092442030002E-2</v>
      </c>
      <c r="D569" s="6">
        <v>2.0723487786595801E-2</v>
      </c>
      <c r="E569" s="6">
        <v>1.64280074768119E-2</v>
      </c>
      <c r="F569" s="6">
        <v>1.6962103425066901E-2</v>
      </c>
      <c r="G569" s="6">
        <v>-2.60630757604752E-3</v>
      </c>
      <c r="H569" s="6">
        <v>-8.4394277964247394E-2</v>
      </c>
      <c r="K569" s="25">
        <v>3.4184092442030002E-2</v>
      </c>
      <c r="L569" s="25">
        <v>2.0723487786595801E-2</v>
      </c>
      <c r="M569" s="25">
        <v>1.64280074768119E-2</v>
      </c>
      <c r="N569" s="25">
        <v>1.6962103425066901E-2</v>
      </c>
      <c r="O569" s="25">
        <v>-2.60630757604752E-3</v>
      </c>
      <c r="P569" s="25">
        <v>-8.4394277964247394E-2</v>
      </c>
    </row>
    <row r="570" spans="2:16" x14ac:dyDescent="0.25">
      <c r="B570" s="5">
        <v>567</v>
      </c>
      <c r="C570" s="6">
        <v>2.78917300134696E-2</v>
      </c>
      <c r="D570" s="6">
        <v>3.8940353348227798E-2</v>
      </c>
      <c r="E570" s="6">
        <v>4.9630418089497801E-2</v>
      </c>
      <c r="F570" s="6">
        <v>4.0411715302142603E-2</v>
      </c>
      <c r="G570" s="6">
        <v>7.80730238125356E-2</v>
      </c>
      <c r="H570" s="6">
        <v>7.3674867043620307E-2</v>
      </c>
      <c r="K570" s="25">
        <v>2.78917300134696E-2</v>
      </c>
      <c r="L570" s="25">
        <v>3.8940353348227798E-2</v>
      </c>
      <c r="M570" s="25">
        <v>4.9630418089497801E-2</v>
      </c>
      <c r="N570" s="25">
        <v>4.0411715302142603E-2</v>
      </c>
      <c r="O570" s="25">
        <v>7.80730238125356E-2</v>
      </c>
      <c r="P570" s="25">
        <v>7.3674867043620307E-2</v>
      </c>
    </row>
    <row r="571" spans="2:16" x14ac:dyDescent="0.25">
      <c r="B571" s="5">
        <v>568</v>
      </c>
      <c r="C571" s="6">
        <v>3.4856702607921203E-2</v>
      </c>
      <c r="D571" s="6">
        <v>2.66119242585325E-2</v>
      </c>
      <c r="E571" s="6">
        <v>2.2339023409082299E-2</v>
      </c>
      <c r="F571" s="6">
        <v>2.5497348159105399E-2</v>
      </c>
      <c r="G571" s="6">
        <v>1.0853350972015501E-2</v>
      </c>
      <c r="H571" s="6">
        <v>8.6988144148592905E-2</v>
      </c>
      <c r="K571" s="25">
        <v>3.4856702607921203E-2</v>
      </c>
      <c r="L571" s="25">
        <v>2.66119242585325E-2</v>
      </c>
      <c r="M571" s="25">
        <v>2.2339023409082299E-2</v>
      </c>
      <c r="N571" s="25">
        <v>2.5497348159105399E-2</v>
      </c>
      <c r="O571" s="25">
        <v>1.0853350972015501E-2</v>
      </c>
      <c r="P571" s="25">
        <v>8.6988144148592905E-2</v>
      </c>
    </row>
    <row r="572" spans="2:16" x14ac:dyDescent="0.25">
      <c r="B572" s="5">
        <v>569</v>
      </c>
      <c r="C572" s="6">
        <v>2.86302541560686E-2</v>
      </c>
      <c r="D572" s="6">
        <v>1.6461586143016599E-2</v>
      </c>
      <c r="E572" s="6">
        <v>1.8478960436031401E-2</v>
      </c>
      <c r="F572" s="6">
        <v>1.0202479315849101E-2</v>
      </c>
      <c r="G572" s="6">
        <v>3.1651200494484E-2</v>
      </c>
      <c r="H572" s="6">
        <v>-8.4167822087282095E-3</v>
      </c>
      <c r="K572" s="25">
        <v>2.86302541560686E-2</v>
      </c>
      <c r="L572" s="25">
        <v>1.6461586143016599E-2</v>
      </c>
      <c r="M572" s="25">
        <v>1.8478960436031401E-2</v>
      </c>
      <c r="N572" s="25">
        <v>1.0202479315849101E-2</v>
      </c>
      <c r="O572" s="25">
        <v>3.1651200494484E-2</v>
      </c>
      <c r="P572" s="25">
        <v>-8.4167822087282095E-3</v>
      </c>
    </row>
    <row r="573" spans="2:16" x14ac:dyDescent="0.25">
      <c r="B573" s="5">
        <v>570</v>
      </c>
      <c r="C573" s="6">
        <v>3.4144557582277898E-2</v>
      </c>
      <c r="D573" s="6">
        <v>4.9279205807727197E-2</v>
      </c>
      <c r="E573" s="6">
        <v>5.3174806997455103E-2</v>
      </c>
      <c r="F573" s="6">
        <v>5.6320555229506998E-2</v>
      </c>
      <c r="G573" s="6">
        <v>5.6085134978663999E-2</v>
      </c>
      <c r="H573" s="6">
        <v>0.178668567513212</v>
      </c>
      <c r="K573" s="25">
        <v>3.4144557582277898E-2</v>
      </c>
      <c r="L573" s="25">
        <v>4.9279205807727197E-2</v>
      </c>
      <c r="M573" s="25">
        <v>5.3174806997455103E-2</v>
      </c>
      <c r="N573" s="25">
        <v>5.6320555229506998E-2</v>
      </c>
      <c r="O573" s="25">
        <v>5.6085134978663999E-2</v>
      </c>
      <c r="P573" s="25">
        <v>0.178668567513212</v>
      </c>
    </row>
    <row r="574" spans="2:16" x14ac:dyDescent="0.25">
      <c r="B574" s="5">
        <v>571</v>
      </c>
      <c r="C574" s="6">
        <v>3.5079252912022699E-2</v>
      </c>
      <c r="D574" s="6">
        <v>3.2296418981487801E-2</v>
      </c>
      <c r="E574" s="6">
        <v>4.3333310176290898E-2</v>
      </c>
      <c r="F574" s="6">
        <v>2.88045309214362E-2</v>
      </c>
      <c r="G574" s="6">
        <v>5.9846853169060799E-2</v>
      </c>
      <c r="H574" s="6">
        <v>0.119818583495523</v>
      </c>
      <c r="K574" s="25">
        <v>3.5079252912022699E-2</v>
      </c>
      <c r="L574" s="25">
        <v>3.2296418981487801E-2</v>
      </c>
      <c r="M574" s="25">
        <v>4.3333310176290898E-2</v>
      </c>
      <c r="N574" s="25">
        <v>2.88045309214362E-2</v>
      </c>
      <c r="O574" s="25">
        <v>5.9846853169060799E-2</v>
      </c>
      <c r="P574" s="25">
        <v>0.119818583495523</v>
      </c>
    </row>
    <row r="575" spans="2:16" x14ac:dyDescent="0.25">
      <c r="B575" s="5">
        <v>572</v>
      </c>
      <c r="C575" s="6">
        <v>2.76832609947473E-2</v>
      </c>
      <c r="D575" s="6">
        <v>3.3209597166785398E-2</v>
      </c>
      <c r="E575" s="6">
        <v>2.83211061157875E-2</v>
      </c>
      <c r="F575" s="6">
        <v>3.7101805942470603E-2</v>
      </c>
      <c r="G575" s="6">
        <v>2.8067460807023301E-2</v>
      </c>
      <c r="H575" s="6">
        <v>4.1482325784264903E-2</v>
      </c>
      <c r="K575" s="25">
        <v>2.76832609947473E-2</v>
      </c>
      <c r="L575" s="25">
        <v>3.3209597166785398E-2</v>
      </c>
      <c r="M575" s="25">
        <v>2.83211061157875E-2</v>
      </c>
      <c r="N575" s="25">
        <v>3.7101805942470603E-2</v>
      </c>
      <c r="O575" s="25">
        <v>2.8067460807023301E-2</v>
      </c>
      <c r="P575" s="25">
        <v>4.1482325784264903E-2</v>
      </c>
    </row>
    <row r="576" spans="2:16" x14ac:dyDescent="0.25">
      <c r="B576" s="5">
        <v>573</v>
      </c>
      <c r="C576" s="6">
        <v>2.4370197736906601E-2</v>
      </c>
      <c r="D576" s="6">
        <v>3.5482025161783101E-2</v>
      </c>
      <c r="E576" s="6">
        <v>3.7424867314021601E-2</v>
      </c>
      <c r="F576" s="6">
        <v>3.0719195162357101E-2</v>
      </c>
      <c r="G576" s="6">
        <v>5.0353380305452097E-2</v>
      </c>
      <c r="H576" s="6">
        <v>7.0772315683948803E-2</v>
      </c>
      <c r="K576" s="25">
        <v>2.4370197736906601E-2</v>
      </c>
      <c r="L576" s="25">
        <v>3.5482025161783101E-2</v>
      </c>
      <c r="M576" s="25">
        <v>3.7424867314021601E-2</v>
      </c>
      <c r="N576" s="25">
        <v>3.0719195162357101E-2</v>
      </c>
      <c r="O576" s="25">
        <v>5.0353380305452097E-2</v>
      </c>
      <c r="P576" s="25">
        <v>7.0772315683948803E-2</v>
      </c>
    </row>
    <row r="577" spans="2:16" x14ac:dyDescent="0.25">
      <c r="B577" s="5">
        <v>574</v>
      </c>
      <c r="C577" s="6">
        <v>3.8399348690499699E-2</v>
      </c>
      <c r="D577" s="6">
        <v>3.0010568632122401E-2</v>
      </c>
      <c r="E577" s="6">
        <v>3.4133328697274E-2</v>
      </c>
      <c r="F577" s="6">
        <v>3.5060296048889501E-2</v>
      </c>
      <c r="G577" s="6">
        <v>3.7518174429780601E-2</v>
      </c>
      <c r="H577" s="6">
        <v>9.2130842487179399E-2</v>
      </c>
      <c r="K577" s="25">
        <v>3.8399348690499699E-2</v>
      </c>
      <c r="L577" s="25">
        <v>3.0010568632122401E-2</v>
      </c>
      <c r="M577" s="25">
        <v>3.4133328697274E-2</v>
      </c>
      <c r="N577" s="25">
        <v>3.5060296048889501E-2</v>
      </c>
      <c r="O577" s="25">
        <v>3.7518174429780601E-2</v>
      </c>
      <c r="P577" s="25">
        <v>9.2130842487179399E-2</v>
      </c>
    </row>
    <row r="578" spans="2:16" x14ac:dyDescent="0.25">
      <c r="B578" s="5">
        <v>575</v>
      </c>
      <c r="C578" s="6">
        <v>1.67903806590914E-2</v>
      </c>
      <c r="D578" s="6">
        <v>5.3639462615037797E-2</v>
      </c>
      <c r="E578" s="6">
        <v>9.1003107986328699E-2</v>
      </c>
      <c r="F578" s="6">
        <v>4.8130190776822998E-2</v>
      </c>
      <c r="G578" s="6">
        <v>9.9957713901672102E-2</v>
      </c>
      <c r="H578" s="6">
        <v>8.4890319042217194E-2</v>
      </c>
      <c r="K578" s="25">
        <v>1.67903806590914E-2</v>
      </c>
      <c r="L578" s="25">
        <v>5.3639462615037797E-2</v>
      </c>
      <c r="M578" s="25">
        <v>9.1003107986328699E-2</v>
      </c>
      <c r="N578" s="25">
        <v>4.8130190776822998E-2</v>
      </c>
      <c r="O578" s="25">
        <v>9.9957713901672102E-2</v>
      </c>
      <c r="P578" s="25">
        <v>8.4890319042217194E-2</v>
      </c>
    </row>
    <row r="579" spans="2:16" x14ac:dyDescent="0.25">
      <c r="B579" s="5">
        <v>576</v>
      </c>
      <c r="C579" s="6">
        <v>4.5998009436011102E-2</v>
      </c>
      <c r="D579" s="6">
        <v>1.3205066250134E-2</v>
      </c>
      <c r="E579" s="6">
        <v>-1.3689172015886E-2</v>
      </c>
      <c r="F579" s="6">
        <v>1.84835839838489E-2</v>
      </c>
      <c r="G579" s="6">
        <v>-6.4570368925469497E-3</v>
      </c>
      <c r="H579" s="6">
        <v>7.8945906560641294E-2</v>
      </c>
      <c r="K579" s="25">
        <v>4.5998009436011102E-2</v>
      </c>
      <c r="L579" s="25">
        <v>1.3205066250134E-2</v>
      </c>
      <c r="M579" s="25">
        <v>-1.3689172015886E-2</v>
      </c>
      <c r="N579" s="25">
        <v>1.84835839838489E-2</v>
      </c>
      <c r="O579" s="25">
        <v>-6.4570368925469497E-3</v>
      </c>
      <c r="P579" s="25">
        <v>7.8945906560641294E-2</v>
      </c>
    </row>
    <row r="580" spans="2:16" x14ac:dyDescent="0.25">
      <c r="B580" s="5">
        <v>577</v>
      </c>
      <c r="C580" s="6">
        <v>3.0248736917597701E-2</v>
      </c>
      <c r="D580" s="6">
        <v>2.11259081918416E-2</v>
      </c>
      <c r="E580" s="6">
        <v>1.63748115057545E-2</v>
      </c>
      <c r="F580" s="6">
        <v>1.72724408794349E-2</v>
      </c>
      <c r="G580" s="6">
        <v>2.7242085496511002E-2</v>
      </c>
      <c r="H580" s="6">
        <v>0.13970800772138001</v>
      </c>
      <c r="K580" s="25">
        <v>3.0248736917597701E-2</v>
      </c>
      <c r="L580" s="25">
        <v>2.11259081918416E-2</v>
      </c>
      <c r="M580" s="25">
        <v>1.63748115057545E-2</v>
      </c>
      <c r="N580" s="25">
        <v>1.72724408794349E-2</v>
      </c>
      <c r="O580" s="25">
        <v>2.7242085496511002E-2</v>
      </c>
      <c r="P580" s="25">
        <v>0.13970800772138001</v>
      </c>
    </row>
    <row r="581" spans="2:16" x14ac:dyDescent="0.25">
      <c r="B581" s="5">
        <v>578</v>
      </c>
      <c r="C581" s="6">
        <v>3.2511913699580598E-2</v>
      </c>
      <c r="D581" s="6">
        <v>4.4504586062116297E-2</v>
      </c>
      <c r="E581" s="6">
        <v>5.5841637625109901E-2</v>
      </c>
      <c r="F581" s="6">
        <v>4.88437850866663E-2</v>
      </c>
      <c r="G581" s="6">
        <v>6.11053176952727E-2</v>
      </c>
      <c r="H581" s="6">
        <v>2.93591743635002E-2</v>
      </c>
      <c r="K581" s="25">
        <v>3.2511913699580598E-2</v>
      </c>
      <c r="L581" s="25">
        <v>4.4504586062116297E-2</v>
      </c>
      <c r="M581" s="25">
        <v>5.5841637625109901E-2</v>
      </c>
      <c r="N581" s="25">
        <v>4.88437850866663E-2</v>
      </c>
      <c r="O581" s="25">
        <v>6.11053176952727E-2</v>
      </c>
      <c r="P581" s="25">
        <v>2.93591743635002E-2</v>
      </c>
    </row>
    <row r="582" spans="2:16" x14ac:dyDescent="0.25">
      <c r="B582" s="5">
        <v>579</v>
      </c>
      <c r="C582" s="6">
        <v>3.3082450404335002E-2</v>
      </c>
      <c r="D582" s="6">
        <v>2.74858067036103E-2</v>
      </c>
      <c r="E582" s="6">
        <v>2.29495900520225E-2</v>
      </c>
      <c r="F582" s="6">
        <v>2.68488156287294E-2</v>
      </c>
      <c r="G582" s="6">
        <v>1.9765901261449701E-2</v>
      </c>
      <c r="H582" s="6">
        <v>4.9457205821739096E-3</v>
      </c>
      <c r="K582" s="25">
        <v>3.3082450404335002E-2</v>
      </c>
      <c r="L582" s="25">
        <v>2.74858067036103E-2</v>
      </c>
      <c r="M582" s="25">
        <v>2.29495900520225E-2</v>
      </c>
      <c r="N582" s="25">
        <v>2.68488156287294E-2</v>
      </c>
      <c r="O582" s="25">
        <v>1.9765901261449701E-2</v>
      </c>
      <c r="P582" s="25">
        <v>4.9457205821739096E-3</v>
      </c>
    </row>
    <row r="583" spans="2:16" x14ac:dyDescent="0.25">
      <c r="B583" s="5">
        <v>580</v>
      </c>
      <c r="C583" s="6">
        <v>2.96688098176177E-2</v>
      </c>
      <c r="D583" s="6">
        <v>3.8018814107907202E-2</v>
      </c>
      <c r="E583" s="6">
        <v>4.8680499710847203E-2</v>
      </c>
      <c r="F583" s="6">
        <v>3.9030171449793802E-2</v>
      </c>
      <c r="G583" s="6">
        <v>6.8355863944034007E-2</v>
      </c>
      <c r="H583" s="6">
        <v>0.16903134508569301</v>
      </c>
      <c r="K583" s="25">
        <v>2.96688098176177E-2</v>
      </c>
      <c r="L583" s="25">
        <v>3.8018814107907202E-2</v>
      </c>
      <c r="M583" s="25">
        <v>4.8680499710847203E-2</v>
      </c>
      <c r="N583" s="25">
        <v>3.9030171449793802E-2</v>
      </c>
      <c r="O583" s="25">
        <v>6.8355863944034007E-2</v>
      </c>
      <c r="P583" s="25">
        <v>0.16903134508569301</v>
      </c>
    </row>
    <row r="584" spans="2:16" x14ac:dyDescent="0.25">
      <c r="B584" s="5">
        <v>581</v>
      </c>
      <c r="C584" s="6">
        <v>2.2531839566860799E-2</v>
      </c>
      <c r="D584" s="6">
        <v>3.0325806164964299E-2</v>
      </c>
      <c r="E584" s="6">
        <v>3.4814488522969103E-2</v>
      </c>
      <c r="F584" s="6">
        <v>3.4155744074374501E-2</v>
      </c>
      <c r="G584" s="6">
        <v>3.75673464860031E-2</v>
      </c>
      <c r="H584" s="6">
        <v>-3.7622583785151202E-2</v>
      </c>
      <c r="K584" s="25">
        <v>2.2531839566860799E-2</v>
      </c>
      <c r="L584" s="25">
        <v>3.0325806164964299E-2</v>
      </c>
      <c r="M584" s="25">
        <v>3.4814488522969103E-2</v>
      </c>
      <c r="N584" s="25">
        <v>3.4155744074374501E-2</v>
      </c>
      <c r="O584" s="25">
        <v>3.75673464860031E-2</v>
      </c>
      <c r="P584" s="25">
        <v>-3.7622583785151202E-2</v>
      </c>
    </row>
    <row r="585" spans="2:16" x14ac:dyDescent="0.25">
      <c r="B585" s="5">
        <v>582</v>
      </c>
      <c r="C585" s="6">
        <v>4.0231718682106198E-2</v>
      </c>
      <c r="D585" s="6">
        <v>3.5073631955643898E-2</v>
      </c>
      <c r="E585" s="6">
        <v>3.6571757162780397E-2</v>
      </c>
      <c r="F585" s="6">
        <v>3.1616148750128498E-2</v>
      </c>
      <c r="G585" s="6">
        <v>4.9859777441684003E-2</v>
      </c>
      <c r="H585" s="6">
        <v>0.23643263090788</v>
      </c>
      <c r="K585" s="25">
        <v>4.0231718682106198E-2</v>
      </c>
      <c r="L585" s="25">
        <v>3.5073631955643898E-2</v>
      </c>
      <c r="M585" s="25">
        <v>3.6571757162780397E-2</v>
      </c>
      <c r="N585" s="25">
        <v>3.1616148750128498E-2</v>
      </c>
      <c r="O585" s="25">
        <v>4.9859777441684003E-2</v>
      </c>
      <c r="P585" s="25">
        <v>0.23643263090788</v>
      </c>
    </row>
    <row r="586" spans="2:16" x14ac:dyDescent="0.25">
      <c r="B586" s="5">
        <v>583</v>
      </c>
      <c r="C586" s="6">
        <v>3.5229766165646201E-2</v>
      </c>
      <c r="D586" s="6">
        <v>3.5852068866690102E-2</v>
      </c>
      <c r="E586" s="6">
        <v>4.0714085596022902E-2</v>
      </c>
      <c r="F586" s="6">
        <v>3.5713841666829199E-2</v>
      </c>
      <c r="G586" s="6">
        <v>5.9504536646561898E-2</v>
      </c>
      <c r="H586" s="6">
        <v>0.18060363389919901</v>
      </c>
      <c r="K586" s="25">
        <v>3.5229766165646201E-2</v>
      </c>
      <c r="L586" s="25">
        <v>3.5852068866690102E-2</v>
      </c>
      <c r="M586" s="25">
        <v>4.0714085596022902E-2</v>
      </c>
      <c r="N586" s="25">
        <v>3.5713841666829199E-2</v>
      </c>
      <c r="O586" s="25">
        <v>5.9504536646561898E-2</v>
      </c>
      <c r="P586" s="25">
        <v>0.18060363389919901</v>
      </c>
    </row>
    <row r="587" spans="2:16" x14ac:dyDescent="0.25">
      <c r="B587" s="5">
        <v>584</v>
      </c>
      <c r="C587" s="6">
        <v>2.7512444148937599E-2</v>
      </c>
      <c r="D587" s="6">
        <v>2.9538809007398501E-2</v>
      </c>
      <c r="E587" s="6">
        <v>3.04781152154401E-2</v>
      </c>
      <c r="F587" s="6">
        <v>3.0060743393750301E-2</v>
      </c>
      <c r="G587" s="6">
        <v>2.8010503460967701E-2</v>
      </c>
      <c r="H587" s="6">
        <v>-5.1284551552457404E-3</v>
      </c>
      <c r="K587" s="25">
        <v>2.7512444148937599E-2</v>
      </c>
      <c r="L587" s="25">
        <v>2.9538809007398501E-2</v>
      </c>
      <c r="M587" s="25">
        <v>3.04781152154401E-2</v>
      </c>
      <c r="N587" s="25">
        <v>3.0060743393750301E-2</v>
      </c>
      <c r="O587" s="25">
        <v>2.8010503460967701E-2</v>
      </c>
      <c r="P587" s="25">
        <v>-5.1284551552457404E-3</v>
      </c>
    </row>
    <row r="588" spans="2:16" x14ac:dyDescent="0.25">
      <c r="B588" s="5">
        <v>585</v>
      </c>
      <c r="C588" s="6">
        <v>2.1913778106275501E-2</v>
      </c>
      <c r="D588" s="6">
        <v>4.74245667716056E-2</v>
      </c>
      <c r="E588" s="6">
        <v>6.6081343713066301E-2</v>
      </c>
      <c r="F588" s="6">
        <v>4.9407947313531798E-2</v>
      </c>
      <c r="G588" s="6">
        <v>9.8302162409108301E-2</v>
      </c>
      <c r="H588" s="6">
        <v>9.3751985254717507E-3</v>
      </c>
      <c r="K588" s="25">
        <v>2.1913778106275501E-2</v>
      </c>
      <c r="L588" s="25">
        <v>4.74245667716056E-2</v>
      </c>
      <c r="M588" s="25">
        <v>6.6081343713066301E-2</v>
      </c>
      <c r="N588" s="25">
        <v>4.9407947313531798E-2</v>
      </c>
      <c r="O588" s="25">
        <v>9.8302162409108301E-2</v>
      </c>
      <c r="P588" s="25">
        <v>9.3751985254717507E-3</v>
      </c>
    </row>
    <row r="589" spans="2:16" x14ac:dyDescent="0.25">
      <c r="B589" s="5">
        <v>586</v>
      </c>
      <c r="C589" s="6">
        <v>4.0862221225163503E-2</v>
      </c>
      <c r="D589" s="6">
        <v>1.8670475673025402E-2</v>
      </c>
      <c r="E589" s="6">
        <v>7.1367789702858602E-3</v>
      </c>
      <c r="F589" s="6">
        <v>1.7156886099163101E-2</v>
      </c>
      <c r="G589" s="6">
        <v>-7.1943151439822798E-3</v>
      </c>
      <c r="H589" s="6">
        <v>0.16398456729852301</v>
      </c>
      <c r="K589" s="25">
        <v>4.0862221225163503E-2</v>
      </c>
      <c r="L589" s="25">
        <v>1.8670475673025402E-2</v>
      </c>
      <c r="M589" s="25">
        <v>7.1367789702858602E-3</v>
      </c>
      <c r="N589" s="25">
        <v>1.7156886099163101E-2</v>
      </c>
      <c r="O589" s="25">
        <v>-7.1943151439822798E-3</v>
      </c>
      <c r="P589" s="25">
        <v>0.16398456729852301</v>
      </c>
    </row>
    <row r="590" spans="2:16" x14ac:dyDescent="0.25">
      <c r="B590" s="5">
        <v>587</v>
      </c>
      <c r="C590" s="6">
        <v>3.17794291736559E-2</v>
      </c>
      <c r="D590" s="6">
        <v>4.9922438272087102E-2</v>
      </c>
      <c r="E590" s="6">
        <v>6.7515318220399606E-2</v>
      </c>
      <c r="F590" s="6">
        <v>5.2650140944967602E-2</v>
      </c>
      <c r="G590" s="6">
        <v>5.4448148522911403E-2</v>
      </c>
      <c r="H590" s="6">
        <v>8.9307116284321794E-2</v>
      </c>
      <c r="K590" s="25">
        <v>3.17794291736559E-2</v>
      </c>
      <c r="L590" s="25">
        <v>4.9922438272087102E-2</v>
      </c>
      <c r="M590" s="25">
        <v>6.7515318220399606E-2</v>
      </c>
      <c r="N590" s="25">
        <v>5.2650140944967602E-2</v>
      </c>
      <c r="O590" s="25">
        <v>5.4448148522911403E-2</v>
      </c>
      <c r="P590" s="25">
        <v>8.9307116284321794E-2</v>
      </c>
    </row>
    <row r="591" spans="2:16" x14ac:dyDescent="0.25">
      <c r="B591" s="5">
        <v>588</v>
      </c>
      <c r="C591" s="6">
        <v>3.0930404760940899E-2</v>
      </c>
      <c r="D591" s="6">
        <v>1.5850347386651101E-2</v>
      </c>
      <c r="E591" s="6">
        <v>5.0571683383775498E-3</v>
      </c>
      <c r="F591" s="6">
        <v>1.36313322748094E-2</v>
      </c>
      <c r="G591" s="6">
        <v>3.3298341460449098E-2</v>
      </c>
      <c r="H591" s="6">
        <v>7.3367151740125994E-2</v>
      </c>
      <c r="K591" s="25">
        <v>3.0930404760940899E-2</v>
      </c>
      <c r="L591" s="25">
        <v>1.5850347386651101E-2</v>
      </c>
      <c r="M591" s="25">
        <v>5.0571683383775498E-3</v>
      </c>
      <c r="N591" s="25">
        <v>1.36313322748094E-2</v>
      </c>
      <c r="O591" s="25">
        <v>3.3298341460449098E-2</v>
      </c>
      <c r="P591" s="25">
        <v>7.3367151740125994E-2</v>
      </c>
    </row>
    <row r="592" spans="2:16" x14ac:dyDescent="0.25">
      <c r="B592" s="5">
        <v>589</v>
      </c>
      <c r="C592" s="6">
        <v>3.09155515091151E-2</v>
      </c>
      <c r="D592" s="6">
        <v>4.9172640024518897E-2</v>
      </c>
      <c r="E592" s="6">
        <v>5.5944791987169597E-2</v>
      </c>
      <c r="F592" s="6">
        <v>4.5755379058813002E-2</v>
      </c>
      <c r="G592" s="6">
        <v>5.0107828978954702E-2</v>
      </c>
      <c r="H592" s="6">
        <v>5.8815109052895199E-2</v>
      </c>
      <c r="K592" s="25">
        <v>3.09155515091151E-2</v>
      </c>
      <c r="L592" s="25">
        <v>4.9172640024518897E-2</v>
      </c>
      <c r="M592" s="25">
        <v>5.5944791987169597E-2</v>
      </c>
      <c r="N592" s="25">
        <v>4.5755379058813002E-2</v>
      </c>
      <c r="O592" s="25">
        <v>5.0107828978954702E-2</v>
      </c>
      <c r="P592" s="25">
        <v>5.8815109052895199E-2</v>
      </c>
    </row>
    <row r="593" spans="2:16" x14ac:dyDescent="0.25">
      <c r="B593" s="5">
        <v>590</v>
      </c>
      <c r="C593" s="6">
        <v>3.1866254694163702E-2</v>
      </c>
      <c r="D593" s="6">
        <v>1.66519421085678E-2</v>
      </c>
      <c r="E593" s="6">
        <v>1.58281157062083E-2</v>
      </c>
      <c r="F593" s="6">
        <v>2.0329480791600602E-2</v>
      </c>
      <c r="G593" s="6">
        <v>3.7584936040634398E-2</v>
      </c>
      <c r="H593" s="6">
        <v>0.101100102482621</v>
      </c>
      <c r="K593" s="25">
        <v>3.1866254694163702E-2</v>
      </c>
      <c r="L593" s="25">
        <v>1.66519421085678E-2</v>
      </c>
      <c r="M593" s="25">
        <v>1.58281157062083E-2</v>
      </c>
      <c r="N593" s="25">
        <v>2.0329480791600602E-2</v>
      </c>
      <c r="O593" s="25">
        <v>3.7584936040634398E-2</v>
      </c>
      <c r="P593" s="25">
        <v>0.101100102482621</v>
      </c>
    </row>
    <row r="594" spans="2:16" x14ac:dyDescent="0.25">
      <c r="B594" s="5">
        <v>591</v>
      </c>
      <c r="C594" s="6">
        <v>3.4491782271085097E-2</v>
      </c>
      <c r="D594" s="6">
        <v>4.1573008100030999E-2</v>
      </c>
      <c r="E594" s="6">
        <v>3.86209923724459E-2</v>
      </c>
      <c r="F594" s="6">
        <v>4.5842028532322901E-2</v>
      </c>
      <c r="G594" s="6">
        <v>5.3983219729063697E-2</v>
      </c>
      <c r="H594" s="6">
        <v>1.33729648892529E-2</v>
      </c>
      <c r="K594" s="25">
        <v>3.4491782271085097E-2</v>
      </c>
      <c r="L594" s="25">
        <v>4.1573008100030999E-2</v>
      </c>
      <c r="M594" s="25">
        <v>3.86209923724459E-2</v>
      </c>
      <c r="N594" s="25">
        <v>4.5842028532322901E-2</v>
      </c>
      <c r="O594" s="25">
        <v>5.3983219729063697E-2</v>
      </c>
      <c r="P594" s="25">
        <v>1.33729648892529E-2</v>
      </c>
    </row>
    <row r="595" spans="2:16" x14ac:dyDescent="0.25">
      <c r="B595" s="5">
        <v>592</v>
      </c>
      <c r="C595" s="6">
        <v>2.8265241620195398E-2</v>
      </c>
      <c r="D595" s="6">
        <v>2.39424474354877E-2</v>
      </c>
      <c r="E595" s="6">
        <v>3.3347413827409203E-2</v>
      </c>
      <c r="F595" s="6">
        <v>2.0175520340592199E-2</v>
      </c>
      <c r="G595" s="6">
        <v>3.4056481112118002E-2</v>
      </c>
      <c r="H595" s="6">
        <v>0.158132640564972</v>
      </c>
      <c r="K595" s="25">
        <v>2.8265241620195398E-2</v>
      </c>
      <c r="L595" s="25">
        <v>2.39424474354877E-2</v>
      </c>
      <c r="M595" s="25">
        <v>3.3347413827409203E-2</v>
      </c>
      <c r="N595" s="25">
        <v>2.0175520340592199E-2</v>
      </c>
      <c r="O595" s="25">
        <v>3.4056481112118002E-2</v>
      </c>
      <c r="P595" s="25">
        <v>0.158132640564972</v>
      </c>
    </row>
    <row r="596" spans="2:16" x14ac:dyDescent="0.25">
      <c r="B596" s="5">
        <v>593</v>
      </c>
      <c r="C596" s="6">
        <v>2.1903906886134899E-2</v>
      </c>
      <c r="D596" s="6">
        <v>2.91650580322735E-2</v>
      </c>
      <c r="E596" s="6">
        <v>3.6295470927863102E-2</v>
      </c>
      <c r="F596" s="6">
        <v>3.02457644084899E-2</v>
      </c>
      <c r="G596" s="6">
        <v>5.3864994063280498E-2</v>
      </c>
      <c r="H596" s="6">
        <v>0.152641102379558</v>
      </c>
      <c r="K596" s="25">
        <v>2.1903906886134899E-2</v>
      </c>
      <c r="L596" s="25">
        <v>2.91650580322735E-2</v>
      </c>
      <c r="M596" s="25">
        <v>3.6295470927863102E-2</v>
      </c>
      <c r="N596" s="25">
        <v>3.02457644084899E-2</v>
      </c>
      <c r="O596" s="25">
        <v>5.3864994063280498E-2</v>
      </c>
      <c r="P596" s="25">
        <v>0.152641102379558</v>
      </c>
    </row>
    <row r="597" spans="2:16" x14ac:dyDescent="0.25">
      <c r="B597" s="5">
        <v>594</v>
      </c>
      <c r="C597" s="6">
        <v>4.0854750274749198E-2</v>
      </c>
      <c r="D597" s="6">
        <v>3.6312495008999503E-2</v>
      </c>
      <c r="E597" s="6">
        <v>3.5418034580896998E-2</v>
      </c>
      <c r="F597" s="6">
        <v>3.5557439909338601E-2</v>
      </c>
      <c r="G597" s="6">
        <v>3.3947244742965198E-2</v>
      </c>
      <c r="H597" s="6">
        <v>1.3825407532999301E-2</v>
      </c>
      <c r="K597" s="25">
        <v>4.0854750274749198E-2</v>
      </c>
      <c r="L597" s="25">
        <v>3.6312495008999503E-2</v>
      </c>
      <c r="M597" s="25">
        <v>3.5418034580896998E-2</v>
      </c>
      <c r="N597" s="25">
        <v>3.5557439909338601E-2</v>
      </c>
      <c r="O597" s="25">
        <v>3.3947244742965198E-2</v>
      </c>
      <c r="P597" s="25">
        <v>1.3825407532999301E-2</v>
      </c>
    </row>
    <row r="598" spans="2:16" x14ac:dyDescent="0.25">
      <c r="B598" s="5">
        <v>595</v>
      </c>
      <c r="C598" s="6">
        <v>3.6129774549297701E-2</v>
      </c>
      <c r="D598" s="6">
        <v>3.0560500668713499E-2</v>
      </c>
      <c r="E598" s="6">
        <v>2.5362814985307298E-2</v>
      </c>
      <c r="F598" s="6">
        <v>3.3562296417889201E-2</v>
      </c>
      <c r="G598" s="6">
        <v>1.9182022034928602E-2</v>
      </c>
      <c r="H598" s="6">
        <v>0.100439342286786</v>
      </c>
      <c r="K598" s="25">
        <v>3.6129774549297701E-2</v>
      </c>
      <c r="L598" s="25">
        <v>3.0560500668713499E-2</v>
      </c>
      <c r="M598" s="25">
        <v>2.5362814985307298E-2</v>
      </c>
      <c r="N598" s="25">
        <v>3.3562296417889201E-2</v>
      </c>
      <c r="O598" s="25">
        <v>1.9182022034928602E-2</v>
      </c>
      <c r="P598" s="25">
        <v>0.100439342286786</v>
      </c>
    </row>
    <row r="599" spans="2:16" x14ac:dyDescent="0.25">
      <c r="B599" s="5">
        <v>596</v>
      </c>
      <c r="C599" s="6">
        <v>2.66342634991612E-2</v>
      </c>
      <c r="D599" s="6">
        <v>3.4971903694516401E-2</v>
      </c>
      <c r="E599" s="6">
        <v>4.66154169558557E-2</v>
      </c>
      <c r="F599" s="6">
        <v>3.2294546753919302E-2</v>
      </c>
      <c r="G599" s="6">
        <v>6.9407731855087001E-2</v>
      </c>
      <c r="H599" s="6">
        <v>5.96747914671341E-2</v>
      </c>
      <c r="K599" s="25">
        <v>2.66342634991612E-2</v>
      </c>
      <c r="L599" s="25">
        <v>3.4971903694516401E-2</v>
      </c>
      <c r="M599" s="25">
        <v>4.66154169558557E-2</v>
      </c>
      <c r="N599" s="25">
        <v>3.2294546753919302E-2</v>
      </c>
      <c r="O599" s="25">
        <v>6.9407731855087001E-2</v>
      </c>
      <c r="P599" s="25">
        <v>5.96747914671341E-2</v>
      </c>
    </row>
    <row r="600" spans="2:16" x14ac:dyDescent="0.25">
      <c r="B600" s="5">
        <v>597</v>
      </c>
      <c r="C600" s="6">
        <v>2.2446913399819999E-2</v>
      </c>
      <c r="D600" s="6">
        <v>3.5952552766546103E-2</v>
      </c>
      <c r="E600" s="6">
        <v>2.7842615082245298E-2</v>
      </c>
      <c r="F600" s="6">
        <v>3.8723749313753601E-2</v>
      </c>
      <c r="G600" s="6">
        <v>5.62659063330819E-2</v>
      </c>
      <c r="H600" s="6">
        <v>7.8254341934354196E-2</v>
      </c>
      <c r="K600" s="25">
        <v>2.2446913399819999E-2</v>
      </c>
      <c r="L600" s="25">
        <v>3.5952552766546103E-2</v>
      </c>
      <c r="M600" s="25">
        <v>2.7842615082245298E-2</v>
      </c>
      <c r="N600" s="25">
        <v>3.8723749313753601E-2</v>
      </c>
      <c r="O600" s="25">
        <v>5.62659063330819E-2</v>
      </c>
      <c r="P600" s="25">
        <v>7.8254341934354196E-2</v>
      </c>
    </row>
    <row r="601" spans="2:16" x14ac:dyDescent="0.25">
      <c r="B601" s="5">
        <v>598</v>
      </c>
      <c r="C601" s="6">
        <v>4.0329965525056903E-2</v>
      </c>
      <c r="D601" s="6">
        <v>2.9558831782573E-2</v>
      </c>
      <c r="E601" s="6">
        <v>4.3620342485384898E-2</v>
      </c>
      <c r="F601" s="6">
        <v>2.7143723428274501E-2</v>
      </c>
      <c r="G601" s="6">
        <v>3.1488202013652697E-2</v>
      </c>
      <c r="H601" s="6">
        <v>8.3761271244464003E-2</v>
      </c>
      <c r="K601" s="25">
        <v>4.0329965525056903E-2</v>
      </c>
      <c r="L601" s="25">
        <v>2.9558831782573E-2</v>
      </c>
      <c r="M601" s="25">
        <v>4.3620342485384898E-2</v>
      </c>
      <c r="N601" s="25">
        <v>2.7143723428274501E-2</v>
      </c>
      <c r="O601" s="25">
        <v>3.1488202013652697E-2</v>
      </c>
      <c r="P601" s="25">
        <v>8.3761271244464003E-2</v>
      </c>
    </row>
    <row r="602" spans="2:16" x14ac:dyDescent="0.25">
      <c r="B602" s="5">
        <v>599</v>
      </c>
      <c r="C602" s="6">
        <v>8.8458518192533492E-3</v>
      </c>
      <c r="D602" s="6">
        <v>3.8385998501010703E-2</v>
      </c>
      <c r="E602" s="6">
        <v>8.9080802324432495E-2</v>
      </c>
      <c r="F602" s="6">
        <v>3.6656476399920902E-2</v>
      </c>
      <c r="G602" s="6">
        <v>9.2460353995732006E-2</v>
      </c>
      <c r="H602" s="6">
        <v>-3.4901039780550397E-2</v>
      </c>
      <c r="K602" s="25">
        <v>8.8458518192533492E-3</v>
      </c>
      <c r="L602" s="25">
        <v>3.8385998501010703E-2</v>
      </c>
      <c r="M602" s="25">
        <v>8.9080802324432495E-2</v>
      </c>
      <c r="N602" s="25">
        <v>3.6656476399920902E-2</v>
      </c>
      <c r="O602" s="25">
        <v>9.2460353995732006E-2</v>
      </c>
      <c r="P602" s="25">
        <v>-3.4901039780550397E-2</v>
      </c>
    </row>
    <row r="603" spans="2:16" x14ac:dyDescent="0.25">
      <c r="B603" s="5">
        <v>600</v>
      </c>
      <c r="C603" s="6">
        <v>5.40314655030898E-2</v>
      </c>
      <c r="D603" s="6">
        <v>2.7564521021757198E-2</v>
      </c>
      <c r="E603" s="6">
        <v>-1.15341956058608E-2</v>
      </c>
      <c r="F603" s="6">
        <v>2.9509947711486E-2</v>
      </c>
      <c r="G603" s="6">
        <v>6.7977752692183202E-4</v>
      </c>
      <c r="H603" s="6">
        <v>0.219652451412509</v>
      </c>
      <c r="K603" s="25">
        <v>5.40314655030898E-2</v>
      </c>
      <c r="L603" s="25">
        <v>2.7564521021757198E-2</v>
      </c>
      <c r="M603" s="25">
        <v>-1.15341956058608E-2</v>
      </c>
      <c r="N603" s="25">
        <v>2.9509947711486E-2</v>
      </c>
      <c r="O603" s="25">
        <v>6.7977752692183202E-4</v>
      </c>
      <c r="P603" s="25">
        <v>0.219652451412509</v>
      </c>
    </row>
    <row r="604" spans="2:16" x14ac:dyDescent="0.25">
      <c r="B604" s="5">
        <v>601</v>
      </c>
      <c r="C604" s="6">
        <v>4.0795248150071302E-2</v>
      </c>
      <c r="D604" s="6">
        <v>3.35147808862803E-2</v>
      </c>
      <c r="E604" s="6">
        <v>1.5476066294983101E-2</v>
      </c>
      <c r="F604" s="6">
        <v>3.3844631212157902E-2</v>
      </c>
      <c r="G604" s="6">
        <v>5.2299879493232102E-2</v>
      </c>
      <c r="H604" s="6">
        <v>7.9145061869055205E-2</v>
      </c>
      <c r="K604" s="25">
        <v>4.0795248150071302E-2</v>
      </c>
      <c r="L604" s="25">
        <v>3.35147808862803E-2</v>
      </c>
      <c r="M604" s="25">
        <v>1.5476066294983101E-2</v>
      </c>
      <c r="N604" s="25">
        <v>3.3844631212157902E-2</v>
      </c>
      <c r="O604" s="25">
        <v>5.2299879493232102E-2</v>
      </c>
      <c r="P604" s="25">
        <v>7.9145061869055205E-2</v>
      </c>
    </row>
    <row r="605" spans="2:16" x14ac:dyDescent="0.25">
      <c r="B605" s="5">
        <v>602</v>
      </c>
      <c r="C605" s="6">
        <v>2.19602695646028E-2</v>
      </c>
      <c r="D605" s="6">
        <v>3.2011545505768797E-2</v>
      </c>
      <c r="E605" s="6">
        <v>5.75272591873306E-2</v>
      </c>
      <c r="F605" s="6">
        <v>3.2023631574130698E-2</v>
      </c>
      <c r="G605" s="6">
        <v>3.6306680802542998E-2</v>
      </c>
      <c r="H605" s="6">
        <v>8.2550172376771397E-2</v>
      </c>
      <c r="K605" s="25">
        <v>2.19602695646028E-2</v>
      </c>
      <c r="L605" s="25">
        <v>3.2011545505768797E-2</v>
      </c>
      <c r="M605" s="25">
        <v>5.75272591873306E-2</v>
      </c>
      <c r="N605" s="25">
        <v>3.2023631574130698E-2</v>
      </c>
      <c r="O605" s="25">
        <v>3.6306680802542998E-2</v>
      </c>
      <c r="P605" s="25">
        <v>8.2550172376771397E-2</v>
      </c>
    </row>
    <row r="606" spans="2:16" x14ac:dyDescent="0.25">
      <c r="B606" s="5">
        <v>603</v>
      </c>
      <c r="C606" s="6">
        <v>3.9242224657621401E-2</v>
      </c>
      <c r="D606" s="6">
        <v>1.7793156704535101E-2</v>
      </c>
      <c r="E606" s="6">
        <v>1.6288056301161401E-4</v>
      </c>
      <c r="F606" s="6">
        <v>1.8082104981900399E-2</v>
      </c>
      <c r="G606" s="6">
        <v>1.4613762409048299E-2</v>
      </c>
      <c r="H606" s="6">
        <v>3.5800381002487398E-2</v>
      </c>
      <c r="K606" s="25">
        <v>3.9242224657621401E-2</v>
      </c>
      <c r="L606" s="25">
        <v>1.7793156704535101E-2</v>
      </c>
      <c r="M606" s="25">
        <v>1.6288056301161401E-4</v>
      </c>
      <c r="N606" s="25">
        <v>1.8082104981900399E-2</v>
      </c>
      <c r="O606" s="25">
        <v>1.4613762409048299E-2</v>
      </c>
      <c r="P606" s="25">
        <v>3.5800381002487398E-2</v>
      </c>
    </row>
    <row r="607" spans="2:16" x14ac:dyDescent="0.25">
      <c r="B607" s="5">
        <v>604</v>
      </c>
      <c r="C607" s="6">
        <v>2.3543323699685599E-2</v>
      </c>
      <c r="D607" s="6">
        <v>4.8400348364940199E-2</v>
      </c>
      <c r="E607" s="6">
        <v>7.4074286002932005E-2</v>
      </c>
      <c r="F607" s="6">
        <v>4.8583934905006801E-2</v>
      </c>
      <c r="G607" s="6">
        <v>7.5315958834854202E-2</v>
      </c>
      <c r="H607" s="6">
        <v>0.130368809823002</v>
      </c>
      <c r="K607" s="25">
        <v>2.3543323699685599E-2</v>
      </c>
      <c r="L607" s="25">
        <v>4.8400348364940199E-2</v>
      </c>
      <c r="M607" s="25">
        <v>7.4074286002932005E-2</v>
      </c>
      <c r="N607" s="25">
        <v>4.8583934905006801E-2</v>
      </c>
      <c r="O607" s="25">
        <v>7.5315958834854202E-2</v>
      </c>
      <c r="P607" s="25">
        <v>0.130368809823002</v>
      </c>
    </row>
    <row r="608" spans="2:16" x14ac:dyDescent="0.25">
      <c r="B608" s="5">
        <v>605</v>
      </c>
      <c r="C608" s="6">
        <v>3.6109522757421297E-2</v>
      </c>
      <c r="D608" s="6">
        <v>2.3865443083923601E-2</v>
      </c>
      <c r="E608" s="6">
        <v>-8.2805385038544604E-3</v>
      </c>
      <c r="F608" s="6">
        <v>2.22574541645486E-2</v>
      </c>
      <c r="G608" s="6">
        <v>1.3397365903837801E-3</v>
      </c>
      <c r="H608" s="6">
        <v>-1.84845570331525E-2</v>
      </c>
      <c r="K608" s="25">
        <v>3.6109522757421297E-2</v>
      </c>
      <c r="L608" s="25">
        <v>2.3865443083923601E-2</v>
      </c>
      <c r="M608" s="25">
        <v>-8.2805385038544604E-3</v>
      </c>
      <c r="N608" s="25">
        <v>2.22574541645486E-2</v>
      </c>
      <c r="O608" s="25">
        <v>1.3397365903837801E-3</v>
      </c>
      <c r="P608" s="25">
        <v>-1.84845570331525E-2</v>
      </c>
    </row>
    <row r="609" spans="2:16" x14ac:dyDescent="0.25">
      <c r="B609" s="5">
        <v>606</v>
      </c>
      <c r="C609" s="6">
        <v>2.6648492308434201E-2</v>
      </c>
      <c r="D609" s="6">
        <v>4.1874110600525399E-2</v>
      </c>
      <c r="E609" s="6">
        <v>8.35629945165801E-2</v>
      </c>
      <c r="F609" s="6">
        <v>4.39744307952206E-2</v>
      </c>
      <c r="G609" s="6">
        <v>8.9940401903404701E-2</v>
      </c>
      <c r="H609" s="6">
        <v>0.202910671863933</v>
      </c>
      <c r="K609" s="25">
        <v>2.6648492308434201E-2</v>
      </c>
      <c r="L609" s="25">
        <v>4.1874110600525399E-2</v>
      </c>
      <c r="M609" s="25">
        <v>8.35629945165801E-2</v>
      </c>
      <c r="N609" s="25">
        <v>4.39744307952206E-2</v>
      </c>
      <c r="O609" s="25">
        <v>8.9940401903404701E-2</v>
      </c>
      <c r="P609" s="25">
        <v>0.202910671863933</v>
      </c>
    </row>
    <row r="610" spans="2:16" x14ac:dyDescent="0.25">
      <c r="B610" s="5">
        <v>607</v>
      </c>
      <c r="C610" s="6">
        <v>4.22689835787231E-2</v>
      </c>
      <c r="D610" s="6">
        <v>4.41320636403408E-3</v>
      </c>
      <c r="E610" s="6">
        <v>-4.1174397013870802E-2</v>
      </c>
      <c r="F610" s="6">
        <v>1.78323068515152E-3</v>
      </c>
      <c r="G610" s="6">
        <v>-3.6483905934766601E-2</v>
      </c>
      <c r="H610" s="6">
        <v>-3.1716548999486803E-2</v>
      </c>
      <c r="K610" s="25">
        <v>4.22689835787231E-2</v>
      </c>
      <c r="L610" s="25">
        <v>4.41320636403408E-3</v>
      </c>
      <c r="M610" s="25">
        <v>-4.1174397013870802E-2</v>
      </c>
      <c r="N610" s="25">
        <v>1.78323068515152E-3</v>
      </c>
      <c r="O610" s="25">
        <v>-3.6483905934766601E-2</v>
      </c>
      <c r="P610" s="25">
        <v>-3.1716548999486803E-2</v>
      </c>
    </row>
    <row r="611" spans="2:16" x14ac:dyDescent="0.25">
      <c r="B611" s="5">
        <v>608</v>
      </c>
      <c r="C611" s="6">
        <v>2.0524592481745398E-2</v>
      </c>
      <c r="D611" s="6">
        <v>6.2847233642889799E-2</v>
      </c>
      <c r="E611" s="6">
        <v>0.123029789408476</v>
      </c>
      <c r="F611" s="6">
        <v>6.6063771129506899E-2</v>
      </c>
      <c r="G611" s="6">
        <v>0.13494067986232799</v>
      </c>
      <c r="H611" s="6">
        <v>0.217380239899292</v>
      </c>
      <c r="K611" s="25">
        <v>2.0524592481745398E-2</v>
      </c>
      <c r="L611" s="25">
        <v>6.2847233642889799E-2</v>
      </c>
      <c r="M611" s="25">
        <v>0.123029789408476</v>
      </c>
      <c r="N611" s="25">
        <v>6.6063771129506899E-2</v>
      </c>
      <c r="O611" s="25">
        <v>0.13494067986232799</v>
      </c>
      <c r="P611" s="25">
        <v>0.217380239899292</v>
      </c>
    </row>
    <row r="612" spans="2:16" x14ac:dyDescent="0.25">
      <c r="B612" s="5">
        <v>609</v>
      </c>
      <c r="C612" s="6">
        <v>3.1049709362019499E-2</v>
      </c>
      <c r="D612" s="6">
        <v>3.7764892874300598E-2</v>
      </c>
      <c r="E612" s="6">
        <v>4.0912545590802402E-2</v>
      </c>
      <c r="F612" s="6">
        <v>3.8255986905484402E-2</v>
      </c>
      <c r="G612" s="6">
        <v>6.0403569927909302E-2</v>
      </c>
      <c r="H612" s="6">
        <v>0.15522525494535899</v>
      </c>
      <c r="K612" s="25">
        <v>3.1049709362019499E-2</v>
      </c>
      <c r="L612" s="25">
        <v>3.7764892874300598E-2</v>
      </c>
      <c r="M612" s="25">
        <v>4.0912545590802402E-2</v>
      </c>
      <c r="N612" s="25">
        <v>3.8255986905484402E-2</v>
      </c>
      <c r="O612" s="25">
        <v>6.0403569927909302E-2</v>
      </c>
      <c r="P612" s="25">
        <v>0.15522525494535899</v>
      </c>
    </row>
    <row r="613" spans="2:16" x14ac:dyDescent="0.25">
      <c r="B613" s="5">
        <v>610</v>
      </c>
      <c r="C613" s="6">
        <v>3.1711047903280901E-2</v>
      </c>
      <c r="D613" s="6">
        <v>2.77076653631847E-2</v>
      </c>
      <c r="E613" s="6">
        <v>3.0230225203165002E-2</v>
      </c>
      <c r="F613" s="6">
        <v>2.7625303910659101E-2</v>
      </c>
      <c r="G613" s="6">
        <v>2.7068261204644901E-2</v>
      </c>
      <c r="H613" s="6">
        <v>1.48821934685595E-2</v>
      </c>
      <c r="K613" s="25">
        <v>3.1711047903280901E-2</v>
      </c>
      <c r="L613" s="25">
        <v>2.77076653631847E-2</v>
      </c>
      <c r="M613" s="25">
        <v>3.0230225203165002E-2</v>
      </c>
      <c r="N613" s="25">
        <v>2.7625303910659101E-2</v>
      </c>
      <c r="O613" s="25">
        <v>2.7068261204644901E-2</v>
      </c>
      <c r="P613" s="25">
        <v>1.48821934685595E-2</v>
      </c>
    </row>
    <row r="614" spans="2:16" x14ac:dyDescent="0.25">
      <c r="B614" s="5">
        <v>611</v>
      </c>
      <c r="C614" s="6">
        <v>3.0362223169607901E-2</v>
      </c>
      <c r="D614" s="6">
        <v>2.74701674168818E-2</v>
      </c>
      <c r="E614" s="6">
        <v>2.9828752984727001E-2</v>
      </c>
      <c r="F614" s="6">
        <v>2.7300428610058401E-2</v>
      </c>
      <c r="G614" s="6">
        <v>2.5419074073345298E-2</v>
      </c>
      <c r="H614" s="6">
        <v>2.6709192213039801E-2</v>
      </c>
      <c r="K614" s="25">
        <v>3.0362223169607901E-2</v>
      </c>
      <c r="L614" s="25">
        <v>2.74701674168818E-2</v>
      </c>
      <c r="M614" s="25">
        <v>2.9828752984727001E-2</v>
      </c>
      <c r="N614" s="25">
        <v>2.7300428610058401E-2</v>
      </c>
      <c r="O614" s="25">
        <v>2.5419074073345298E-2</v>
      </c>
      <c r="P614" s="25">
        <v>2.6709192213039801E-2</v>
      </c>
    </row>
    <row r="615" spans="2:16" x14ac:dyDescent="0.25">
      <c r="B615" s="5">
        <v>612</v>
      </c>
      <c r="C615" s="6">
        <v>3.23861034861153E-2</v>
      </c>
      <c r="D615" s="6">
        <v>3.8082407951146403E-2</v>
      </c>
      <c r="E615" s="6">
        <v>4.2151957045090997E-2</v>
      </c>
      <c r="F615" s="6">
        <v>3.86699490664386E-2</v>
      </c>
      <c r="G615" s="6">
        <v>6.2987557884152806E-2</v>
      </c>
      <c r="H615" s="6">
        <v>0.13192455964757499</v>
      </c>
      <c r="K615" s="25">
        <v>3.23861034861153E-2</v>
      </c>
      <c r="L615" s="25">
        <v>3.8082407951146403E-2</v>
      </c>
      <c r="M615" s="25">
        <v>4.2151957045090997E-2</v>
      </c>
      <c r="N615" s="25">
        <v>3.86699490664386E-2</v>
      </c>
      <c r="O615" s="25">
        <v>6.2987557884152806E-2</v>
      </c>
      <c r="P615" s="25">
        <v>0.13192455964757499</v>
      </c>
    </row>
    <row r="616" spans="2:16" x14ac:dyDescent="0.25">
      <c r="B616" s="5">
        <v>613</v>
      </c>
      <c r="C616" s="6">
        <v>2.80504272130595E-2</v>
      </c>
      <c r="D616" s="6">
        <v>3.2133439169705201E-2</v>
      </c>
      <c r="E616" s="6">
        <v>3.0930857961657399E-2</v>
      </c>
      <c r="F616" s="6">
        <v>3.12539152415428E-2</v>
      </c>
      <c r="G616" s="6">
        <v>3.3774763547400798E-2</v>
      </c>
      <c r="H616" s="6">
        <v>-1.21097008139832E-2</v>
      </c>
      <c r="K616" s="25">
        <v>2.80504272130595E-2</v>
      </c>
      <c r="L616" s="25">
        <v>3.2133439169705201E-2</v>
      </c>
      <c r="M616" s="25">
        <v>3.0930857961657399E-2</v>
      </c>
      <c r="N616" s="25">
        <v>3.12539152415428E-2</v>
      </c>
      <c r="O616" s="25">
        <v>3.3774763547400798E-2</v>
      </c>
      <c r="P616" s="25">
        <v>-1.21097008139832E-2</v>
      </c>
    </row>
    <row r="617" spans="2:16" x14ac:dyDescent="0.25">
      <c r="B617" s="5">
        <v>614</v>
      </c>
      <c r="C617" s="6">
        <v>3.4710280087648003E-2</v>
      </c>
      <c r="D617" s="6">
        <v>3.3380938976258497E-2</v>
      </c>
      <c r="E617" s="6">
        <v>4.1137560918620003E-2</v>
      </c>
      <c r="F617" s="6">
        <v>3.46387458295494E-2</v>
      </c>
      <c r="G617" s="6">
        <v>5.45821461632163E-2</v>
      </c>
      <c r="H617" s="6">
        <v>0.19004466592167299</v>
      </c>
      <c r="K617" s="25">
        <v>3.4710280087648003E-2</v>
      </c>
      <c r="L617" s="25">
        <v>3.3380938976258497E-2</v>
      </c>
      <c r="M617" s="25">
        <v>4.1137560918620003E-2</v>
      </c>
      <c r="N617" s="25">
        <v>3.46387458295494E-2</v>
      </c>
      <c r="O617" s="25">
        <v>5.45821461632163E-2</v>
      </c>
      <c r="P617" s="25">
        <v>0.19004466592167299</v>
      </c>
    </row>
    <row r="618" spans="2:16" x14ac:dyDescent="0.25">
      <c r="B618" s="5">
        <v>615</v>
      </c>
      <c r="C618" s="6">
        <v>2.9978234180518801E-2</v>
      </c>
      <c r="D618" s="6">
        <v>3.1937336177299901E-2</v>
      </c>
      <c r="E618" s="6">
        <v>3.0331599989993799E-2</v>
      </c>
      <c r="F618" s="6">
        <v>2.9875120043359599E-2</v>
      </c>
      <c r="G618" s="6">
        <v>3.089121048451E-2</v>
      </c>
      <c r="H618" s="6">
        <v>-9.2706637852321104E-3</v>
      </c>
      <c r="K618" s="25">
        <v>2.9978234180518801E-2</v>
      </c>
      <c r="L618" s="25">
        <v>3.1937336177299901E-2</v>
      </c>
      <c r="M618" s="25">
        <v>3.0331599989993799E-2</v>
      </c>
      <c r="N618" s="25">
        <v>2.9875120043359599E-2</v>
      </c>
      <c r="O618" s="25">
        <v>3.089121048451E-2</v>
      </c>
      <c r="P618" s="25">
        <v>-9.2706637852321104E-3</v>
      </c>
    </row>
    <row r="619" spans="2:16" x14ac:dyDescent="0.25">
      <c r="B619" s="5">
        <v>616</v>
      </c>
      <c r="C619" s="6">
        <v>3.2767915141119999E-2</v>
      </c>
      <c r="D619" s="6">
        <v>3.3524964520056398E-2</v>
      </c>
      <c r="E619" s="6">
        <v>4.1393318524589801E-2</v>
      </c>
      <c r="F619" s="6">
        <v>3.60053939709606E-2</v>
      </c>
      <c r="G619" s="6">
        <v>5.7100046956578998E-2</v>
      </c>
      <c r="H619" s="6">
        <v>0.18856285176245</v>
      </c>
      <c r="K619" s="25">
        <v>3.2767915141119999E-2</v>
      </c>
      <c r="L619" s="25">
        <v>3.3524964520056398E-2</v>
      </c>
      <c r="M619" s="25">
        <v>4.1393318524589801E-2</v>
      </c>
      <c r="N619" s="25">
        <v>3.60053939709606E-2</v>
      </c>
      <c r="O619" s="25">
        <v>5.7100046956578998E-2</v>
      </c>
      <c r="P619" s="25">
        <v>0.18856285176245</v>
      </c>
    </row>
    <row r="620" spans="2:16" x14ac:dyDescent="0.25">
      <c r="B620" s="5">
        <v>617</v>
      </c>
      <c r="C620" s="6">
        <v>2.9027448704199699E-2</v>
      </c>
      <c r="D620" s="6">
        <v>4.8601970779243303E-2</v>
      </c>
      <c r="E620" s="6">
        <v>7.4982545549120205E-2</v>
      </c>
      <c r="F620" s="6">
        <v>4.7692592614202903E-2</v>
      </c>
      <c r="G620" s="6">
        <v>8.58104135254152E-2</v>
      </c>
      <c r="H620" s="6">
        <v>3.5028912483897598E-2</v>
      </c>
      <c r="K620" s="25">
        <v>2.9027448704199699E-2</v>
      </c>
      <c r="L620" s="25">
        <v>4.8601970779243303E-2</v>
      </c>
      <c r="M620" s="25">
        <v>7.4982545549120205E-2</v>
      </c>
      <c r="N620" s="25">
        <v>4.7692592614202903E-2</v>
      </c>
      <c r="O620" s="25">
        <v>8.58104135254152E-2</v>
      </c>
      <c r="P620" s="25">
        <v>3.5028912483897598E-2</v>
      </c>
    </row>
    <row r="621" spans="2:16" x14ac:dyDescent="0.25">
      <c r="B621" s="5">
        <v>618</v>
      </c>
      <c r="C621" s="6">
        <v>3.37247360818431E-2</v>
      </c>
      <c r="D621" s="6">
        <v>1.7425568445492499E-2</v>
      </c>
      <c r="E621" s="6">
        <v>-5.9717877058185198E-4</v>
      </c>
      <c r="F621" s="6">
        <v>1.8515080275578199E-2</v>
      </c>
      <c r="G621" s="6">
        <v>4.9869344794413201E-3</v>
      </c>
      <c r="H621" s="6">
        <v>0.12916574847568699</v>
      </c>
      <c r="K621" s="25">
        <v>3.37247360818431E-2</v>
      </c>
      <c r="L621" s="25">
        <v>1.7425568445492499E-2</v>
      </c>
      <c r="M621" s="25">
        <v>-5.9717877058185198E-4</v>
      </c>
      <c r="N621" s="25">
        <v>1.8515080275578199E-2</v>
      </c>
      <c r="O621" s="25">
        <v>4.9869344794413201E-3</v>
      </c>
      <c r="P621" s="25">
        <v>0.12916574847568699</v>
      </c>
    </row>
    <row r="622" spans="2:16" x14ac:dyDescent="0.25">
      <c r="B622" s="5">
        <v>619</v>
      </c>
      <c r="C622" s="6">
        <v>3.3214175035113799E-2</v>
      </c>
      <c r="D622" s="6">
        <v>4.4292617775797197E-2</v>
      </c>
      <c r="E622" s="6">
        <v>5.2383024172993703E-2</v>
      </c>
      <c r="F622" s="6">
        <v>4.0271122483890101E-2</v>
      </c>
      <c r="G622" s="6">
        <v>5.04270968518616E-2</v>
      </c>
      <c r="H622" s="6">
        <v>5.2414751966573199E-2</v>
      </c>
      <c r="K622" s="25">
        <v>3.3214175035113799E-2</v>
      </c>
      <c r="L622" s="25">
        <v>4.4292617775797197E-2</v>
      </c>
      <c r="M622" s="25">
        <v>5.2383024172993703E-2</v>
      </c>
      <c r="N622" s="25">
        <v>4.0271122483890101E-2</v>
      </c>
      <c r="O622" s="25">
        <v>5.04270968518616E-2</v>
      </c>
      <c r="P622" s="25">
        <v>5.2414751966573199E-2</v>
      </c>
    </row>
    <row r="623" spans="2:16" x14ac:dyDescent="0.25">
      <c r="B623" s="5">
        <v>620</v>
      </c>
      <c r="C623" s="6">
        <v>2.9523189807191898E-2</v>
      </c>
      <c r="D623" s="6">
        <v>2.1297893049514498E-2</v>
      </c>
      <c r="E623" s="6">
        <v>1.94957723616394E-2</v>
      </c>
      <c r="F623" s="6">
        <v>2.55603467731025E-2</v>
      </c>
      <c r="G623" s="6">
        <v>3.7462768737626599E-2</v>
      </c>
      <c r="H623" s="6">
        <v>0.10708968373514501</v>
      </c>
      <c r="K623" s="25">
        <v>2.9523189807191898E-2</v>
      </c>
      <c r="L623" s="25">
        <v>2.1297893049514498E-2</v>
      </c>
      <c r="M623" s="25">
        <v>1.94957723616394E-2</v>
      </c>
      <c r="N623" s="25">
        <v>2.55603467731025E-2</v>
      </c>
      <c r="O623" s="25">
        <v>3.7462768737626599E-2</v>
      </c>
      <c r="P623" s="25">
        <v>0.10708968373514501</v>
      </c>
    </row>
    <row r="624" spans="2:16" x14ac:dyDescent="0.25">
      <c r="B624" s="5">
        <v>621</v>
      </c>
      <c r="C624" s="6">
        <v>4.1381948510569297E-2</v>
      </c>
      <c r="D624" s="6">
        <v>4.0871856147714998E-2</v>
      </c>
      <c r="E624" s="6">
        <v>4.59098637289512E-2</v>
      </c>
      <c r="F624" s="6">
        <v>3.4933636582617202E-2</v>
      </c>
      <c r="G624" s="6">
        <v>6.9869229475922195E-2</v>
      </c>
      <c r="H624" s="6">
        <v>5.9829853114879303E-2</v>
      </c>
      <c r="K624" s="25">
        <v>4.1381948510569297E-2</v>
      </c>
      <c r="L624" s="25">
        <v>4.0871856147714998E-2</v>
      </c>
      <c r="M624" s="25">
        <v>4.59098637289512E-2</v>
      </c>
      <c r="N624" s="25">
        <v>3.4933636582617202E-2</v>
      </c>
      <c r="O624" s="25">
        <v>6.9869229475922195E-2</v>
      </c>
      <c r="P624" s="25">
        <v>5.9829853114879303E-2</v>
      </c>
    </row>
    <row r="625" spans="2:16" x14ac:dyDescent="0.25">
      <c r="B625" s="5">
        <v>622</v>
      </c>
      <c r="C625" s="6">
        <v>2.14045152461881E-2</v>
      </c>
      <c r="D625" s="6">
        <v>2.4590098017380799E-2</v>
      </c>
      <c r="E625" s="6">
        <v>2.5950456801443901E-2</v>
      </c>
      <c r="F625" s="6">
        <v>3.0907260727182102E-2</v>
      </c>
      <c r="G625" s="6">
        <v>1.86643886556856E-2</v>
      </c>
      <c r="H625" s="6">
        <v>0.101698943155212</v>
      </c>
      <c r="K625" s="25">
        <v>2.14045152461881E-2</v>
      </c>
      <c r="L625" s="25">
        <v>2.4590098017380799E-2</v>
      </c>
      <c r="M625" s="25">
        <v>2.5950456801443901E-2</v>
      </c>
      <c r="N625" s="25">
        <v>3.0907260727182102E-2</v>
      </c>
      <c r="O625" s="25">
        <v>1.86643886556856E-2</v>
      </c>
      <c r="P625" s="25">
        <v>0.101698943155212</v>
      </c>
    </row>
    <row r="626" spans="2:16" x14ac:dyDescent="0.25">
      <c r="B626" s="5">
        <v>623</v>
      </c>
      <c r="C626" s="6">
        <v>1.31152239642591E-2</v>
      </c>
      <c r="D626" s="6">
        <v>3.4381315575126498E-2</v>
      </c>
      <c r="E626" s="6">
        <v>6.0580222719872803E-2</v>
      </c>
      <c r="F626" s="6">
        <v>3.0913936166686799E-2</v>
      </c>
      <c r="G626" s="6">
        <v>9.7895504858796195E-2</v>
      </c>
      <c r="H626" s="6">
        <v>0.103977465304987</v>
      </c>
      <c r="K626" s="25">
        <v>1.31152239642591E-2</v>
      </c>
      <c r="L626" s="25">
        <v>3.4381315575126498E-2</v>
      </c>
      <c r="M626" s="25">
        <v>6.0580222719872803E-2</v>
      </c>
      <c r="N626" s="25">
        <v>3.0913936166686799E-2</v>
      </c>
      <c r="O626" s="25">
        <v>9.7895504858796195E-2</v>
      </c>
      <c r="P626" s="25">
        <v>0.103977465304987</v>
      </c>
    </row>
    <row r="627" spans="2:16" x14ac:dyDescent="0.25">
      <c r="B627" s="5">
        <v>624</v>
      </c>
      <c r="C627" s="6">
        <v>4.9721229550488702E-2</v>
      </c>
      <c r="D627" s="6">
        <v>3.12326085539134E-2</v>
      </c>
      <c r="E627" s="6">
        <v>1.24391519671139E-2</v>
      </c>
      <c r="F627" s="6">
        <v>3.4986306698315199E-2</v>
      </c>
      <c r="G627" s="6">
        <v>-6.7363258743869904E-3</v>
      </c>
      <c r="H627" s="6">
        <v>5.7737554502010902E-2</v>
      </c>
      <c r="K627" s="25">
        <v>4.9721229550488702E-2</v>
      </c>
      <c r="L627" s="25">
        <v>3.12326085539134E-2</v>
      </c>
      <c r="M627" s="25">
        <v>1.24391519671139E-2</v>
      </c>
      <c r="N627" s="25">
        <v>3.4986306698315199E-2</v>
      </c>
      <c r="O627" s="25">
        <v>-6.7363258743869904E-3</v>
      </c>
      <c r="P627" s="25">
        <v>5.7737554502010902E-2</v>
      </c>
    </row>
    <row r="628" spans="2:16" x14ac:dyDescent="0.25">
      <c r="B628" s="5">
        <v>625</v>
      </c>
      <c r="C628" s="6">
        <v>4.1472267909722402E-2</v>
      </c>
      <c r="D628" s="6">
        <v>3.9121716446286703E-2</v>
      </c>
      <c r="E628" s="6">
        <v>2.8287391082721498E-2</v>
      </c>
      <c r="F628" s="6">
        <v>3.5489783639016698E-2</v>
      </c>
      <c r="G628" s="6">
        <v>2.66396475647666E-2</v>
      </c>
      <c r="H628" s="6">
        <v>1.31679551705381E-2</v>
      </c>
      <c r="K628" s="25">
        <v>4.1472267909722402E-2</v>
      </c>
      <c r="L628" s="25">
        <v>3.9121716446286703E-2</v>
      </c>
      <c r="M628" s="25">
        <v>2.8287391082721498E-2</v>
      </c>
      <c r="N628" s="25">
        <v>3.5489783639016698E-2</v>
      </c>
      <c r="O628" s="25">
        <v>2.66396475647666E-2</v>
      </c>
      <c r="P628" s="25">
        <v>1.31679551705381E-2</v>
      </c>
    </row>
    <row r="629" spans="2:16" x14ac:dyDescent="0.25">
      <c r="B629" s="5">
        <v>626</v>
      </c>
      <c r="C629" s="6">
        <v>2.1317429584569499E-2</v>
      </c>
      <c r="D629" s="6">
        <v>2.63235562893205E-2</v>
      </c>
      <c r="E629" s="6">
        <v>4.37366626592917E-2</v>
      </c>
      <c r="F629" s="6">
        <v>3.0310432694467E-2</v>
      </c>
      <c r="G629" s="6">
        <v>6.1844643598230699E-2</v>
      </c>
      <c r="H629" s="6">
        <v>0.161271791318257</v>
      </c>
      <c r="K629" s="25">
        <v>2.1317429584569499E-2</v>
      </c>
      <c r="L629" s="25">
        <v>2.63235562893205E-2</v>
      </c>
      <c r="M629" s="25">
        <v>4.37366626592917E-2</v>
      </c>
      <c r="N629" s="25">
        <v>3.0310432694467E-2</v>
      </c>
      <c r="O629" s="25">
        <v>6.1844643598230699E-2</v>
      </c>
      <c r="P629" s="25">
        <v>0.161271791318257</v>
      </c>
    </row>
    <row r="630" spans="2:16" x14ac:dyDescent="0.25">
      <c r="B630" s="5">
        <v>627</v>
      </c>
      <c r="C630" s="6">
        <v>2.92190237526164E-2</v>
      </c>
      <c r="D630" s="6">
        <v>3.1350762193053799E-2</v>
      </c>
      <c r="E630" s="6">
        <v>5.4225919438170699E-2</v>
      </c>
      <c r="F630" s="6">
        <v>2.8627334781538401E-2</v>
      </c>
      <c r="G630" s="6">
        <v>5.52675458371088E-2</v>
      </c>
      <c r="H630" s="6">
        <v>7.9618222988263807E-2</v>
      </c>
      <c r="K630" s="25">
        <v>2.92190237526164E-2</v>
      </c>
      <c r="L630" s="25">
        <v>3.1350762193053799E-2</v>
      </c>
      <c r="M630" s="25">
        <v>5.4225919438170699E-2</v>
      </c>
      <c r="N630" s="25">
        <v>2.8627334781538401E-2</v>
      </c>
      <c r="O630" s="25">
        <v>5.52675458371088E-2</v>
      </c>
      <c r="P630" s="25">
        <v>7.9618222988263807E-2</v>
      </c>
    </row>
    <row r="631" spans="2:16" x14ac:dyDescent="0.25">
      <c r="B631" s="5">
        <v>628</v>
      </c>
      <c r="C631" s="6">
        <v>3.3541592585350798E-2</v>
      </c>
      <c r="D631" s="6">
        <v>3.4147155427511899E-2</v>
      </c>
      <c r="E631" s="6">
        <v>1.8539827463967401E-2</v>
      </c>
      <c r="F631" s="6">
        <v>3.7192914822678197E-2</v>
      </c>
      <c r="G631" s="6">
        <v>3.3345304719314899E-2</v>
      </c>
      <c r="H631" s="6">
        <v>7.1838235796633398E-2</v>
      </c>
      <c r="K631" s="25">
        <v>3.3541592585350798E-2</v>
      </c>
      <c r="L631" s="25">
        <v>3.4147155427511899E-2</v>
      </c>
      <c r="M631" s="25">
        <v>1.8539827463967401E-2</v>
      </c>
      <c r="N631" s="25">
        <v>3.7192914822678197E-2</v>
      </c>
      <c r="O631" s="25">
        <v>3.3345304719314899E-2</v>
      </c>
      <c r="P631" s="25">
        <v>7.1838235796633398E-2</v>
      </c>
    </row>
    <row r="632" spans="2:16" x14ac:dyDescent="0.25">
      <c r="B632" s="5">
        <v>629</v>
      </c>
      <c r="C632" s="6">
        <v>3.20927052748727E-2</v>
      </c>
      <c r="D632" s="6">
        <v>3.3605735584756297E-2</v>
      </c>
      <c r="E632" s="6">
        <v>2.7457661671872E-2</v>
      </c>
      <c r="F632" s="6">
        <v>3.0937634301909201E-2</v>
      </c>
      <c r="G632" s="6">
        <v>2.8282369190500499E-2</v>
      </c>
      <c r="H632" s="6">
        <v>5.5194779988474198E-2</v>
      </c>
      <c r="K632" s="25">
        <v>3.20927052748727E-2</v>
      </c>
      <c r="L632" s="25">
        <v>3.3605735584756297E-2</v>
      </c>
      <c r="M632" s="25">
        <v>2.7457661671872E-2</v>
      </c>
      <c r="N632" s="25">
        <v>3.0937634301909201E-2</v>
      </c>
      <c r="O632" s="25">
        <v>2.8282369190500499E-2</v>
      </c>
      <c r="P632" s="25">
        <v>5.5194779988474198E-2</v>
      </c>
    </row>
    <row r="633" spans="2:16" x14ac:dyDescent="0.25">
      <c r="B633" s="5">
        <v>630</v>
      </c>
      <c r="C633" s="6">
        <v>3.0664578769280099E-2</v>
      </c>
      <c r="D633" s="6">
        <v>3.1889080790030701E-2</v>
      </c>
      <c r="E633" s="6">
        <v>4.4484579505724001E-2</v>
      </c>
      <c r="F633" s="6">
        <v>3.4928285188292801E-2</v>
      </c>
      <c r="G633" s="6">
        <v>5.9942409551515502E-2</v>
      </c>
      <c r="H633" s="6">
        <v>0.10719388570506599</v>
      </c>
      <c r="K633" s="25">
        <v>3.0664578769280099E-2</v>
      </c>
      <c r="L633" s="25">
        <v>3.1889080790030701E-2</v>
      </c>
      <c r="M633" s="25">
        <v>4.4484579505724001E-2</v>
      </c>
      <c r="N633" s="25">
        <v>3.4928285188292801E-2</v>
      </c>
      <c r="O633" s="25">
        <v>5.9942409551515502E-2</v>
      </c>
      <c r="P633" s="25">
        <v>0.10719388570506599</v>
      </c>
    </row>
    <row r="634" spans="2:16" x14ac:dyDescent="0.25">
      <c r="B634" s="5">
        <v>631</v>
      </c>
      <c r="C634" s="6">
        <v>3.2029698306699397E-2</v>
      </c>
      <c r="D634" s="6">
        <v>5.1712709043023199E-2</v>
      </c>
      <c r="E634" s="6">
        <v>9.1976487909078294E-2</v>
      </c>
      <c r="F634" s="6">
        <v>4.9795830061617301E-2</v>
      </c>
      <c r="G634" s="6">
        <v>0.101317878716462</v>
      </c>
      <c r="H634" s="6">
        <v>6.9906105455263198E-2</v>
      </c>
      <c r="K634" s="25">
        <v>3.2029698306699397E-2</v>
      </c>
      <c r="L634" s="25">
        <v>5.1712709043023199E-2</v>
      </c>
      <c r="M634" s="25">
        <v>9.1976487909078294E-2</v>
      </c>
      <c r="N634" s="25">
        <v>4.9795830061617301E-2</v>
      </c>
      <c r="O634" s="25">
        <v>0.101317878716462</v>
      </c>
      <c r="P634" s="25">
        <v>6.9906105455263198E-2</v>
      </c>
    </row>
    <row r="635" spans="2:16" x14ac:dyDescent="0.25">
      <c r="B635" s="5">
        <v>632</v>
      </c>
      <c r="C635" s="6">
        <v>3.0734944954869298E-2</v>
      </c>
      <c r="D635" s="6">
        <v>1.45191731689029E-2</v>
      </c>
      <c r="E635" s="6">
        <v>-1.49829037024777E-2</v>
      </c>
      <c r="F635" s="6">
        <v>1.67072456262598E-2</v>
      </c>
      <c r="G635" s="6">
        <v>-8.1706399394441097E-3</v>
      </c>
      <c r="H635" s="6">
        <v>9.1149129724885203E-2</v>
      </c>
      <c r="K635" s="25">
        <v>3.0734944954869298E-2</v>
      </c>
      <c r="L635" s="25">
        <v>1.45191731689029E-2</v>
      </c>
      <c r="M635" s="25">
        <v>-1.49829037024777E-2</v>
      </c>
      <c r="N635" s="25">
        <v>1.67072456262598E-2</v>
      </c>
      <c r="O635" s="25">
        <v>-8.1706399394441097E-3</v>
      </c>
      <c r="P635" s="25">
        <v>9.1149129724885203E-2</v>
      </c>
    </row>
    <row r="636" spans="2:16" x14ac:dyDescent="0.25">
      <c r="B636" s="5">
        <v>633</v>
      </c>
      <c r="C636" s="6">
        <v>2.93143296975205E-2</v>
      </c>
      <c r="D636" s="6">
        <v>2.8020506572330701E-2</v>
      </c>
      <c r="E636" s="6">
        <v>3.2170859469692802E-2</v>
      </c>
      <c r="F636" s="6">
        <v>2.8081266062928201E-2</v>
      </c>
      <c r="G636" s="6">
        <v>3.0230647769697399E-2</v>
      </c>
      <c r="H636" s="6">
        <v>0.13420258066312499</v>
      </c>
      <c r="K636" s="25">
        <v>2.93143296975205E-2</v>
      </c>
      <c r="L636" s="25">
        <v>2.8020506572330701E-2</v>
      </c>
      <c r="M636" s="25">
        <v>3.2170859469692802E-2</v>
      </c>
      <c r="N636" s="25">
        <v>2.8081266062928201E-2</v>
      </c>
      <c r="O636" s="25">
        <v>3.0230647769697399E-2</v>
      </c>
      <c r="P636" s="25">
        <v>0.13420258066312499</v>
      </c>
    </row>
    <row r="637" spans="2:16" x14ac:dyDescent="0.25">
      <c r="B637" s="5">
        <v>634</v>
      </c>
      <c r="C637" s="6">
        <v>3.3450625635399203E-2</v>
      </c>
      <c r="D637" s="6">
        <v>3.7445257786580297E-2</v>
      </c>
      <c r="E637" s="6">
        <v>3.9342562156980301E-2</v>
      </c>
      <c r="F637" s="6">
        <v>3.77802837531869E-2</v>
      </c>
      <c r="G637" s="6">
        <v>5.7662480164084803E-2</v>
      </c>
      <c r="H637" s="6">
        <v>2.9381578016906201E-2</v>
      </c>
      <c r="K637" s="25">
        <v>3.3450625635399203E-2</v>
      </c>
      <c r="L637" s="25">
        <v>3.7445257786580297E-2</v>
      </c>
      <c r="M637" s="25">
        <v>3.9342562156980301E-2</v>
      </c>
      <c r="N637" s="25">
        <v>3.77802837531869E-2</v>
      </c>
      <c r="O637" s="25">
        <v>5.7662480164084803E-2</v>
      </c>
      <c r="P637" s="25">
        <v>2.9381578016906201E-2</v>
      </c>
    </row>
    <row r="638" spans="2:16" x14ac:dyDescent="0.25">
      <c r="B638" s="5">
        <v>635</v>
      </c>
      <c r="C638" s="6">
        <v>3.5142810298735498E-2</v>
      </c>
      <c r="D638" s="6">
        <v>3.8281391606779E-2</v>
      </c>
      <c r="E638" s="6">
        <v>5.7754582601534703E-2</v>
      </c>
      <c r="F638" s="6">
        <v>3.7876595908672699E-2</v>
      </c>
      <c r="G638" s="6">
        <v>5.2980213294257603E-2</v>
      </c>
      <c r="H638" s="6">
        <v>0.18383677943523999</v>
      </c>
      <c r="K638" s="25">
        <v>3.5142810298735498E-2</v>
      </c>
      <c r="L638" s="25">
        <v>3.8281391606779E-2</v>
      </c>
      <c r="M638" s="25">
        <v>5.7754582601534703E-2</v>
      </c>
      <c r="N638" s="25">
        <v>3.7876595908672699E-2</v>
      </c>
      <c r="O638" s="25">
        <v>5.2980213294257603E-2</v>
      </c>
      <c r="P638" s="25">
        <v>0.18383677943523999</v>
      </c>
    </row>
    <row r="639" spans="2:16" x14ac:dyDescent="0.25">
      <c r="B639" s="5">
        <v>636</v>
      </c>
      <c r="C639" s="6">
        <v>2.76206206420886E-2</v>
      </c>
      <c r="D639" s="6">
        <v>2.7226037543473199E-2</v>
      </c>
      <c r="E639" s="6">
        <v>1.45114436979366E-2</v>
      </c>
      <c r="F639" s="6">
        <v>2.8008764953556101E-2</v>
      </c>
      <c r="G639" s="6">
        <v>3.5133016656446699E-2</v>
      </c>
      <c r="H639" s="6">
        <v>-8.2188108639019708E-3</v>
      </c>
      <c r="K639" s="25">
        <v>2.76206206420886E-2</v>
      </c>
      <c r="L639" s="25">
        <v>2.7226037543473199E-2</v>
      </c>
      <c r="M639" s="25">
        <v>1.45114436979366E-2</v>
      </c>
      <c r="N639" s="25">
        <v>2.8008764953556101E-2</v>
      </c>
      <c r="O639" s="25">
        <v>3.5133016656446699E-2</v>
      </c>
      <c r="P639" s="25">
        <v>-8.2188108639019708E-3</v>
      </c>
    </row>
    <row r="640" spans="2:16" x14ac:dyDescent="0.25">
      <c r="B640" s="5">
        <v>637</v>
      </c>
      <c r="C640" s="6">
        <v>2.59049958295288E-2</v>
      </c>
      <c r="D640" s="6">
        <v>3.5605941555692598E-2</v>
      </c>
      <c r="E640" s="6">
        <v>5.3090168838855201E-2</v>
      </c>
      <c r="F640" s="6">
        <v>4.17769192170767E-2</v>
      </c>
      <c r="G640" s="6">
        <v>4.9739502815796498E-2</v>
      </c>
      <c r="H640" s="6">
        <v>0.205238244464782</v>
      </c>
      <c r="K640" s="25">
        <v>2.59049958295288E-2</v>
      </c>
      <c r="L640" s="25">
        <v>3.5605941555692598E-2</v>
      </c>
      <c r="M640" s="25">
        <v>5.3090168838855201E-2</v>
      </c>
      <c r="N640" s="25">
        <v>4.17769192170767E-2</v>
      </c>
      <c r="O640" s="25">
        <v>4.9739502815796498E-2</v>
      </c>
      <c r="P640" s="25">
        <v>0.205238244464782</v>
      </c>
    </row>
    <row r="641" spans="2:16" x14ac:dyDescent="0.25">
      <c r="B641" s="5">
        <v>638</v>
      </c>
      <c r="C641" s="6">
        <v>3.68553304186479E-2</v>
      </c>
      <c r="D641" s="6">
        <v>2.9929848768600199E-2</v>
      </c>
      <c r="E641" s="6">
        <v>1.9488081012740702E-2</v>
      </c>
      <c r="F641" s="6">
        <v>2.4297307669604501E-2</v>
      </c>
      <c r="G641" s="6">
        <v>3.86802710859908E-2</v>
      </c>
      <c r="H641" s="6">
        <v>-2.5673740420921298E-2</v>
      </c>
      <c r="K641" s="25">
        <v>3.68553304186479E-2</v>
      </c>
      <c r="L641" s="25">
        <v>2.9929848768600199E-2</v>
      </c>
      <c r="M641" s="25">
        <v>1.9488081012740702E-2</v>
      </c>
      <c r="N641" s="25">
        <v>2.4297307669604501E-2</v>
      </c>
      <c r="O641" s="25">
        <v>3.86802710859908E-2</v>
      </c>
      <c r="P641" s="25">
        <v>-2.5673740420921298E-2</v>
      </c>
    </row>
    <row r="642" spans="2:16" x14ac:dyDescent="0.25">
      <c r="B642" s="5">
        <v>639</v>
      </c>
      <c r="C642" s="6">
        <v>2.30104142719505E-2</v>
      </c>
      <c r="D642" s="6">
        <v>3.9241084510061898E-2</v>
      </c>
      <c r="E642" s="6">
        <v>5.1451150286280202E-2</v>
      </c>
      <c r="F642" s="6">
        <v>3.3241263916724301E-2</v>
      </c>
      <c r="G642" s="6">
        <v>4.7152745508517002E-2</v>
      </c>
      <c r="H642" s="6">
        <v>-4.99775226122346E-2</v>
      </c>
      <c r="K642" s="25">
        <v>2.30104142719505E-2</v>
      </c>
      <c r="L642" s="25">
        <v>3.9241084510061898E-2</v>
      </c>
      <c r="M642" s="25">
        <v>5.1451150286280202E-2</v>
      </c>
      <c r="N642" s="25">
        <v>3.3241263916724301E-2</v>
      </c>
      <c r="O642" s="25">
        <v>4.7152745508517002E-2</v>
      </c>
      <c r="P642" s="25">
        <v>-4.99775226122346E-2</v>
      </c>
    </row>
    <row r="643" spans="2:16" x14ac:dyDescent="0.25">
      <c r="B643" s="5">
        <v>640</v>
      </c>
      <c r="C643" s="6">
        <v>3.9757630060017098E-2</v>
      </c>
      <c r="D643" s="6">
        <v>2.6450374780158301E-2</v>
      </c>
      <c r="E643" s="6">
        <v>2.0858294969564602E-2</v>
      </c>
      <c r="F643" s="6">
        <v>3.2622519577477603E-2</v>
      </c>
      <c r="G643" s="6">
        <v>4.0759245715079599E-2</v>
      </c>
      <c r="H643" s="6">
        <v>0.241417159440207</v>
      </c>
      <c r="K643" s="25">
        <v>3.9757630060017098E-2</v>
      </c>
      <c r="L643" s="25">
        <v>2.6450374780158301E-2</v>
      </c>
      <c r="M643" s="25">
        <v>2.0858294969564602E-2</v>
      </c>
      <c r="N643" s="25">
        <v>3.2622519577477603E-2</v>
      </c>
      <c r="O643" s="25">
        <v>4.0759245715079599E-2</v>
      </c>
      <c r="P643" s="25">
        <v>0.241417159440207</v>
      </c>
    </row>
    <row r="644" spans="2:16" x14ac:dyDescent="0.25">
      <c r="B644" s="5">
        <v>641</v>
      </c>
      <c r="C644" s="6">
        <v>2.9015222202032599E-2</v>
      </c>
      <c r="D644" s="6">
        <v>3.5063233897268703E-2</v>
      </c>
      <c r="E644" s="6">
        <v>4.6611914724547197E-2</v>
      </c>
      <c r="F644" s="6">
        <v>3.7089497547812898E-2</v>
      </c>
      <c r="G644" s="6">
        <v>5.4488652058092897E-2</v>
      </c>
      <c r="H644" s="6">
        <v>0.19467139062324501</v>
      </c>
      <c r="K644" s="25">
        <v>2.9015222202032599E-2</v>
      </c>
      <c r="L644" s="25">
        <v>3.5063233897268703E-2</v>
      </c>
      <c r="M644" s="25">
        <v>4.6611914724547197E-2</v>
      </c>
      <c r="N644" s="25">
        <v>3.7089497547812898E-2</v>
      </c>
      <c r="O644" s="25">
        <v>5.4488652058092897E-2</v>
      </c>
      <c r="P644" s="25">
        <v>0.19467139062324501</v>
      </c>
    </row>
    <row r="645" spans="2:16" x14ac:dyDescent="0.25">
      <c r="B645" s="5">
        <v>642</v>
      </c>
      <c r="C645" s="6">
        <v>3.3736867378696203E-2</v>
      </c>
      <c r="D645" s="6">
        <v>3.04039047434028E-2</v>
      </c>
      <c r="E645" s="6">
        <v>2.5185469799850799E-2</v>
      </c>
      <c r="F645" s="6">
        <v>2.8792249858666099E-2</v>
      </c>
      <c r="G645" s="6">
        <v>3.3410745962025402E-2</v>
      </c>
      <c r="H645" s="6">
        <v>-1.3482715031854799E-2</v>
      </c>
      <c r="K645" s="25">
        <v>3.3736867378696203E-2</v>
      </c>
      <c r="L645" s="25">
        <v>3.04039047434028E-2</v>
      </c>
      <c r="M645" s="25">
        <v>2.5185469799850799E-2</v>
      </c>
      <c r="N645" s="25">
        <v>2.8792249858666099E-2</v>
      </c>
      <c r="O645" s="25">
        <v>3.3410745962025402E-2</v>
      </c>
      <c r="P645" s="25">
        <v>-1.3482715031854799E-2</v>
      </c>
    </row>
    <row r="646" spans="2:16" x14ac:dyDescent="0.25">
      <c r="B646" s="5">
        <v>643</v>
      </c>
      <c r="C646" s="6">
        <v>1.8672524755921401E-2</v>
      </c>
      <c r="D646" s="6">
        <v>3.2691833514187002E-2</v>
      </c>
      <c r="E646" s="6">
        <v>6.5051960120302593E-2</v>
      </c>
      <c r="F646" s="6">
        <v>2.8944538301281599E-2</v>
      </c>
      <c r="G646" s="6">
        <v>4.99148366921578E-2</v>
      </c>
      <c r="H646" s="6">
        <v>-6.9188378170936798E-3</v>
      </c>
      <c r="K646" s="25">
        <v>1.8672524755921401E-2</v>
      </c>
      <c r="L646" s="25">
        <v>3.2691833514187002E-2</v>
      </c>
      <c r="M646" s="25">
        <v>6.5051960120302593E-2</v>
      </c>
      <c r="N646" s="25">
        <v>2.8944538301281599E-2</v>
      </c>
      <c r="O646" s="25">
        <v>4.99148366921578E-2</v>
      </c>
      <c r="P646" s="25">
        <v>-6.9188378170936798E-3</v>
      </c>
    </row>
    <row r="647" spans="2:16" x14ac:dyDescent="0.25">
      <c r="B647" s="5">
        <v>644</v>
      </c>
      <c r="C647" s="6">
        <v>4.4105139693143301E-2</v>
      </c>
      <c r="D647" s="6">
        <v>3.2806079778353599E-2</v>
      </c>
      <c r="E647" s="6">
        <v>8.5811375118820497E-3</v>
      </c>
      <c r="F647" s="6">
        <v>3.6826913367269197E-2</v>
      </c>
      <c r="G647" s="6">
        <v>3.9006758770260497E-2</v>
      </c>
      <c r="H647" s="6">
        <v>0.18383178607883299</v>
      </c>
      <c r="K647" s="25">
        <v>4.4105139693143301E-2</v>
      </c>
      <c r="L647" s="25">
        <v>3.2806079778353599E-2</v>
      </c>
      <c r="M647" s="25">
        <v>8.5811375118820497E-3</v>
      </c>
      <c r="N647" s="25">
        <v>3.6826913367269197E-2</v>
      </c>
      <c r="O647" s="25">
        <v>3.9006758770260497E-2</v>
      </c>
      <c r="P647" s="25">
        <v>0.18383178607883299</v>
      </c>
    </row>
    <row r="648" spans="2:16" x14ac:dyDescent="0.25">
      <c r="B648" s="5">
        <v>645</v>
      </c>
      <c r="C648" s="6">
        <v>1.98871952119457E-2</v>
      </c>
      <c r="D648" s="6">
        <v>2.71060307767357E-2</v>
      </c>
      <c r="E648" s="6">
        <v>4.5155929459918399E-2</v>
      </c>
      <c r="F648" s="6">
        <v>2.30517337760003E-2</v>
      </c>
      <c r="G648" s="6">
        <v>1.7674093470701799E-2</v>
      </c>
      <c r="H648" s="6">
        <v>1.92059271320544E-2</v>
      </c>
      <c r="K648" s="25">
        <v>1.98871952119457E-2</v>
      </c>
      <c r="L648" s="25">
        <v>2.71060307767357E-2</v>
      </c>
      <c r="M648" s="25">
        <v>4.5155929459918399E-2</v>
      </c>
      <c r="N648" s="25">
        <v>2.30517337760003E-2</v>
      </c>
      <c r="O648" s="25">
        <v>1.7674093470701799E-2</v>
      </c>
      <c r="P648" s="25">
        <v>1.92059271320544E-2</v>
      </c>
    </row>
    <row r="649" spans="2:16" x14ac:dyDescent="0.25">
      <c r="B649" s="5">
        <v>646</v>
      </c>
      <c r="C649" s="6">
        <v>4.2915128836132202E-2</v>
      </c>
      <c r="D649" s="6">
        <v>3.8294665565129303E-2</v>
      </c>
      <c r="E649" s="6">
        <v>2.6529855727696498E-2</v>
      </c>
      <c r="F649" s="6">
        <v>4.2711775788635303E-2</v>
      </c>
      <c r="G649" s="6">
        <v>7.0574894515660305E-2</v>
      </c>
      <c r="H649" s="6">
        <v>0.14882501213770699</v>
      </c>
      <c r="K649" s="25">
        <v>4.2915128836132202E-2</v>
      </c>
      <c r="L649" s="25">
        <v>3.8294665565129303E-2</v>
      </c>
      <c r="M649" s="25">
        <v>2.6529855727696498E-2</v>
      </c>
      <c r="N649" s="25">
        <v>4.2711775788635303E-2</v>
      </c>
      <c r="O649" s="25">
        <v>7.0574894515660305E-2</v>
      </c>
      <c r="P649" s="25">
        <v>0.14882501213770699</v>
      </c>
    </row>
    <row r="650" spans="2:16" x14ac:dyDescent="0.25">
      <c r="B650" s="5">
        <v>647</v>
      </c>
      <c r="C650" s="6">
        <v>3.3761874191718902E-2</v>
      </c>
      <c r="D650" s="6">
        <v>5.1614308230401001E-2</v>
      </c>
      <c r="E650" s="6">
        <v>8.5521648583019694E-2</v>
      </c>
      <c r="F650" s="6">
        <v>5.1431048950750798E-2</v>
      </c>
      <c r="G650" s="6">
        <v>9.4793694714944601E-2</v>
      </c>
      <c r="H650" s="6">
        <v>0.15918672891795599</v>
      </c>
      <c r="K650" s="25">
        <v>3.3761874191718902E-2</v>
      </c>
      <c r="L650" s="25">
        <v>5.1614308230401001E-2</v>
      </c>
      <c r="M650" s="25">
        <v>8.5521648583019694E-2</v>
      </c>
      <c r="N650" s="25">
        <v>5.1431048950750798E-2</v>
      </c>
      <c r="O650" s="25">
        <v>9.4793694714944601E-2</v>
      </c>
      <c r="P650" s="25">
        <v>0.15918672891795599</v>
      </c>
    </row>
    <row r="651" spans="2:16" x14ac:dyDescent="0.25">
      <c r="B651" s="5">
        <v>648</v>
      </c>
      <c r="C651" s="6">
        <v>2.9020856481857701E-2</v>
      </c>
      <c r="D651" s="6">
        <v>1.4601911311827399E-2</v>
      </c>
      <c r="E651" s="6">
        <v>-9.6555047532321803E-3</v>
      </c>
      <c r="F651" s="6">
        <v>1.4995385294961999E-2</v>
      </c>
      <c r="G651" s="6">
        <v>-2.7638512536621901E-3</v>
      </c>
      <c r="H651" s="6">
        <v>1.15766318632113E-2</v>
      </c>
      <c r="K651" s="25">
        <v>2.9020856481857701E-2</v>
      </c>
      <c r="L651" s="25">
        <v>1.4601911311827399E-2</v>
      </c>
      <c r="M651" s="25">
        <v>-9.6555047532321803E-3</v>
      </c>
      <c r="N651" s="25">
        <v>1.4995385294961999E-2</v>
      </c>
      <c r="O651" s="25">
        <v>-2.7638512536621901E-3</v>
      </c>
      <c r="P651" s="25">
        <v>1.15766318632113E-2</v>
      </c>
    </row>
    <row r="652" spans="2:16" x14ac:dyDescent="0.25">
      <c r="B652" s="5">
        <v>649</v>
      </c>
      <c r="C652" s="6">
        <v>3.36561035208875E-2</v>
      </c>
      <c r="D652" s="6">
        <v>3.6749788077302399E-2</v>
      </c>
      <c r="E652" s="6">
        <v>3.8451564477640601E-2</v>
      </c>
      <c r="F652" s="6">
        <v>3.0659233496187498E-2</v>
      </c>
      <c r="G652" s="6">
        <v>2.13205115496982E-2</v>
      </c>
      <c r="H652" s="6">
        <v>5.83056805256204E-2</v>
      </c>
      <c r="K652" s="25">
        <v>3.36561035208875E-2</v>
      </c>
      <c r="L652" s="25">
        <v>3.6749788077302399E-2</v>
      </c>
      <c r="M652" s="25">
        <v>3.8451564477640601E-2</v>
      </c>
      <c r="N652" s="25">
        <v>3.0659233496187498E-2</v>
      </c>
      <c r="O652" s="25">
        <v>2.13205115496982E-2</v>
      </c>
      <c r="P652" s="25">
        <v>5.83056805256204E-2</v>
      </c>
    </row>
    <row r="653" spans="2:16" x14ac:dyDescent="0.25">
      <c r="B653" s="5">
        <v>650</v>
      </c>
      <c r="C653" s="6">
        <v>2.9125148496870399E-2</v>
      </c>
      <c r="D653" s="6">
        <v>2.8801707492174301E-2</v>
      </c>
      <c r="E653" s="6">
        <v>3.3415197591629503E-2</v>
      </c>
      <c r="F653" s="6">
        <v>3.5173638663200897E-2</v>
      </c>
      <c r="G653" s="6">
        <v>6.6962740055732703E-2</v>
      </c>
      <c r="H653" s="6">
        <v>9.9711974596936398E-2</v>
      </c>
      <c r="K653" s="25">
        <v>2.9125148496870399E-2</v>
      </c>
      <c r="L653" s="25">
        <v>2.8801707492174301E-2</v>
      </c>
      <c r="M653" s="25">
        <v>3.3415197591629503E-2</v>
      </c>
      <c r="N653" s="25">
        <v>3.5173638663200897E-2</v>
      </c>
      <c r="O653" s="25">
        <v>6.6962740055732703E-2</v>
      </c>
      <c r="P653" s="25">
        <v>9.9711974596936398E-2</v>
      </c>
    </row>
    <row r="654" spans="2:16" x14ac:dyDescent="0.25">
      <c r="B654" s="5">
        <v>651</v>
      </c>
      <c r="C654" s="6">
        <v>3.6542079162686703E-2</v>
      </c>
      <c r="D654" s="6">
        <v>3.9529042047692101E-2</v>
      </c>
      <c r="E654" s="6">
        <v>5.7905837795511103E-2</v>
      </c>
      <c r="F654" s="6">
        <v>4.4779500342169397E-2</v>
      </c>
      <c r="G654" s="6">
        <v>8.6946040105149405E-2</v>
      </c>
      <c r="H654" s="6">
        <v>0.18854174719768299</v>
      </c>
      <c r="K654" s="25">
        <v>3.6542079162686703E-2</v>
      </c>
      <c r="L654" s="25">
        <v>3.9529042047692101E-2</v>
      </c>
      <c r="M654" s="25">
        <v>5.7905837795511103E-2</v>
      </c>
      <c r="N654" s="25">
        <v>4.4779500342169397E-2</v>
      </c>
      <c r="O654" s="25">
        <v>8.6946040105149405E-2</v>
      </c>
      <c r="P654" s="25">
        <v>0.18854174719768299</v>
      </c>
    </row>
    <row r="655" spans="2:16" x14ac:dyDescent="0.25">
      <c r="B655" s="5">
        <v>652</v>
      </c>
      <c r="C655" s="6">
        <v>2.6225968569586498E-2</v>
      </c>
      <c r="D655" s="6">
        <v>2.60620516298238E-2</v>
      </c>
      <c r="E655" s="6">
        <v>1.47941181703641E-2</v>
      </c>
      <c r="F655" s="6">
        <v>2.13633938790967E-2</v>
      </c>
      <c r="G655" s="6">
        <v>3.1794918767142901E-3</v>
      </c>
      <c r="H655" s="6">
        <v>-1.0596288836467301E-2</v>
      </c>
      <c r="K655" s="25">
        <v>2.6225968569586498E-2</v>
      </c>
      <c r="L655" s="25">
        <v>2.60620516298238E-2</v>
      </c>
      <c r="M655" s="25">
        <v>1.47941181703641E-2</v>
      </c>
      <c r="N655" s="25">
        <v>2.13633938790967E-2</v>
      </c>
      <c r="O655" s="25">
        <v>3.1794918767142901E-3</v>
      </c>
      <c r="P655" s="25">
        <v>-1.0596288836467301E-2</v>
      </c>
    </row>
    <row r="656" spans="2:16" x14ac:dyDescent="0.25">
      <c r="B656" s="5">
        <v>653</v>
      </c>
      <c r="C656" s="6">
        <v>2.5614516675098301E-2</v>
      </c>
      <c r="D656" s="6">
        <v>3.5357071517890401E-2</v>
      </c>
      <c r="E656" s="6">
        <v>6.20291660072676E-2</v>
      </c>
      <c r="F656" s="6">
        <v>3.9014786129466503E-2</v>
      </c>
      <c r="G656" s="6">
        <v>3.1458194992954401E-2</v>
      </c>
      <c r="H656" s="6">
        <v>4.8150220289869997E-2</v>
      </c>
      <c r="K656" s="25">
        <v>2.5614516675098301E-2</v>
      </c>
      <c r="L656" s="25">
        <v>3.5357071517890401E-2</v>
      </c>
      <c r="M656" s="25">
        <v>6.20291660072676E-2</v>
      </c>
      <c r="N656" s="25">
        <v>3.9014786129466503E-2</v>
      </c>
      <c r="O656" s="25">
        <v>3.1458194992954401E-2</v>
      </c>
      <c r="P656" s="25">
        <v>4.8150220289869997E-2</v>
      </c>
    </row>
    <row r="657" spans="2:16" x14ac:dyDescent="0.25">
      <c r="B657" s="5">
        <v>654</v>
      </c>
      <c r="C657" s="6">
        <v>3.7155787518871497E-2</v>
      </c>
      <c r="D657" s="6">
        <v>3.02462581523355E-2</v>
      </c>
      <c r="E657" s="6">
        <v>1.1252951624942E-2</v>
      </c>
      <c r="F657" s="6">
        <v>2.70996546372793E-2</v>
      </c>
      <c r="G657" s="6">
        <v>5.7347373179716103E-2</v>
      </c>
      <c r="H657" s="6">
        <v>0.11520925368121</v>
      </c>
      <c r="K657" s="25">
        <v>3.7155787518871497E-2</v>
      </c>
      <c r="L657" s="25">
        <v>3.02462581523355E-2</v>
      </c>
      <c r="M657" s="25">
        <v>1.1252951624942E-2</v>
      </c>
      <c r="N657" s="25">
        <v>2.70996546372793E-2</v>
      </c>
      <c r="O657" s="25">
        <v>5.7347373179716103E-2</v>
      </c>
      <c r="P657" s="25">
        <v>0.11520925368121</v>
      </c>
    </row>
    <row r="658" spans="2:16" x14ac:dyDescent="0.25">
      <c r="B658" s="5">
        <v>655</v>
      </c>
      <c r="C658" s="6">
        <v>3.7607725414359597E-2</v>
      </c>
      <c r="D658" s="6">
        <v>4.8756827266287703E-2</v>
      </c>
      <c r="E658" s="6">
        <v>3.6864127794657801E-2</v>
      </c>
      <c r="F658" s="6">
        <v>4.8408816139754701E-2</v>
      </c>
      <c r="G658" s="6">
        <v>6.0853141466562101E-2</v>
      </c>
      <c r="H658" s="6">
        <v>9.2319483943890293E-2</v>
      </c>
      <c r="K658" s="25">
        <v>3.7607725414359597E-2</v>
      </c>
      <c r="L658" s="25">
        <v>4.8756827266287703E-2</v>
      </c>
      <c r="M658" s="25">
        <v>3.6864127794657801E-2</v>
      </c>
      <c r="N658" s="25">
        <v>4.8408816139754701E-2</v>
      </c>
      <c r="O658" s="25">
        <v>6.0853141466562101E-2</v>
      </c>
      <c r="P658" s="25">
        <v>9.2319483943890293E-2</v>
      </c>
    </row>
    <row r="659" spans="2:16" x14ac:dyDescent="0.25">
      <c r="B659" s="5">
        <v>656</v>
      </c>
      <c r="C659" s="6">
        <v>2.5206926964616499E-2</v>
      </c>
      <c r="D659" s="6">
        <v>1.69647944962035E-2</v>
      </c>
      <c r="E659" s="6">
        <v>3.4807397831877501E-2</v>
      </c>
      <c r="F659" s="6">
        <v>1.7776017832727802E-2</v>
      </c>
      <c r="G659" s="6">
        <v>2.71083168224522E-2</v>
      </c>
      <c r="H659" s="6">
        <v>6.7875792976837407E-2</v>
      </c>
      <c r="K659" s="25">
        <v>2.5206926964616499E-2</v>
      </c>
      <c r="L659" s="25">
        <v>1.69647944962035E-2</v>
      </c>
      <c r="M659" s="25">
        <v>3.4807397831877501E-2</v>
      </c>
      <c r="N659" s="25">
        <v>1.7776017832727802E-2</v>
      </c>
      <c r="O659" s="25">
        <v>2.71083168224522E-2</v>
      </c>
      <c r="P659" s="25">
        <v>6.7875792976837407E-2</v>
      </c>
    </row>
    <row r="660" spans="2:16" x14ac:dyDescent="0.25">
      <c r="B660" s="5">
        <v>657</v>
      </c>
      <c r="C660" s="6">
        <v>3.36785259751251E-2</v>
      </c>
      <c r="D660" s="6">
        <v>1.71065192699216E-2</v>
      </c>
      <c r="E660" s="6">
        <v>1.43667887665335E-2</v>
      </c>
      <c r="F660" s="6">
        <v>1.7434741450687699E-2</v>
      </c>
      <c r="G660" s="6">
        <v>2.04494148794854E-2</v>
      </c>
      <c r="H660" s="6">
        <v>4.58510459522046E-2</v>
      </c>
      <c r="K660" s="25">
        <v>3.36785259751251E-2</v>
      </c>
      <c r="L660" s="25">
        <v>1.71065192699216E-2</v>
      </c>
      <c r="M660" s="25">
        <v>1.43667887665335E-2</v>
      </c>
      <c r="N660" s="25">
        <v>1.7434741450687699E-2</v>
      </c>
      <c r="O660" s="25">
        <v>2.04494148794854E-2</v>
      </c>
      <c r="P660" s="25">
        <v>4.58510459522046E-2</v>
      </c>
    </row>
    <row r="661" spans="2:16" x14ac:dyDescent="0.25">
      <c r="B661" s="5">
        <v>658</v>
      </c>
      <c r="C661" s="6">
        <v>2.91021587391549E-2</v>
      </c>
      <c r="D661" s="6">
        <v>4.8917233331911898E-2</v>
      </c>
      <c r="E661" s="6">
        <v>5.8443070601121902E-2</v>
      </c>
      <c r="F661" s="6">
        <v>4.8869593219478903E-2</v>
      </c>
      <c r="G661" s="6">
        <v>6.8500454217256299E-2</v>
      </c>
      <c r="H661" s="6">
        <v>0.114465250915677</v>
      </c>
      <c r="K661" s="25">
        <v>2.91021587391549E-2</v>
      </c>
      <c r="L661" s="25">
        <v>4.8917233331911898E-2</v>
      </c>
      <c r="M661" s="25">
        <v>5.8443070601121902E-2</v>
      </c>
      <c r="N661" s="25">
        <v>4.8869593219478903E-2</v>
      </c>
      <c r="O661" s="25">
        <v>6.8500454217256299E-2</v>
      </c>
      <c r="P661" s="25">
        <v>0.114465250915677</v>
      </c>
    </row>
    <row r="662" spans="2:16" x14ac:dyDescent="0.25">
      <c r="B662" s="5">
        <v>659</v>
      </c>
      <c r="C662" s="6">
        <v>1.14715566237866E-2</v>
      </c>
      <c r="D662" s="6">
        <v>1.48967519315146E-2</v>
      </c>
      <c r="E662" s="6">
        <v>1.1766289180147301E-2</v>
      </c>
      <c r="F662" s="6">
        <v>2.17659204802267E-2</v>
      </c>
      <c r="G662" s="6">
        <v>3.5181308925097E-2</v>
      </c>
      <c r="H662" s="6">
        <v>0.14004237729272501</v>
      </c>
      <c r="K662" s="25">
        <v>1.14715566237866E-2</v>
      </c>
      <c r="L662" s="25">
        <v>1.48967519315146E-2</v>
      </c>
      <c r="M662" s="25">
        <v>1.1766289180147301E-2</v>
      </c>
      <c r="N662" s="25">
        <v>2.17659204802267E-2</v>
      </c>
      <c r="O662" s="25">
        <v>3.5181308925097E-2</v>
      </c>
      <c r="P662" s="25">
        <v>0.14004237729272501</v>
      </c>
    </row>
    <row r="663" spans="2:16" x14ac:dyDescent="0.25">
      <c r="B663" s="5">
        <v>660</v>
      </c>
      <c r="C663" s="6">
        <v>5.1394011518715303E-2</v>
      </c>
      <c r="D663" s="6">
        <v>5.0589393650592597E-2</v>
      </c>
      <c r="E663" s="6">
        <v>6.0087606300177197E-2</v>
      </c>
      <c r="F663" s="6">
        <v>4.4015448382138701E-2</v>
      </c>
      <c r="G663" s="6">
        <v>5.2253128009812598E-2</v>
      </c>
      <c r="H663" s="6">
        <v>2.4382246273522399E-2</v>
      </c>
      <c r="K663" s="25">
        <v>5.1394011518715303E-2</v>
      </c>
      <c r="L663" s="25">
        <v>5.0589393650592597E-2</v>
      </c>
      <c r="M663" s="25">
        <v>6.0087606300177197E-2</v>
      </c>
      <c r="N663" s="25">
        <v>4.4015448382138701E-2</v>
      </c>
      <c r="O663" s="25">
        <v>5.2253128009812598E-2</v>
      </c>
      <c r="P663" s="25">
        <v>2.4382246273522399E-2</v>
      </c>
    </row>
    <row r="664" spans="2:16" x14ac:dyDescent="0.25">
      <c r="B664" s="5">
        <v>661</v>
      </c>
      <c r="C664" s="6">
        <v>2.45464723801114E-2</v>
      </c>
      <c r="D664" s="6">
        <v>3.51039417585595E-2</v>
      </c>
      <c r="E664" s="6">
        <v>3.6350576256046097E-2</v>
      </c>
      <c r="F664" s="6">
        <v>3.83079569358067E-2</v>
      </c>
      <c r="G664" s="6">
        <v>3.5984162890204702E-2</v>
      </c>
      <c r="H664" s="6">
        <v>0.12775196844987899</v>
      </c>
      <c r="K664" s="25">
        <v>2.45464723801114E-2</v>
      </c>
      <c r="L664" s="25">
        <v>3.51039417585595E-2</v>
      </c>
      <c r="M664" s="25">
        <v>3.6350576256046097E-2</v>
      </c>
      <c r="N664" s="25">
        <v>3.83079569358067E-2</v>
      </c>
      <c r="O664" s="25">
        <v>3.5984162890204702E-2</v>
      </c>
      <c r="P664" s="25">
        <v>0.12775196844987899</v>
      </c>
    </row>
    <row r="665" spans="2:16" x14ac:dyDescent="0.25">
      <c r="B665" s="5">
        <v>662</v>
      </c>
      <c r="C665" s="6">
        <v>3.8193090147251599E-2</v>
      </c>
      <c r="D665" s="6">
        <v>3.0279002605151401E-2</v>
      </c>
      <c r="E665" s="6">
        <v>3.4759197743877902E-2</v>
      </c>
      <c r="F665" s="6">
        <v>2.7514636904313799E-2</v>
      </c>
      <c r="G665" s="6">
        <v>5.13236879520425E-2</v>
      </c>
      <c r="H665" s="6">
        <v>3.12702067325588E-2</v>
      </c>
      <c r="K665" s="25">
        <v>3.8193090147251599E-2</v>
      </c>
      <c r="L665" s="25">
        <v>3.0279002605151401E-2</v>
      </c>
      <c r="M665" s="25">
        <v>3.4759197743877902E-2</v>
      </c>
      <c r="N665" s="25">
        <v>2.7514636904313799E-2</v>
      </c>
      <c r="O665" s="25">
        <v>5.13236879520425E-2</v>
      </c>
      <c r="P665" s="25">
        <v>3.12702067325588E-2</v>
      </c>
    </row>
    <row r="666" spans="2:16" x14ac:dyDescent="0.25">
      <c r="B666" s="5">
        <v>663</v>
      </c>
      <c r="C666" s="6">
        <v>4.5148883583251198E-2</v>
      </c>
      <c r="D666" s="6">
        <v>3.6934613865643701E-2</v>
      </c>
      <c r="E666" s="6">
        <v>5.9053059457389701E-2</v>
      </c>
      <c r="F666" s="6">
        <v>4.1161121060441501E-2</v>
      </c>
      <c r="G666" s="6">
        <v>7.8129805969472804E-2</v>
      </c>
      <c r="H666" s="6">
        <v>0.242018710996799</v>
      </c>
      <c r="K666" s="25">
        <v>4.5148883583251198E-2</v>
      </c>
      <c r="L666" s="25">
        <v>3.6934613865643701E-2</v>
      </c>
      <c r="M666" s="25">
        <v>5.9053059457389701E-2</v>
      </c>
      <c r="N666" s="25">
        <v>4.1161121060441501E-2</v>
      </c>
      <c r="O666" s="25">
        <v>7.8129805969472804E-2</v>
      </c>
      <c r="P666" s="25">
        <v>0.242018710996799</v>
      </c>
    </row>
    <row r="667" spans="2:16" x14ac:dyDescent="0.25">
      <c r="B667" s="5">
        <v>664</v>
      </c>
      <c r="C667" s="6">
        <v>1.76619810879368E-2</v>
      </c>
      <c r="D667" s="6">
        <v>2.8571219973310399E-2</v>
      </c>
      <c r="E667" s="6">
        <v>1.34042926837636E-2</v>
      </c>
      <c r="F667" s="6">
        <v>2.4801026001691099E-2</v>
      </c>
      <c r="G667" s="6">
        <v>1.1103885307494701E-2</v>
      </c>
      <c r="H667" s="6">
        <v>-3.9869197611535401E-2</v>
      </c>
      <c r="K667" s="25">
        <v>1.76619810879368E-2</v>
      </c>
      <c r="L667" s="25">
        <v>2.8571219973310399E-2</v>
      </c>
      <c r="M667" s="25">
        <v>1.34042926837636E-2</v>
      </c>
      <c r="N667" s="25">
        <v>2.4801026001691099E-2</v>
      </c>
      <c r="O667" s="25">
        <v>1.1103885307494701E-2</v>
      </c>
      <c r="P667" s="25">
        <v>-3.9869197611535401E-2</v>
      </c>
    </row>
    <row r="668" spans="2:16" x14ac:dyDescent="0.25">
      <c r="B668" s="5">
        <v>665</v>
      </c>
      <c r="C668" s="6">
        <v>3.3583971358105598E-2</v>
      </c>
      <c r="D668" s="6">
        <v>3.1689447464334101E-2</v>
      </c>
      <c r="E668" s="6">
        <v>2.9169894697129502E-2</v>
      </c>
      <c r="F668" s="6">
        <v>3.7072245642515197E-2</v>
      </c>
      <c r="G668" s="6">
        <v>8.2971689418206901E-2</v>
      </c>
      <c r="H668" s="6">
        <v>0.17706887863453399</v>
      </c>
      <c r="K668" s="25">
        <v>3.3583971358105598E-2</v>
      </c>
      <c r="L668" s="25">
        <v>3.1689447464334101E-2</v>
      </c>
      <c r="M668" s="25">
        <v>2.9169894697129502E-2</v>
      </c>
      <c r="N668" s="25">
        <v>3.7072245642515197E-2</v>
      </c>
      <c r="O668" s="25">
        <v>8.2971689418206901E-2</v>
      </c>
      <c r="P668" s="25">
        <v>0.17706887863453399</v>
      </c>
    </row>
    <row r="669" spans="2:16" x14ac:dyDescent="0.25">
      <c r="B669" s="5">
        <v>666</v>
      </c>
      <c r="C669" s="6">
        <v>2.9171770466345899E-2</v>
      </c>
      <c r="D669" s="6">
        <v>3.3812444320731098E-2</v>
      </c>
      <c r="E669" s="6">
        <v>4.2931453845266497E-2</v>
      </c>
      <c r="F669" s="6">
        <v>2.87952189210905E-2</v>
      </c>
      <c r="G669" s="6">
        <v>6.6218608957344703E-3</v>
      </c>
      <c r="H669" s="6">
        <v>-2.46274210201114E-3</v>
      </c>
      <c r="K669" s="25">
        <v>2.9171770466345899E-2</v>
      </c>
      <c r="L669" s="25">
        <v>3.3812444320731098E-2</v>
      </c>
      <c r="M669" s="25">
        <v>4.2931453845266497E-2</v>
      </c>
      <c r="N669" s="25">
        <v>2.87952189210905E-2</v>
      </c>
      <c r="O669" s="25">
        <v>6.6218608957344703E-3</v>
      </c>
      <c r="P669" s="25">
        <v>-2.46274210201114E-3</v>
      </c>
    </row>
    <row r="670" spans="2:16" x14ac:dyDescent="0.25">
      <c r="B670" s="5">
        <v>667</v>
      </c>
      <c r="C670" s="6">
        <v>3.5190525139421801E-2</v>
      </c>
      <c r="D670" s="6">
        <v>1.5136176910323099E-2</v>
      </c>
      <c r="E670" s="6">
        <v>-1.0363824849756001E-2</v>
      </c>
      <c r="F670" s="6">
        <v>1.64133578354821E-2</v>
      </c>
      <c r="G670" s="6">
        <v>4.2270394149788197E-3</v>
      </c>
      <c r="H670" s="6">
        <v>2.5681713630346398E-2</v>
      </c>
      <c r="K670" s="25">
        <v>3.5190525139421801E-2</v>
      </c>
      <c r="L670" s="25">
        <v>1.5136176910323099E-2</v>
      </c>
      <c r="M670" s="25">
        <v>-1.0363824849756001E-2</v>
      </c>
      <c r="N670" s="25">
        <v>1.64133578354821E-2</v>
      </c>
      <c r="O670" s="25">
        <v>4.2270394149788197E-3</v>
      </c>
      <c r="P670" s="25">
        <v>2.5681713630346398E-2</v>
      </c>
    </row>
    <row r="671" spans="2:16" x14ac:dyDescent="0.25">
      <c r="B671" s="5">
        <v>668</v>
      </c>
      <c r="C671" s="6">
        <v>2.7581735653356799E-2</v>
      </c>
      <c r="D671" s="6">
        <v>5.1096040675273798E-2</v>
      </c>
      <c r="E671" s="6">
        <v>8.6110605412645494E-2</v>
      </c>
      <c r="F671" s="6">
        <v>5.0124716620210598E-2</v>
      </c>
      <c r="G671" s="6">
        <v>8.7057782165689296E-2</v>
      </c>
      <c r="H671" s="6">
        <v>0.13748484744994</v>
      </c>
      <c r="K671" s="25">
        <v>2.7581735653356799E-2</v>
      </c>
      <c r="L671" s="25">
        <v>5.1096040675273798E-2</v>
      </c>
      <c r="M671" s="25">
        <v>8.6110605412645494E-2</v>
      </c>
      <c r="N671" s="25">
        <v>5.0124716620210598E-2</v>
      </c>
      <c r="O671" s="25">
        <v>8.7057782165689296E-2</v>
      </c>
      <c r="P671" s="25">
        <v>0.13748484744994</v>
      </c>
    </row>
    <row r="672" spans="2:16" x14ac:dyDescent="0.25">
      <c r="B672" s="5">
        <v>669</v>
      </c>
      <c r="C672" s="6">
        <v>4.0243722815347202E-2</v>
      </c>
      <c r="D672" s="6">
        <v>3.6103839165197299E-2</v>
      </c>
      <c r="E672" s="6">
        <v>3.10344470485528E-2</v>
      </c>
      <c r="F672" s="6">
        <v>3.5774347925526598E-2</v>
      </c>
      <c r="G672" s="6">
        <v>3.3781898051446803E-2</v>
      </c>
      <c r="H672" s="6">
        <v>0.100226952692197</v>
      </c>
      <c r="K672" s="25">
        <v>4.0243722815347202E-2</v>
      </c>
      <c r="L672" s="25">
        <v>3.6103839165197299E-2</v>
      </c>
      <c r="M672" s="25">
        <v>3.10344470485528E-2</v>
      </c>
      <c r="N672" s="25">
        <v>3.5774347925526598E-2</v>
      </c>
      <c r="O672" s="25">
        <v>3.3781898051446803E-2</v>
      </c>
      <c r="P672" s="25">
        <v>0.100226952692197</v>
      </c>
    </row>
    <row r="673" spans="2:16" x14ac:dyDescent="0.25">
      <c r="B673" s="5">
        <v>670</v>
      </c>
      <c r="C673" s="6">
        <v>2.25159290422372E-2</v>
      </c>
      <c r="D673" s="6">
        <v>2.9345383205673599E-2</v>
      </c>
      <c r="E673" s="6">
        <v>4.1007386329407099E-2</v>
      </c>
      <c r="F673" s="6">
        <v>3.00488094931886E-2</v>
      </c>
      <c r="G673" s="6">
        <v>5.4359449638248902E-2</v>
      </c>
      <c r="H673" s="6">
        <v>5.9948727490315198E-2</v>
      </c>
      <c r="K673" s="25">
        <v>2.25159290422372E-2</v>
      </c>
      <c r="L673" s="25">
        <v>2.9345383205673599E-2</v>
      </c>
      <c r="M673" s="25">
        <v>4.1007386329407099E-2</v>
      </c>
      <c r="N673" s="25">
        <v>3.00488094931886E-2</v>
      </c>
      <c r="O673" s="25">
        <v>5.4359449638248902E-2</v>
      </c>
      <c r="P673" s="25">
        <v>5.9948727490315198E-2</v>
      </c>
    </row>
    <row r="674" spans="2:16" x14ac:dyDescent="0.25">
      <c r="B674" s="5">
        <v>671</v>
      </c>
      <c r="C674" s="6">
        <v>4.2412743363065698E-2</v>
      </c>
      <c r="D674" s="6">
        <v>3.8540534753557197E-2</v>
      </c>
      <c r="E674" s="6">
        <v>2.8416412221488101E-2</v>
      </c>
      <c r="F674" s="6">
        <v>4.4698440420899897E-2</v>
      </c>
      <c r="G674" s="6">
        <v>5.5301318107528398E-2</v>
      </c>
      <c r="H674" s="6">
        <v>0.107202868602062</v>
      </c>
      <c r="K674" s="25">
        <v>4.2412743363065698E-2</v>
      </c>
      <c r="L674" s="25">
        <v>3.8540534753557197E-2</v>
      </c>
      <c r="M674" s="25">
        <v>2.8416412221488101E-2</v>
      </c>
      <c r="N674" s="25">
        <v>4.4698440420899897E-2</v>
      </c>
      <c r="O674" s="25">
        <v>5.5301318107528398E-2</v>
      </c>
      <c r="P674" s="25">
        <v>0.107202868602062</v>
      </c>
    </row>
    <row r="675" spans="2:16" x14ac:dyDescent="0.25">
      <c r="B675" s="5">
        <v>672</v>
      </c>
      <c r="C675" s="6">
        <v>2.0371107933659899E-2</v>
      </c>
      <c r="D675" s="6">
        <v>2.68887903276065E-2</v>
      </c>
      <c r="E675" s="6">
        <v>4.3523565018236801E-2</v>
      </c>
      <c r="F675" s="6">
        <v>2.1140149680208602E-2</v>
      </c>
      <c r="G675" s="6">
        <v>3.2870816671390503E-2</v>
      </c>
      <c r="H675" s="6">
        <v>5.4224884721355802E-2</v>
      </c>
      <c r="K675" s="25">
        <v>2.0371107933659899E-2</v>
      </c>
      <c r="L675" s="25">
        <v>2.68887903276065E-2</v>
      </c>
      <c r="M675" s="25">
        <v>4.3523565018236801E-2</v>
      </c>
      <c r="N675" s="25">
        <v>2.1140149680208602E-2</v>
      </c>
      <c r="O675" s="25">
        <v>3.2870816671390503E-2</v>
      </c>
      <c r="P675" s="25">
        <v>5.4224884721355802E-2</v>
      </c>
    </row>
    <row r="676" spans="2:16" x14ac:dyDescent="0.25">
      <c r="B676" s="5">
        <v>673</v>
      </c>
      <c r="C676" s="6">
        <v>3.2346523706044697E-2</v>
      </c>
      <c r="D676" s="6">
        <v>4.2757632212987902E-2</v>
      </c>
      <c r="E676" s="6">
        <v>5.2283777413658403E-2</v>
      </c>
      <c r="F676" s="6">
        <v>4.6514445635572603E-2</v>
      </c>
      <c r="G676" s="6">
        <v>7.3525087278456497E-2</v>
      </c>
      <c r="H676" s="6">
        <v>9.4277882636521801E-2</v>
      </c>
      <c r="K676" s="25">
        <v>3.2346523706044697E-2</v>
      </c>
      <c r="L676" s="25">
        <v>4.2757632212987902E-2</v>
      </c>
      <c r="M676" s="25">
        <v>5.2283777413658403E-2</v>
      </c>
      <c r="N676" s="25">
        <v>4.6514445635572603E-2</v>
      </c>
      <c r="O676" s="25">
        <v>7.3525087278456497E-2</v>
      </c>
      <c r="P676" s="25">
        <v>9.4277882636521801E-2</v>
      </c>
    </row>
    <row r="677" spans="2:16" x14ac:dyDescent="0.25">
      <c r="B677" s="5">
        <v>674</v>
      </c>
      <c r="C677" s="6">
        <v>3.04225403450076E-2</v>
      </c>
      <c r="D677" s="6">
        <v>2.29158536451739E-2</v>
      </c>
      <c r="E677" s="6">
        <v>2.0134674338489401E-2</v>
      </c>
      <c r="F677" s="6">
        <v>1.96832194743655E-2</v>
      </c>
      <c r="G677" s="6">
        <v>1.55936728808963E-2</v>
      </c>
      <c r="H677" s="6">
        <v>6.6765924316702502E-2</v>
      </c>
      <c r="K677" s="25">
        <v>3.04225403450076E-2</v>
      </c>
      <c r="L677" s="25">
        <v>2.29158536451739E-2</v>
      </c>
      <c r="M677" s="25">
        <v>2.0134674338489401E-2</v>
      </c>
      <c r="N677" s="25">
        <v>1.96832194743655E-2</v>
      </c>
      <c r="O677" s="25">
        <v>1.55936728808963E-2</v>
      </c>
      <c r="P677" s="25">
        <v>6.6765924316702502E-2</v>
      </c>
    </row>
    <row r="678" spans="2:16" x14ac:dyDescent="0.25">
      <c r="B678" s="5">
        <v>675</v>
      </c>
      <c r="C678" s="6">
        <v>3.1880675925430202E-2</v>
      </c>
      <c r="D678" s="6">
        <v>2.28207730915653E-2</v>
      </c>
      <c r="E678" s="6">
        <v>2.8155998127071601E-2</v>
      </c>
      <c r="F678" s="6">
        <v>2.19951150988991E-2</v>
      </c>
      <c r="G678" s="6">
        <v>3.7460519885194297E-2</v>
      </c>
      <c r="H678" s="6">
        <v>9.9424690640758498E-2</v>
      </c>
      <c r="K678" s="25">
        <v>3.1880675925430202E-2</v>
      </c>
      <c r="L678" s="25">
        <v>2.28207730915653E-2</v>
      </c>
      <c r="M678" s="25">
        <v>2.8155998127071601E-2</v>
      </c>
      <c r="N678" s="25">
        <v>2.19951150988991E-2</v>
      </c>
      <c r="O678" s="25">
        <v>3.7460519885194297E-2</v>
      </c>
      <c r="P678" s="25">
        <v>9.9424690640758498E-2</v>
      </c>
    </row>
    <row r="679" spans="2:16" x14ac:dyDescent="0.25">
      <c r="B679" s="5">
        <v>676</v>
      </c>
      <c r="C679" s="6">
        <v>3.088023472484E-2</v>
      </c>
      <c r="D679" s="6">
        <v>4.27556376821236E-2</v>
      </c>
      <c r="E679" s="6">
        <v>4.3843179548297598E-2</v>
      </c>
      <c r="F679" s="6">
        <v>4.3923014612355003E-2</v>
      </c>
      <c r="G679" s="6">
        <v>5.0654978457938198E-2</v>
      </c>
      <c r="H679" s="6">
        <v>6.3693143310666403E-2</v>
      </c>
      <c r="K679" s="25">
        <v>3.088023472484E-2</v>
      </c>
      <c r="L679" s="25">
        <v>4.27556376821236E-2</v>
      </c>
      <c r="M679" s="25">
        <v>4.3843179548297598E-2</v>
      </c>
      <c r="N679" s="25">
        <v>4.3923014612355003E-2</v>
      </c>
      <c r="O679" s="25">
        <v>5.0654978457938198E-2</v>
      </c>
      <c r="P679" s="25">
        <v>6.3693143310666403E-2</v>
      </c>
    </row>
    <row r="680" spans="2:16" x14ac:dyDescent="0.25">
      <c r="B680" s="5">
        <v>677</v>
      </c>
      <c r="C680" s="6">
        <v>3.92263221872153E-2</v>
      </c>
      <c r="D680" s="6">
        <v>1.5253369576590599E-2</v>
      </c>
      <c r="E680" s="6">
        <v>-9.6642692150159509E-3</v>
      </c>
      <c r="F680" s="6">
        <v>1.40588136449147E-2</v>
      </c>
      <c r="G680" s="6">
        <v>3.8563614406533803E-2</v>
      </c>
      <c r="H680" s="6">
        <v>0.160734035537106</v>
      </c>
      <c r="K680" s="25">
        <v>3.92263221872153E-2</v>
      </c>
      <c r="L680" s="25">
        <v>1.5253369576590599E-2</v>
      </c>
      <c r="M680" s="25">
        <v>-9.6642692150159509E-3</v>
      </c>
      <c r="N680" s="25">
        <v>1.40588136449147E-2</v>
      </c>
      <c r="O680" s="25">
        <v>3.8563614406533803E-2</v>
      </c>
      <c r="P680" s="25">
        <v>0.160734035537106</v>
      </c>
    </row>
    <row r="681" spans="2:16" x14ac:dyDescent="0.25">
      <c r="B681" s="5">
        <v>678</v>
      </c>
      <c r="C681" s="6">
        <v>2.3565649368891401E-2</v>
      </c>
      <c r="D681" s="6">
        <v>5.1095137608626801E-2</v>
      </c>
      <c r="E681" s="6">
        <v>8.5646081585169398E-2</v>
      </c>
      <c r="F681" s="6">
        <v>5.2748421626433797E-2</v>
      </c>
      <c r="G681" s="6">
        <v>5.1230276074086999E-2</v>
      </c>
      <c r="H681" s="6">
        <v>1.10358943391244E-2</v>
      </c>
      <c r="K681" s="25">
        <v>2.3565649368891401E-2</v>
      </c>
      <c r="L681" s="25">
        <v>5.1095137608626801E-2</v>
      </c>
      <c r="M681" s="25">
        <v>8.5646081585169398E-2</v>
      </c>
      <c r="N681" s="25">
        <v>5.2748421626433797E-2</v>
      </c>
      <c r="O681" s="25">
        <v>5.1230276074086999E-2</v>
      </c>
      <c r="P681" s="25">
        <v>1.10358943391244E-2</v>
      </c>
    </row>
    <row r="682" spans="2:16" x14ac:dyDescent="0.25">
      <c r="B682" s="5">
        <v>679</v>
      </c>
      <c r="C682" s="6">
        <v>2.2301978206516401E-2</v>
      </c>
      <c r="D682" s="6">
        <v>3.3343252161520703E-2</v>
      </c>
      <c r="E682" s="6">
        <v>6.5329449118604901E-2</v>
      </c>
      <c r="F682" s="6">
        <v>4.1494123182323997E-2</v>
      </c>
      <c r="G682" s="6">
        <v>4.3951732101967601E-2</v>
      </c>
      <c r="H682" s="6">
        <v>0.28151207979308501</v>
      </c>
      <c r="K682" s="25">
        <v>2.2301978206516401E-2</v>
      </c>
      <c r="L682" s="25">
        <v>3.3343252161520703E-2</v>
      </c>
      <c r="M682" s="25">
        <v>6.5329449118604901E-2</v>
      </c>
      <c r="N682" s="25">
        <v>4.1494123182323997E-2</v>
      </c>
      <c r="O682" s="25">
        <v>4.3951732101967601E-2</v>
      </c>
      <c r="P682" s="25">
        <v>0.28151207979308501</v>
      </c>
    </row>
    <row r="683" spans="2:16" x14ac:dyDescent="0.25">
      <c r="B683" s="5">
        <v>680</v>
      </c>
      <c r="C683" s="6">
        <v>4.04796649349057E-2</v>
      </c>
      <c r="D683" s="6">
        <v>3.2171690500193598E-2</v>
      </c>
      <c r="E683" s="6">
        <v>8.2957304987327802E-3</v>
      </c>
      <c r="F683" s="6">
        <v>2.46531395428728E-2</v>
      </c>
      <c r="G683" s="6">
        <v>4.4934250550064898E-2</v>
      </c>
      <c r="H683" s="6">
        <v>-7.4000872138690096E-2</v>
      </c>
      <c r="K683" s="25">
        <v>4.04796649349057E-2</v>
      </c>
      <c r="L683" s="25">
        <v>3.2171690500193598E-2</v>
      </c>
      <c r="M683" s="25">
        <v>8.2957304987327802E-3</v>
      </c>
      <c r="N683" s="25">
        <v>2.46531395428728E-2</v>
      </c>
      <c r="O683" s="25">
        <v>4.4934250550064898E-2</v>
      </c>
      <c r="P683" s="25">
        <v>-7.4000872138690096E-2</v>
      </c>
    </row>
    <row r="684" spans="2:16" x14ac:dyDescent="0.25">
      <c r="B684" s="5">
        <v>681</v>
      </c>
      <c r="C684" s="6">
        <v>4.6151724789576597E-2</v>
      </c>
      <c r="D684" s="6">
        <v>2.6313440355732399E-2</v>
      </c>
      <c r="E684" s="6">
        <v>9.2539001285538696E-3</v>
      </c>
      <c r="F684" s="6">
        <v>2.7151970700753002E-2</v>
      </c>
      <c r="G684" s="6">
        <v>2.6080255229993899E-2</v>
      </c>
      <c r="H684" s="6">
        <v>9.8142628054182598E-2</v>
      </c>
      <c r="K684" s="25">
        <v>4.6151724789576597E-2</v>
      </c>
      <c r="L684" s="25">
        <v>2.6313440355732399E-2</v>
      </c>
      <c r="M684" s="25">
        <v>9.2539001285538696E-3</v>
      </c>
      <c r="N684" s="25">
        <v>2.7151970700753002E-2</v>
      </c>
      <c r="O684" s="25">
        <v>2.6080255229993899E-2</v>
      </c>
      <c r="P684" s="25">
        <v>9.8142628054182598E-2</v>
      </c>
    </row>
    <row r="685" spans="2:16" x14ac:dyDescent="0.25">
      <c r="B685" s="5">
        <v>682</v>
      </c>
      <c r="C685" s="6">
        <v>1.6669903034486101E-2</v>
      </c>
      <c r="D685" s="6">
        <v>3.9429733508988402E-2</v>
      </c>
      <c r="E685" s="6">
        <v>6.3991259578470405E-2</v>
      </c>
      <c r="F685" s="6">
        <v>3.8907504359335897E-2</v>
      </c>
      <c r="G685" s="6">
        <v>6.28832696828419E-2</v>
      </c>
      <c r="H685" s="6">
        <v>5.3424600151650702E-2</v>
      </c>
      <c r="K685" s="25">
        <v>1.6669903034486101E-2</v>
      </c>
      <c r="L685" s="25">
        <v>3.9429733508988402E-2</v>
      </c>
      <c r="M685" s="25">
        <v>6.3991259578470405E-2</v>
      </c>
      <c r="N685" s="25">
        <v>3.8907504359335897E-2</v>
      </c>
      <c r="O685" s="25">
        <v>6.28832696828419E-2</v>
      </c>
      <c r="P685" s="25">
        <v>5.3424600151650702E-2</v>
      </c>
    </row>
    <row r="686" spans="2:16" x14ac:dyDescent="0.25">
      <c r="B686" s="5">
        <v>683</v>
      </c>
      <c r="C686" s="6">
        <v>3.3021974901840098E-2</v>
      </c>
      <c r="D686" s="6">
        <v>4.4414643170581199E-2</v>
      </c>
      <c r="E686" s="6">
        <v>6.2408333237648397E-2</v>
      </c>
      <c r="F686" s="6">
        <v>4.2628335431182302E-2</v>
      </c>
      <c r="G686" s="6">
        <v>8.7894521890147501E-2</v>
      </c>
      <c r="H686" s="6">
        <v>0.176213319940243</v>
      </c>
      <c r="K686" s="25">
        <v>3.3021974901840098E-2</v>
      </c>
      <c r="L686" s="25">
        <v>4.4414643170581199E-2</v>
      </c>
      <c r="M686" s="25">
        <v>6.2408333237648397E-2</v>
      </c>
      <c r="N686" s="25">
        <v>4.2628335431182302E-2</v>
      </c>
      <c r="O686" s="25">
        <v>8.7894521890147501E-2</v>
      </c>
      <c r="P686" s="25">
        <v>0.176213319940243</v>
      </c>
    </row>
    <row r="687" spans="2:16" x14ac:dyDescent="0.25">
      <c r="B687" s="5">
        <v>684</v>
      </c>
      <c r="C687" s="6">
        <v>2.9797527632175101E-2</v>
      </c>
      <c r="D687" s="6">
        <v>2.1599214511246901E-2</v>
      </c>
      <c r="E687" s="6">
        <v>1.1079160640768099E-2</v>
      </c>
      <c r="F687" s="6">
        <v>2.37397821050369E-2</v>
      </c>
      <c r="G687" s="6">
        <v>2.9435468757415002E-3</v>
      </c>
      <c r="H687" s="6">
        <v>2.58251997708769E-3</v>
      </c>
      <c r="K687" s="25">
        <v>2.9797527632175101E-2</v>
      </c>
      <c r="L687" s="25">
        <v>2.1599214511246901E-2</v>
      </c>
      <c r="M687" s="25">
        <v>1.1079160640768099E-2</v>
      </c>
      <c r="N687" s="25">
        <v>2.37397821050369E-2</v>
      </c>
      <c r="O687" s="25">
        <v>2.9435468757415002E-3</v>
      </c>
      <c r="P687" s="25">
        <v>2.58251997708769E-3</v>
      </c>
    </row>
    <row r="688" spans="2:16" x14ac:dyDescent="0.25">
      <c r="B688" s="5">
        <v>685</v>
      </c>
      <c r="C688" s="6">
        <v>3.01974870957573E-2</v>
      </c>
      <c r="D688" s="6">
        <v>1.67683371357592E-2</v>
      </c>
      <c r="E688" s="6">
        <v>7.6986870810205098E-3</v>
      </c>
      <c r="F688" s="6">
        <v>2.25183797762218E-2</v>
      </c>
      <c r="G688" s="6">
        <v>3.24145569112562E-2</v>
      </c>
      <c r="H688" s="6">
        <v>0.19761588614629599</v>
      </c>
      <c r="K688" s="25">
        <v>3.01974870957573E-2</v>
      </c>
      <c r="L688" s="25">
        <v>1.67683371357592E-2</v>
      </c>
      <c r="M688" s="25">
        <v>7.6986870810205098E-3</v>
      </c>
      <c r="N688" s="25">
        <v>2.25183797762218E-2</v>
      </c>
      <c r="O688" s="25">
        <v>3.24145569112562E-2</v>
      </c>
      <c r="P688" s="25">
        <v>0.19761588614629599</v>
      </c>
    </row>
    <row r="689" spans="2:16" x14ac:dyDescent="0.25">
      <c r="B689" s="5">
        <v>686</v>
      </c>
      <c r="C689" s="6">
        <v>3.2579818081329502E-2</v>
      </c>
      <c r="D689" s="6">
        <v>4.9154777308806803E-2</v>
      </c>
      <c r="E689" s="6">
        <v>6.5407413074464599E-2</v>
      </c>
      <c r="F689" s="6">
        <v>4.3492749620257502E-2</v>
      </c>
      <c r="G689" s="6">
        <v>5.6188876118840499E-2</v>
      </c>
      <c r="H689" s="6">
        <v>-1.4565330259763601E-2</v>
      </c>
      <c r="K689" s="25">
        <v>3.2579818081329502E-2</v>
      </c>
      <c r="L689" s="25">
        <v>4.9154777308806803E-2</v>
      </c>
      <c r="M689" s="25">
        <v>6.5407413074464599E-2</v>
      </c>
      <c r="N689" s="25">
        <v>4.3492749620257502E-2</v>
      </c>
      <c r="O689" s="25">
        <v>5.6188876118840499E-2</v>
      </c>
      <c r="P689" s="25">
        <v>-1.4565330259763601E-2</v>
      </c>
    </row>
    <row r="690" spans="2:16" x14ac:dyDescent="0.25">
      <c r="B690" s="5">
        <v>687</v>
      </c>
      <c r="C690" s="6">
        <v>2.0435860718275699E-2</v>
      </c>
      <c r="D690" s="6">
        <v>3.0177317613022701E-2</v>
      </c>
      <c r="E690" s="6">
        <v>5.3612567964602502E-2</v>
      </c>
      <c r="F690" s="6">
        <v>2.8654338493513599E-2</v>
      </c>
      <c r="G690" s="6">
        <v>0.10395883518360299</v>
      </c>
      <c r="H690" s="6">
        <v>0.12586146693202099</v>
      </c>
      <c r="K690" s="25">
        <v>2.0435860718275699E-2</v>
      </c>
      <c r="L690" s="25">
        <v>3.0177317613022701E-2</v>
      </c>
      <c r="M690" s="25">
        <v>5.3612567964602502E-2</v>
      </c>
      <c r="N690" s="25">
        <v>2.8654338493513599E-2</v>
      </c>
      <c r="O690" s="25">
        <v>0.10395883518360299</v>
      </c>
      <c r="P690" s="25">
        <v>0.12586146693202099</v>
      </c>
    </row>
    <row r="691" spans="2:16" x14ac:dyDescent="0.25">
      <c r="B691" s="5">
        <v>688</v>
      </c>
      <c r="C691" s="6">
        <v>4.2354750743177197E-2</v>
      </c>
      <c r="D691" s="6">
        <v>3.5306093676138697E-2</v>
      </c>
      <c r="E691" s="6">
        <v>1.8848120283147401E-2</v>
      </c>
      <c r="F691" s="6">
        <v>3.7173583845582898E-2</v>
      </c>
      <c r="G691" s="6">
        <v>-1.25120872312419E-2</v>
      </c>
      <c r="H691" s="6">
        <v>4.0677701703254902E-2</v>
      </c>
      <c r="K691" s="25">
        <v>4.2354750743177197E-2</v>
      </c>
      <c r="L691" s="25">
        <v>3.5306093676138697E-2</v>
      </c>
      <c r="M691" s="25">
        <v>1.8848120283147401E-2</v>
      </c>
      <c r="N691" s="25">
        <v>3.7173583845582898E-2</v>
      </c>
      <c r="O691" s="25">
        <v>-1.25120872312419E-2</v>
      </c>
      <c r="P691" s="25">
        <v>4.0677701703254902E-2</v>
      </c>
    </row>
    <row r="692" spans="2:16" x14ac:dyDescent="0.25">
      <c r="B692" s="5">
        <v>689</v>
      </c>
      <c r="C692" s="6">
        <v>4.2346034971085598E-2</v>
      </c>
      <c r="D692" s="6">
        <v>4.9879446184767397E-2</v>
      </c>
      <c r="E692" s="6">
        <v>6.1067331789286299E-2</v>
      </c>
      <c r="F692" s="6">
        <v>4.9903236160758799E-2</v>
      </c>
      <c r="G692" s="6">
        <v>4.9023941345180497E-2</v>
      </c>
      <c r="H692" s="6">
        <v>0.12220393572395399</v>
      </c>
      <c r="K692" s="25">
        <v>4.2346034971085598E-2</v>
      </c>
      <c r="L692" s="25">
        <v>4.9879446184767397E-2</v>
      </c>
      <c r="M692" s="25">
        <v>6.1067331789286299E-2</v>
      </c>
      <c r="N692" s="25">
        <v>4.9903236160758799E-2</v>
      </c>
      <c r="O692" s="25">
        <v>4.9023941345180497E-2</v>
      </c>
      <c r="P692" s="25">
        <v>0.12220393572395399</v>
      </c>
    </row>
    <row r="693" spans="2:16" x14ac:dyDescent="0.25">
      <c r="B693" s="5">
        <v>690</v>
      </c>
      <c r="C693" s="6">
        <v>2.0489848826527698E-2</v>
      </c>
      <c r="D693" s="6">
        <v>1.5962614921689398E-2</v>
      </c>
      <c r="E693" s="6">
        <v>1.16065212740484E-2</v>
      </c>
      <c r="F693" s="6">
        <v>1.6217700238849501E-2</v>
      </c>
      <c r="G693" s="6">
        <v>3.9165481911131797E-2</v>
      </c>
      <c r="H693" s="6">
        <v>3.74392911433956E-2</v>
      </c>
      <c r="K693" s="25">
        <v>2.0489848826527698E-2</v>
      </c>
      <c r="L693" s="25">
        <v>1.5962614921689398E-2</v>
      </c>
      <c r="M693" s="25">
        <v>1.16065212740484E-2</v>
      </c>
      <c r="N693" s="25">
        <v>1.6217700238849501E-2</v>
      </c>
      <c r="O693" s="25">
        <v>3.9165481911131797E-2</v>
      </c>
      <c r="P693" s="25">
        <v>3.74392911433956E-2</v>
      </c>
    </row>
    <row r="694" spans="2:16" x14ac:dyDescent="0.25">
      <c r="B694" s="5">
        <v>691</v>
      </c>
      <c r="C694" s="6">
        <v>4.0434373724528697E-2</v>
      </c>
      <c r="D694" s="6">
        <v>3.1674408900277798E-2</v>
      </c>
      <c r="E694" s="6">
        <v>1.7213049292338599E-2</v>
      </c>
      <c r="F694" s="6">
        <v>2.6947076168529101E-2</v>
      </c>
      <c r="G694" s="6">
        <v>2.28523032883143E-2</v>
      </c>
      <c r="H694" s="6">
        <v>-9.6797909428953804E-2</v>
      </c>
      <c r="K694" s="25">
        <v>4.0434373724528697E-2</v>
      </c>
      <c r="L694" s="25">
        <v>3.1674408900277798E-2</v>
      </c>
      <c r="M694" s="25">
        <v>1.7213049292338599E-2</v>
      </c>
      <c r="N694" s="25">
        <v>2.6947076168529101E-2</v>
      </c>
      <c r="O694" s="25">
        <v>2.28523032883143E-2</v>
      </c>
      <c r="P694" s="25">
        <v>-9.6797909428953804E-2</v>
      </c>
    </row>
    <row r="695" spans="2:16" x14ac:dyDescent="0.25">
      <c r="B695" s="5">
        <v>692</v>
      </c>
      <c r="C695" s="6">
        <v>2.2343510904712101E-2</v>
      </c>
      <c r="D695" s="6">
        <v>3.3813343688499503E-2</v>
      </c>
      <c r="E695" s="6">
        <v>5.5073389915654802E-2</v>
      </c>
      <c r="F695" s="6">
        <v>3.9074873360484701E-2</v>
      </c>
      <c r="G695" s="6">
        <v>6.5620839197309003E-2</v>
      </c>
      <c r="H695" s="6">
        <v>0.33550841818139499</v>
      </c>
      <c r="K695" s="25">
        <v>2.2343510904712101E-2</v>
      </c>
      <c r="L695" s="25">
        <v>3.3813343688499503E-2</v>
      </c>
      <c r="M695" s="25">
        <v>5.5073389915654802E-2</v>
      </c>
      <c r="N695" s="25">
        <v>3.9074873360484701E-2</v>
      </c>
      <c r="O695" s="25">
        <v>6.5620839197309003E-2</v>
      </c>
      <c r="P695" s="25">
        <v>0.33550841818139499</v>
      </c>
    </row>
    <row r="696" spans="2:16" x14ac:dyDescent="0.25">
      <c r="B696" s="5">
        <v>693</v>
      </c>
      <c r="C696" s="6">
        <v>3.5956090975907802E-2</v>
      </c>
      <c r="D696" s="6">
        <v>4.67742832015434E-2</v>
      </c>
      <c r="E696" s="6">
        <v>4.26431447948903E-2</v>
      </c>
      <c r="F696" s="6">
        <v>4.9350530297873403E-2</v>
      </c>
      <c r="G696" s="6">
        <v>4.9845427082100303E-2</v>
      </c>
      <c r="H696" s="6">
        <v>-1.2930244022573501E-2</v>
      </c>
      <c r="K696" s="25">
        <v>3.5956090975907802E-2</v>
      </c>
      <c r="L696" s="25">
        <v>4.67742832015434E-2</v>
      </c>
      <c r="M696" s="25">
        <v>4.26431447948903E-2</v>
      </c>
      <c r="N696" s="25">
        <v>4.9350530297873403E-2</v>
      </c>
      <c r="O696" s="25">
        <v>4.9845427082100303E-2</v>
      </c>
      <c r="P696" s="25">
        <v>-1.2930244022573501E-2</v>
      </c>
    </row>
    <row r="697" spans="2:16" x14ac:dyDescent="0.25">
      <c r="B697" s="5">
        <v>694</v>
      </c>
      <c r="C697" s="6">
        <v>2.6824959456357399E-2</v>
      </c>
      <c r="D697" s="6">
        <v>1.87962869489606E-2</v>
      </c>
      <c r="E697" s="6">
        <v>2.8620771464827902E-2</v>
      </c>
      <c r="F697" s="6">
        <v>1.6621704793051001E-2</v>
      </c>
      <c r="G697" s="6">
        <v>3.7414247049170297E-2</v>
      </c>
      <c r="H697" s="6">
        <v>0.18966438319332701</v>
      </c>
      <c r="K697" s="25">
        <v>2.6824959456357399E-2</v>
      </c>
      <c r="L697" s="25">
        <v>1.87962869489606E-2</v>
      </c>
      <c r="M697" s="25">
        <v>2.8620771464827902E-2</v>
      </c>
      <c r="N697" s="25">
        <v>1.6621704793051001E-2</v>
      </c>
      <c r="O697" s="25">
        <v>3.7414247049170297E-2</v>
      </c>
      <c r="P697" s="25">
        <v>0.18966438319332701</v>
      </c>
    </row>
    <row r="698" spans="2:16" x14ac:dyDescent="0.25">
      <c r="B698" s="5">
        <v>695</v>
      </c>
      <c r="C698" s="6">
        <v>2.5254819458602199E-2</v>
      </c>
      <c r="D698" s="6">
        <v>3.8356707636608901E-2</v>
      </c>
      <c r="E698" s="6">
        <v>5.0709873051735202E-2</v>
      </c>
      <c r="F698" s="6">
        <v>4.2225891839220403E-2</v>
      </c>
      <c r="G698" s="6">
        <v>7.2343127779027794E-2</v>
      </c>
      <c r="H698" s="6">
        <v>0.12833956361900301</v>
      </c>
      <c r="K698" s="25">
        <v>2.5254819458602199E-2</v>
      </c>
      <c r="L698" s="25">
        <v>3.8356707636608901E-2</v>
      </c>
      <c r="M698" s="25">
        <v>5.0709873051735202E-2</v>
      </c>
      <c r="N698" s="25">
        <v>4.2225891839220403E-2</v>
      </c>
      <c r="O698" s="25">
        <v>7.2343127779027794E-2</v>
      </c>
      <c r="P698" s="25">
        <v>0.12833956361900301</v>
      </c>
    </row>
    <row r="699" spans="2:16" x14ac:dyDescent="0.25">
      <c r="B699" s="5">
        <v>696</v>
      </c>
      <c r="C699" s="6">
        <v>3.7511970205180697E-2</v>
      </c>
      <c r="D699" s="6">
        <v>2.71812227829158E-2</v>
      </c>
      <c r="E699" s="6">
        <v>2.12227028756782E-2</v>
      </c>
      <c r="F699" s="6">
        <v>2.37848560787743E-2</v>
      </c>
      <c r="G699" s="6">
        <v>1.6269460548285399E-2</v>
      </c>
      <c r="H699" s="6">
        <v>3.5199076227386203E-2</v>
      </c>
      <c r="K699" s="25">
        <v>3.7511970205180697E-2</v>
      </c>
      <c r="L699" s="25">
        <v>2.71812227829158E-2</v>
      </c>
      <c r="M699" s="25">
        <v>2.12227028756782E-2</v>
      </c>
      <c r="N699" s="25">
        <v>2.37848560787743E-2</v>
      </c>
      <c r="O699" s="25">
        <v>1.6269460548285399E-2</v>
      </c>
      <c r="P699" s="25">
        <v>3.5199076227386203E-2</v>
      </c>
    </row>
    <row r="700" spans="2:16" x14ac:dyDescent="0.25">
      <c r="B700" s="5">
        <v>697</v>
      </c>
      <c r="C700" s="6">
        <v>3.4843876982328E-2</v>
      </c>
      <c r="D700" s="6">
        <v>3.16364171819776E-2</v>
      </c>
      <c r="E700" s="6">
        <v>3.80259515639845E-2</v>
      </c>
      <c r="F700" s="6">
        <v>3.0774531388947601E-2</v>
      </c>
      <c r="G700" s="6">
        <v>2.5527856562486798E-2</v>
      </c>
      <c r="H700" s="6">
        <v>0.14630787601010301</v>
      </c>
      <c r="K700" s="25">
        <v>3.4843876982328E-2</v>
      </c>
      <c r="L700" s="25">
        <v>3.16364171819776E-2</v>
      </c>
      <c r="M700" s="25">
        <v>3.80259515639845E-2</v>
      </c>
      <c r="N700" s="25">
        <v>3.0774531388947601E-2</v>
      </c>
      <c r="O700" s="25">
        <v>2.5527856562486798E-2</v>
      </c>
      <c r="P700" s="25">
        <v>0.14630787601010301</v>
      </c>
    </row>
    <row r="701" spans="2:16" x14ac:dyDescent="0.25">
      <c r="B701" s="5">
        <v>698</v>
      </c>
      <c r="C701" s="6">
        <v>2.79145340414391E-2</v>
      </c>
      <c r="D701" s="6">
        <v>3.3822389560389701E-2</v>
      </c>
      <c r="E701" s="6">
        <v>3.37187086508988E-2</v>
      </c>
      <c r="F701" s="6">
        <v>3.5088208274650201E-2</v>
      </c>
      <c r="G701" s="6">
        <v>6.2720604789110193E-2</v>
      </c>
      <c r="H701" s="6">
        <v>1.9067490151250002E-2</v>
      </c>
      <c r="K701" s="25">
        <v>2.79145340414391E-2</v>
      </c>
      <c r="L701" s="25">
        <v>3.3822389560389701E-2</v>
      </c>
      <c r="M701" s="25">
        <v>3.37187086508988E-2</v>
      </c>
      <c r="N701" s="25">
        <v>3.5088208274650201E-2</v>
      </c>
      <c r="O701" s="25">
        <v>6.2720604789110193E-2</v>
      </c>
      <c r="P701" s="25">
        <v>1.9067490151250002E-2</v>
      </c>
    </row>
    <row r="702" spans="2:16" x14ac:dyDescent="0.25">
      <c r="B702" s="5">
        <v>699</v>
      </c>
      <c r="C702" s="6">
        <v>3.0280083942528801E-2</v>
      </c>
      <c r="D702" s="6">
        <v>2.29041861440944E-2</v>
      </c>
      <c r="E702" s="6">
        <v>2.62920344768445E-2</v>
      </c>
      <c r="F702" s="6">
        <v>1.71877948763914E-2</v>
      </c>
      <c r="G702" s="6">
        <v>4.9522698016756503E-2</v>
      </c>
      <c r="H702" s="6">
        <v>-1.2943364776035301E-2</v>
      </c>
      <c r="K702" s="25">
        <v>3.0280083942528801E-2</v>
      </c>
      <c r="L702" s="25">
        <v>2.29041861440944E-2</v>
      </c>
      <c r="M702" s="25">
        <v>2.62920344768445E-2</v>
      </c>
      <c r="N702" s="25">
        <v>1.71877948763914E-2</v>
      </c>
      <c r="O702" s="25">
        <v>4.9522698016756503E-2</v>
      </c>
      <c r="P702" s="25">
        <v>-1.2943364776035301E-2</v>
      </c>
    </row>
    <row r="703" spans="2:16" x14ac:dyDescent="0.25">
      <c r="B703" s="5">
        <v>700</v>
      </c>
      <c r="C703" s="6">
        <v>3.2467792973836201E-2</v>
      </c>
      <c r="D703" s="6">
        <v>4.2564023575053997E-2</v>
      </c>
      <c r="E703" s="6">
        <v>4.5176166229513801E-2</v>
      </c>
      <c r="F703" s="6">
        <v>4.8827368402016798E-2</v>
      </c>
      <c r="G703" s="6">
        <v>3.7997042833707098E-2</v>
      </c>
      <c r="H703" s="6">
        <v>0.18894492286081599</v>
      </c>
      <c r="K703" s="25">
        <v>3.2467792973836201E-2</v>
      </c>
      <c r="L703" s="25">
        <v>4.2564023575053997E-2</v>
      </c>
      <c r="M703" s="25">
        <v>4.5176166229513801E-2</v>
      </c>
      <c r="N703" s="25">
        <v>4.8827368402016798E-2</v>
      </c>
      <c r="O703" s="25">
        <v>3.7997042833707098E-2</v>
      </c>
      <c r="P703" s="25">
        <v>0.18894492286081599</v>
      </c>
    </row>
    <row r="704" spans="2:16" x14ac:dyDescent="0.25">
      <c r="B704" s="5">
        <v>701</v>
      </c>
      <c r="C704" s="6">
        <v>3.9512095842661098E-2</v>
      </c>
      <c r="D704" s="6">
        <v>5.1388557553480901E-2</v>
      </c>
      <c r="E704" s="6">
        <v>7.0245185728892198E-2</v>
      </c>
      <c r="F704" s="6">
        <v>4.94438311682215E-2</v>
      </c>
      <c r="G704" s="6">
        <v>8.8550395671346899E-2</v>
      </c>
      <c r="H704" s="6">
        <v>0.10377165102241</v>
      </c>
      <c r="K704" s="25">
        <v>3.9512095842661098E-2</v>
      </c>
      <c r="L704" s="25">
        <v>5.1388557553480901E-2</v>
      </c>
      <c r="M704" s="25">
        <v>7.0245185728892198E-2</v>
      </c>
      <c r="N704" s="25">
        <v>4.94438311682215E-2</v>
      </c>
      <c r="O704" s="25">
        <v>8.8550395671346899E-2</v>
      </c>
      <c r="P704" s="25">
        <v>0.10377165102241</v>
      </c>
    </row>
    <row r="705" spans="2:16" x14ac:dyDescent="0.25">
      <c r="B705" s="5">
        <v>702</v>
      </c>
      <c r="C705" s="6">
        <v>2.3271947565801601E-2</v>
      </c>
      <c r="D705" s="6">
        <v>1.43814978235406E-2</v>
      </c>
      <c r="E705" s="6">
        <v>2.3817006415782801E-3</v>
      </c>
      <c r="F705" s="6">
        <v>1.6644754564149301E-2</v>
      </c>
      <c r="G705" s="6">
        <v>8.9496955250956101E-4</v>
      </c>
      <c r="H705" s="6">
        <v>4.9340977918355303E-2</v>
      </c>
      <c r="K705" s="25">
        <v>2.3271947565801601E-2</v>
      </c>
      <c r="L705" s="25">
        <v>1.43814978235406E-2</v>
      </c>
      <c r="M705" s="25">
        <v>2.3817006415782801E-3</v>
      </c>
      <c r="N705" s="25">
        <v>1.6644754564149301E-2</v>
      </c>
      <c r="O705" s="25">
        <v>8.9496955250956101E-4</v>
      </c>
      <c r="P705" s="25">
        <v>4.9340977918355303E-2</v>
      </c>
    </row>
    <row r="706" spans="2:16" x14ac:dyDescent="0.25">
      <c r="B706" s="5">
        <v>703</v>
      </c>
      <c r="C706" s="6">
        <v>2.9753497768221199E-2</v>
      </c>
      <c r="D706" s="6">
        <v>4.2567886903493599E-2</v>
      </c>
      <c r="E706" s="6">
        <v>5.0493933735495301E-2</v>
      </c>
      <c r="F706" s="6">
        <v>4.35117647973495E-2</v>
      </c>
      <c r="G706" s="6">
        <v>4.4306232099995603E-2</v>
      </c>
      <c r="H706" s="6">
        <v>0.142341084126613</v>
      </c>
      <c r="K706" s="25">
        <v>2.9753497768221199E-2</v>
      </c>
      <c r="L706" s="25">
        <v>4.2567886903493599E-2</v>
      </c>
      <c r="M706" s="25">
        <v>5.0493933735495301E-2</v>
      </c>
      <c r="N706" s="25">
        <v>4.35117647973495E-2</v>
      </c>
      <c r="O706" s="25">
        <v>4.4306232099995603E-2</v>
      </c>
      <c r="P706" s="25">
        <v>0.142341084126613</v>
      </c>
    </row>
    <row r="707" spans="2:16" x14ac:dyDescent="0.25">
      <c r="B707" s="5">
        <v>704</v>
      </c>
      <c r="C707" s="6">
        <v>3.3005336361384897E-2</v>
      </c>
      <c r="D707" s="6">
        <v>2.3125566685423499E-2</v>
      </c>
      <c r="E707" s="6">
        <v>2.14588250739314E-2</v>
      </c>
      <c r="F707" s="6">
        <v>2.2563682552088099E-2</v>
      </c>
      <c r="G707" s="6">
        <v>4.3609114856032201E-2</v>
      </c>
      <c r="H707" s="6">
        <v>2.1536177550232301E-2</v>
      </c>
      <c r="K707" s="25">
        <v>3.3005336361384897E-2</v>
      </c>
      <c r="L707" s="25">
        <v>2.3125566685423499E-2</v>
      </c>
      <c r="M707" s="25">
        <v>2.14588250739314E-2</v>
      </c>
      <c r="N707" s="25">
        <v>2.2563682552088099E-2</v>
      </c>
      <c r="O707" s="25">
        <v>4.3609114856032201E-2</v>
      </c>
      <c r="P707" s="25">
        <v>2.1536177550232301E-2</v>
      </c>
    </row>
    <row r="708" spans="2:16" x14ac:dyDescent="0.25">
      <c r="B708" s="5">
        <v>705</v>
      </c>
      <c r="C708" s="6">
        <v>3.9924422689621597E-2</v>
      </c>
      <c r="D708" s="6">
        <v>2.1987740003471101E-2</v>
      </c>
      <c r="E708" s="6">
        <v>1.34831387021994E-2</v>
      </c>
      <c r="F708" s="6">
        <v>2.1830837198278101E-2</v>
      </c>
      <c r="G708" s="6">
        <v>3.3204000699610402E-2</v>
      </c>
      <c r="H708" s="6">
        <v>0.10524485394586</v>
      </c>
      <c r="K708" s="25">
        <v>3.9924422689621597E-2</v>
      </c>
      <c r="L708" s="25">
        <v>2.1987740003471101E-2</v>
      </c>
      <c r="M708" s="25">
        <v>1.34831387021994E-2</v>
      </c>
      <c r="N708" s="25">
        <v>2.1830837198278101E-2</v>
      </c>
      <c r="O708" s="25">
        <v>3.3204000699610402E-2</v>
      </c>
      <c r="P708" s="25">
        <v>0.10524485394586</v>
      </c>
    </row>
    <row r="709" spans="2:16" x14ac:dyDescent="0.25">
      <c r="B709" s="5">
        <v>706</v>
      </c>
      <c r="C709" s="6">
        <v>2.2841938771888299E-2</v>
      </c>
      <c r="D709" s="6">
        <v>4.3872454625817799E-2</v>
      </c>
      <c r="E709" s="6">
        <v>5.8991548712024298E-2</v>
      </c>
      <c r="F709" s="6">
        <v>4.4321408661733203E-2</v>
      </c>
      <c r="G709" s="6">
        <v>5.4987811666890901E-2</v>
      </c>
      <c r="H709" s="6">
        <v>5.7198269618073103E-2</v>
      </c>
      <c r="K709" s="25">
        <v>2.2841938771888299E-2</v>
      </c>
      <c r="L709" s="25">
        <v>4.3872454625817799E-2</v>
      </c>
      <c r="M709" s="25">
        <v>5.8991548712024298E-2</v>
      </c>
      <c r="N709" s="25">
        <v>4.4321408661733203E-2</v>
      </c>
      <c r="O709" s="25">
        <v>5.4987811666890901E-2</v>
      </c>
      <c r="P709" s="25">
        <v>5.7198269618073103E-2</v>
      </c>
    </row>
    <row r="710" spans="2:16" x14ac:dyDescent="0.25">
      <c r="B710" s="5">
        <v>707</v>
      </c>
      <c r="C710" s="6">
        <v>2.4102665482645901E-2</v>
      </c>
      <c r="D710" s="6">
        <v>2.47280003412194E-2</v>
      </c>
      <c r="E710" s="6">
        <v>2.92139230228072E-2</v>
      </c>
      <c r="F710" s="6">
        <v>2.4650034095794901E-2</v>
      </c>
      <c r="G710" s="6">
        <v>-8.1888554257170103E-3</v>
      </c>
      <c r="H710" s="6">
        <v>-3.8037391354757602E-2</v>
      </c>
      <c r="K710" s="25">
        <v>2.4102665482645901E-2</v>
      </c>
      <c r="L710" s="25">
        <v>2.47280003412194E-2</v>
      </c>
      <c r="M710" s="25">
        <v>2.92139230228072E-2</v>
      </c>
      <c r="N710" s="25">
        <v>2.4650034095794901E-2</v>
      </c>
      <c r="O710" s="25">
        <v>-8.1888554257170103E-3</v>
      </c>
      <c r="P710" s="25">
        <v>-3.8037391354757602E-2</v>
      </c>
    </row>
    <row r="711" spans="2:16" x14ac:dyDescent="0.25">
      <c r="B711" s="5">
        <v>708</v>
      </c>
      <c r="C711" s="6">
        <v>3.8669926323502399E-2</v>
      </c>
      <c r="D711" s="6">
        <v>4.0731437730956901E-2</v>
      </c>
      <c r="E711" s="6">
        <v>4.2181523058109301E-2</v>
      </c>
      <c r="F711" s="6">
        <v>4.1177227711527202E-2</v>
      </c>
      <c r="G711" s="6">
        <v>9.8334417822127901E-2</v>
      </c>
      <c r="H711" s="6">
        <v>0.23184722882609499</v>
      </c>
      <c r="K711" s="25">
        <v>3.8669926323502399E-2</v>
      </c>
      <c r="L711" s="25">
        <v>4.0731437730956901E-2</v>
      </c>
      <c r="M711" s="25">
        <v>4.2181523058109301E-2</v>
      </c>
      <c r="N711" s="25">
        <v>4.1177227711527202E-2</v>
      </c>
      <c r="O711" s="25">
        <v>9.8334417822127901E-2</v>
      </c>
      <c r="P711" s="25">
        <v>0.23184722882609499</v>
      </c>
    </row>
    <row r="712" spans="2:16" x14ac:dyDescent="0.25">
      <c r="B712" s="5">
        <v>709</v>
      </c>
      <c r="C712" s="6">
        <v>2.84388127850419E-2</v>
      </c>
      <c r="D712" s="6">
        <v>2.6465535395112899E-2</v>
      </c>
      <c r="E712" s="6">
        <v>3.3130924055745602E-2</v>
      </c>
      <c r="F712" s="6">
        <v>2.7392210137944E-2</v>
      </c>
      <c r="G712" s="6">
        <v>6.6006267592134904E-2</v>
      </c>
      <c r="H712" s="6">
        <v>0.31021786927425199</v>
      </c>
      <c r="K712" s="25">
        <v>2.84388127850419E-2</v>
      </c>
      <c r="L712" s="25">
        <v>2.6465535395112899E-2</v>
      </c>
      <c r="M712" s="25">
        <v>3.3130924055745602E-2</v>
      </c>
      <c r="N712" s="25">
        <v>2.7392210137944E-2</v>
      </c>
      <c r="O712" s="25">
        <v>6.6006267592134904E-2</v>
      </c>
      <c r="P712" s="25">
        <v>0.31021786927425199</v>
      </c>
    </row>
    <row r="713" spans="2:16" x14ac:dyDescent="0.25">
      <c r="B713" s="5">
        <v>710</v>
      </c>
      <c r="C713" s="6">
        <v>3.4321901369815701E-2</v>
      </c>
      <c r="D713" s="6">
        <v>3.9019424741771197E-2</v>
      </c>
      <c r="E713" s="6">
        <v>3.8627714300896399E-2</v>
      </c>
      <c r="F713" s="6">
        <v>3.8447186193029302E-2</v>
      </c>
      <c r="G713" s="6">
        <v>2.2326152605466099E-2</v>
      </c>
      <c r="H713" s="6">
        <v>-8.27451693392625E-2</v>
      </c>
      <c r="K713" s="25">
        <v>3.4321901369815701E-2</v>
      </c>
      <c r="L713" s="25">
        <v>3.9019424741771197E-2</v>
      </c>
      <c r="M713" s="25">
        <v>3.8627714300896399E-2</v>
      </c>
      <c r="N713" s="25">
        <v>3.8447186193029302E-2</v>
      </c>
      <c r="O713" s="25">
        <v>2.2326152605466099E-2</v>
      </c>
      <c r="P713" s="25">
        <v>-8.27451693392625E-2</v>
      </c>
    </row>
    <row r="714" spans="2:16" x14ac:dyDescent="0.25">
      <c r="B714" s="5">
        <v>711</v>
      </c>
      <c r="C714" s="6">
        <v>2.2792108716100899E-2</v>
      </c>
      <c r="D714" s="6">
        <v>4.58052360466292E-2</v>
      </c>
      <c r="E714" s="6">
        <v>7.6325048802557999E-2</v>
      </c>
      <c r="F714" s="6">
        <v>4.8417543258599101E-2</v>
      </c>
      <c r="G714" s="6">
        <v>9.7713219152131894E-2</v>
      </c>
      <c r="H714" s="6">
        <v>0.11704100714950599</v>
      </c>
      <c r="K714" s="25">
        <v>2.2792108716100899E-2</v>
      </c>
      <c r="L714" s="25">
        <v>4.58052360466292E-2</v>
      </c>
      <c r="M714" s="25">
        <v>7.6325048802557999E-2</v>
      </c>
      <c r="N714" s="25">
        <v>4.8417543258599101E-2</v>
      </c>
      <c r="O714" s="25">
        <v>9.7713219152131894E-2</v>
      </c>
      <c r="P714" s="25">
        <v>0.11704100714950599</v>
      </c>
    </row>
    <row r="715" spans="2:16" x14ac:dyDescent="0.25">
      <c r="B715" s="5">
        <v>712</v>
      </c>
      <c r="C715" s="6">
        <v>3.9994287534419699E-2</v>
      </c>
      <c r="D715" s="6">
        <v>2.02736847700264E-2</v>
      </c>
      <c r="E715" s="6">
        <v>-1.43285831410767E-3</v>
      </c>
      <c r="F715" s="6">
        <v>1.8232822740250201E-2</v>
      </c>
      <c r="G715" s="6">
        <v>-5.5732442631805101E-3</v>
      </c>
      <c r="H715" s="6">
        <v>4.7428957100211798E-2</v>
      </c>
      <c r="K715" s="25">
        <v>3.9994287534419699E-2</v>
      </c>
      <c r="L715" s="25">
        <v>2.02736847700264E-2</v>
      </c>
      <c r="M715" s="25">
        <v>-1.43285831410767E-3</v>
      </c>
      <c r="N715" s="25">
        <v>1.8232822740250201E-2</v>
      </c>
      <c r="O715" s="25">
        <v>-5.5732442631805101E-3</v>
      </c>
      <c r="P715" s="25">
        <v>4.7428957100211798E-2</v>
      </c>
    </row>
    <row r="716" spans="2:16" x14ac:dyDescent="0.25">
      <c r="B716" s="5">
        <v>713</v>
      </c>
      <c r="C716" s="6">
        <v>4.0565810816061101E-2</v>
      </c>
      <c r="D716" s="6">
        <v>3.40700338851916E-2</v>
      </c>
      <c r="E716" s="6">
        <v>3.0847279796632199E-2</v>
      </c>
      <c r="F716" s="6">
        <v>3.56988535094298E-2</v>
      </c>
      <c r="G716" s="6">
        <v>3.8533436074902297E-2</v>
      </c>
      <c r="H716" s="6">
        <v>0.11860167840895899</v>
      </c>
      <c r="K716" s="25">
        <v>4.0565810816061101E-2</v>
      </c>
      <c r="L716" s="25">
        <v>3.40700338851916E-2</v>
      </c>
      <c r="M716" s="25">
        <v>3.0847279796632199E-2</v>
      </c>
      <c r="N716" s="25">
        <v>3.56988535094298E-2</v>
      </c>
      <c r="O716" s="25">
        <v>3.8533436074902297E-2</v>
      </c>
      <c r="P716" s="25">
        <v>0.11860167840895899</v>
      </c>
    </row>
    <row r="717" spans="2:16" x14ac:dyDescent="0.25">
      <c r="B717" s="5">
        <v>714</v>
      </c>
      <c r="C717" s="6">
        <v>2.2193281883313699E-2</v>
      </c>
      <c r="D717" s="6">
        <v>3.1388346655348398E-2</v>
      </c>
      <c r="E717" s="6">
        <v>4.0969673771407797E-2</v>
      </c>
      <c r="F717" s="6">
        <v>3.0154012573534499E-2</v>
      </c>
      <c r="G717" s="6">
        <v>4.9551736559274397E-2</v>
      </c>
      <c r="H717" s="6">
        <v>4.6737846160595002E-2</v>
      </c>
      <c r="K717" s="25">
        <v>2.2193281883313699E-2</v>
      </c>
      <c r="L717" s="25">
        <v>3.1388346655348398E-2</v>
      </c>
      <c r="M717" s="25">
        <v>4.0969673771407797E-2</v>
      </c>
      <c r="N717" s="25">
        <v>3.0154012573534499E-2</v>
      </c>
      <c r="O717" s="25">
        <v>4.9551736559274397E-2</v>
      </c>
      <c r="P717" s="25">
        <v>4.6737846160595002E-2</v>
      </c>
    </row>
    <row r="718" spans="2:16" x14ac:dyDescent="0.25">
      <c r="B718" s="5">
        <v>715</v>
      </c>
      <c r="C718" s="6">
        <v>3.0174025912478301E-2</v>
      </c>
      <c r="D718" s="6">
        <v>2.9446480649393501E-2</v>
      </c>
      <c r="E718" s="6">
        <v>2.1510185208851298E-2</v>
      </c>
      <c r="F718" s="6">
        <v>2.4401017318780301E-2</v>
      </c>
      <c r="G718" s="6">
        <v>1.2735270057420599E-2</v>
      </c>
      <c r="H718" s="6">
        <v>-2.8572958814515599E-3</v>
      </c>
      <c r="K718" s="25">
        <v>3.0174025912478301E-2</v>
      </c>
      <c r="L718" s="25">
        <v>2.9446480649393501E-2</v>
      </c>
      <c r="M718" s="25">
        <v>2.1510185208851298E-2</v>
      </c>
      <c r="N718" s="25">
        <v>2.4401017318780301E-2</v>
      </c>
      <c r="O718" s="25">
        <v>1.2735270057420599E-2</v>
      </c>
      <c r="P718" s="25">
        <v>-2.8572958814515599E-3</v>
      </c>
    </row>
    <row r="719" spans="2:16" x14ac:dyDescent="0.25">
      <c r="B719" s="5">
        <v>716</v>
      </c>
      <c r="C719" s="6">
        <v>3.2558049871923803E-2</v>
      </c>
      <c r="D719" s="6">
        <v>3.6021565817893501E-2</v>
      </c>
      <c r="E719" s="6">
        <v>5.0676561510669897E-2</v>
      </c>
      <c r="F719" s="6">
        <v>4.1548585582227099E-2</v>
      </c>
      <c r="G719" s="6">
        <v>7.6194250679166603E-2</v>
      </c>
      <c r="H719" s="6">
        <v>0.17477745438654299</v>
      </c>
      <c r="K719" s="25">
        <v>3.2558049871923803E-2</v>
      </c>
      <c r="L719" s="25">
        <v>3.6021565817893501E-2</v>
      </c>
      <c r="M719" s="25">
        <v>5.0676561510669897E-2</v>
      </c>
      <c r="N719" s="25">
        <v>4.1548585582227099E-2</v>
      </c>
      <c r="O719" s="25">
        <v>7.6194250679166603E-2</v>
      </c>
      <c r="P719" s="25">
        <v>0.17477745438654299</v>
      </c>
    </row>
    <row r="720" spans="2:16" x14ac:dyDescent="0.25">
      <c r="B720" s="5">
        <v>717</v>
      </c>
      <c r="C720" s="6">
        <v>3.3315417778472203E-2</v>
      </c>
      <c r="D720" s="6">
        <v>3.17674012659988E-2</v>
      </c>
      <c r="E720" s="6">
        <v>2.3046430499114898E-2</v>
      </c>
      <c r="F720" s="6">
        <v>2.4860464984941301E-2</v>
      </c>
      <c r="G720" s="6">
        <v>4.8997186381226403E-2</v>
      </c>
      <c r="H720" s="6">
        <v>7.1020594085186198E-2</v>
      </c>
      <c r="K720" s="25">
        <v>3.3315417778472203E-2</v>
      </c>
      <c r="L720" s="25">
        <v>3.17674012659988E-2</v>
      </c>
      <c r="M720" s="25">
        <v>2.3046430499114898E-2</v>
      </c>
      <c r="N720" s="25">
        <v>2.4860464984941301E-2</v>
      </c>
      <c r="O720" s="25">
        <v>4.8997186381226403E-2</v>
      </c>
      <c r="P720" s="25">
        <v>7.1020594085186198E-2</v>
      </c>
    </row>
    <row r="721" spans="2:16" x14ac:dyDescent="0.25">
      <c r="B721" s="5">
        <v>718</v>
      </c>
      <c r="C721" s="6">
        <v>2.9441501757297098E-2</v>
      </c>
      <c r="D721" s="6">
        <v>3.3719176778378199E-2</v>
      </c>
      <c r="E721" s="6">
        <v>4.9257362855428699E-2</v>
      </c>
      <c r="F721" s="6">
        <v>4.1060760040880301E-2</v>
      </c>
      <c r="G721" s="6">
        <v>3.9057616174672301E-2</v>
      </c>
      <c r="H721" s="6">
        <v>8.5265526882229103E-2</v>
      </c>
      <c r="K721" s="25">
        <v>2.9441501757297098E-2</v>
      </c>
      <c r="L721" s="25">
        <v>3.3719176778378199E-2</v>
      </c>
      <c r="M721" s="25">
        <v>4.9257362855428699E-2</v>
      </c>
      <c r="N721" s="25">
        <v>4.1060760040880301E-2</v>
      </c>
      <c r="O721" s="25">
        <v>3.9057616174672301E-2</v>
      </c>
      <c r="P721" s="25">
        <v>8.5265526882229103E-2</v>
      </c>
    </row>
    <row r="722" spans="2:16" x14ac:dyDescent="0.25">
      <c r="B722" s="5">
        <v>719</v>
      </c>
      <c r="C722" s="6">
        <v>3.7271420149469499E-2</v>
      </c>
      <c r="D722" s="6">
        <v>4.03425146143188E-2</v>
      </c>
      <c r="E722" s="6">
        <v>2.8781708791940901E-2</v>
      </c>
      <c r="F722" s="6">
        <v>4.1914873091627197E-2</v>
      </c>
      <c r="G722" s="6">
        <v>4.5509521992277598E-2</v>
      </c>
      <c r="H722" s="6">
        <v>7.7271131177405694E-2</v>
      </c>
      <c r="K722" s="25">
        <v>3.7271420149469499E-2</v>
      </c>
      <c r="L722" s="25">
        <v>4.03425146143188E-2</v>
      </c>
      <c r="M722" s="25">
        <v>2.8781708791940901E-2</v>
      </c>
      <c r="N722" s="25">
        <v>4.1914873091627197E-2</v>
      </c>
      <c r="O722" s="25">
        <v>4.5509521992277598E-2</v>
      </c>
      <c r="P722" s="25">
        <v>7.7271131177405694E-2</v>
      </c>
    </row>
    <row r="723" spans="2:16" x14ac:dyDescent="0.25">
      <c r="B723" s="5">
        <v>720</v>
      </c>
      <c r="C723" s="6">
        <v>2.55096117585649E-2</v>
      </c>
      <c r="D723" s="6">
        <v>2.5105627382314501E-2</v>
      </c>
      <c r="E723" s="6">
        <v>4.3051414265785203E-2</v>
      </c>
      <c r="F723" s="6">
        <v>2.3929069974930401E-2</v>
      </c>
      <c r="G723" s="6">
        <v>4.23872585242848E-2</v>
      </c>
      <c r="H723" s="6">
        <v>8.1151692391574007E-2</v>
      </c>
      <c r="K723" s="25">
        <v>2.55096117585649E-2</v>
      </c>
      <c r="L723" s="25">
        <v>2.5105627382314501E-2</v>
      </c>
      <c r="M723" s="25">
        <v>4.3051414265785203E-2</v>
      </c>
      <c r="N723" s="25">
        <v>2.3929069974930401E-2</v>
      </c>
      <c r="O723" s="25">
        <v>4.23872585242848E-2</v>
      </c>
      <c r="P723" s="25">
        <v>8.1151692391574007E-2</v>
      </c>
    </row>
    <row r="724" spans="2:16" x14ac:dyDescent="0.25">
      <c r="B724" s="5">
        <v>721</v>
      </c>
      <c r="C724" s="6">
        <v>2.2267538686738999E-2</v>
      </c>
      <c r="D724" s="6">
        <v>2.7857805950269401E-2</v>
      </c>
      <c r="E724" s="6">
        <v>2.3960426322066301E-2</v>
      </c>
      <c r="F724" s="6">
        <v>2.7053201953470201E-2</v>
      </c>
      <c r="G724" s="6">
        <v>3.6088886546004097E-2</v>
      </c>
      <c r="H724" s="6">
        <v>0.10889090894178501</v>
      </c>
      <c r="K724" s="25">
        <v>2.2267538686738999E-2</v>
      </c>
      <c r="L724" s="25">
        <v>2.7857805950269401E-2</v>
      </c>
      <c r="M724" s="25">
        <v>2.3960426322066301E-2</v>
      </c>
      <c r="N724" s="25">
        <v>2.7053201953470201E-2</v>
      </c>
      <c r="O724" s="25">
        <v>3.6088886546004097E-2</v>
      </c>
      <c r="P724" s="25">
        <v>0.10889090894178501</v>
      </c>
    </row>
    <row r="725" spans="2:16" x14ac:dyDescent="0.25">
      <c r="B725" s="5">
        <v>722</v>
      </c>
      <c r="C725" s="6">
        <v>4.0510900931532499E-2</v>
      </c>
      <c r="D725" s="6">
        <v>3.7650748083519099E-2</v>
      </c>
      <c r="E725" s="6">
        <v>4.7994707910053599E-2</v>
      </c>
      <c r="F725" s="6">
        <v>3.8804082981433098E-2</v>
      </c>
      <c r="G725" s="6">
        <v>5.2057250123366698E-2</v>
      </c>
      <c r="H725" s="6">
        <v>5.4632217666205102E-2</v>
      </c>
      <c r="K725" s="25">
        <v>4.0510900931532499E-2</v>
      </c>
      <c r="L725" s="25">
        <v>3.7650748083519099E-2</v>
      </c>
      <c r="M725" s="25">
        <v>4.7994707910053599E-2</v>
      </c>
      <c r="N725" s="25">
        <v>3.8804082981433098E-2</v>
      </c>
      <c r="O725" s="25">
        <v>5.2057250123366698E-2</v>
      </c>
      <c r="P725" s="25">
        <v>5.4632217666205102E-2</v>
      </c>
    </row>
    <row r="726" spans="2:16" x14ac:dyDescent="0.25">
      <c r="B726" s="5">
        <v>723</v>
      </c>
      <c r="C726" s="6">
        <v>2.8687837898397E-2</v>
      </c>
      <c r="D726" s="6">
        <v>3.5426948386491498E-2</v>
      </c>
      <c r="E726" s="6">
        <v>2.9542332810154299E-2</v>
      </c>
      <c r="F726" s="6">
        <v>3.4643578403970303E-2</v>
      </c>
      <c r="G726" s="6">
        <v>4.4085344587162997E-2</v>
      </c>
      <c r="H726" s="6">
        <v>6.5612982792506699E-2</v>
      </c>
      <c r="K726" s="25">
        <v>2.8687837898397E-2</v>
      </c>
      <c r="L726" s="25">
        <v>3.5426948386491498E-2</v>
      </c>
      <c r="M726" s="25">
        <v>2.9542332810154299E-2</v>
      </c>
      <c r="N726" s="25">
        <v>3.4643578403970303E-2</v>
      </c>
      <c r="O726" s="25">
        <v>4.4085344587162997E-2</v>
      </c>
      <c r="P726" s="25">
        <v>6.5612982792506699E-2</v>
      </c>
    </row>
    <row r="727" spans="2:16" x14ac:dyDescent="0.25">
      <c r="B727" s="5">
        <v>724</v>
      </c>
      <c r="C727" s="6">
        <v>3.4059330000265599E-2</v>
      </c>
      <c r="D727" s="6">
        <v>3.00505585159896E-2</v>
      </c>
      <c r="E727" s="6">
        <v>4.2290168268006599E-2</v>
      </c>
      <c r="F727" s="6">
        <v>3.1195219003425E-2</v>
      </c>
      <c r="G727" s="6">
        <v>4.3836181482497502E-2</v>
      </c>
      <c r="H727" s="6">
        <v>9.5038805005909693E-2</v>
      </c>
      <c r="K727" s="25">
        <v>3.4059330000265599E-2</v>
      </c>
      <c r="L727" s="25">
        <v>3.00505585159896E-2</v>
      </c>
      <c r="M727" s="25">
        <v>4.2290168268006599E-2</v>
      </c>
      <c r="N727" s="25">
        <v>3.1195219003425E-2</v>
      </c>
      <c r="O727" s="25">
        <v>4.3836181482497502E-2</v>
      </c>
      <c r="P727" s="25">
        <v>9.5038805005909693E-2</v>
      </c>
    </row>
    <row r="728" spans="2:16" x14ac:dyDescent="0.25">
      <c r="B728" s="5">
        <v>725</v>
      </c>
      <c r="C728" s="6">
        <v>3.8067323289647598E-2</v>
      </c>
      <c r="D728" s="6">
        <v>3.5683883988810297E-2</v>
      </c>
      <c r="E728" s="6">
        <v>3.94797816216792E-2</v>
      </c>
      <c r="F728" s="6">
        <v>3.2808650525862001E-2</v>
      </c>
      <c r="G728" s="6">
        <v>6.0269821759032699E-2</v>
      </c>
      <c r="H728" s="6">
        <v>8.7908294797558004E-2</v>
      </c>
      <c r="K728" s="25">
        <v>3.8067323289647598E-2</v>
      </c>
      <c r="L728" s="25">
        <v>3.5683883988810297E-2</v>
      </c>
      <c r="M728" s="25">
        <v>3.94797816216792E-2</v>
      </c>
      <c r="N728" s="25">
        <v>3.2808650525862001E-2</v>
      </c>
      <c r="O728" s="25">
        <v>6.0269821759032699E-2</v>
      </c>
      <c r="P728" s="25">
        <v>8.7908294797558004E-2</v>
      </c>
    </row>
    <row r="729" spans="2:16" x14ac:dyDescent="0.25">
      <c r="B729" s="5">
        <v>726</v>
      </c>
      <c r="C729" s="6">
        <v>2.4696973484372099E-2</v>
      </c>
      <c r="D729" s="6">
        <v>2.98047916357469E-2</v>
      </c>
      <c r="E729" s="6">
        <v>3.2254533139271402E-2</v>
      </c>
      <c r="F729" s="6">
        <v>3.30335920842924E-2</v>
      </c>
      <c r="G729" s="6">
        <v>2.7797124500305699E-2</v>
      </c>
      <c r="H729" s="6">
        <v>7.6050823767280604E-2</v>
      </c>
      <c r="K729" s="25">
        <v>2.4696973484372099E-2</v>
      </c>
      <c r="L729" s="25">
        <v>2.98047916357469E-2</v>
      </c>
      <c r="M729" s="25">
        <v>3.2254533139271402E-2</v>
      </c>
      <c r="N729" s="25">
        <v>3.30335920842924E-2</v>
      </c>
      <c r="O729" s="25">
        <v>2.7797124500305699E-2</v>
      </c>
      <c r="P729" s="25">
        <v>7.6050823767280604E-2</v>
      </c>
    </row>
    <row r="730" spans="2:16" x14ac:dyDescent="0.25">
      <c r="B730" s="5">
        <v>727</v>
      </c>
      <c r="C730" s="6">
        <v>2.6802403523503299E-2</v>
      </c>
      <c r="D730" s="6">
        <v>3.9024184335499902E-2</v>
      </c>
      <c r="E730" s="6">
        <v>5.5897420006603998E-2</v>
      </c>
      <c r="F730" s="6">
        <v>4.4818158661756903E-2</v>
      </c>
      <c r="G730" s="6">
        <v>2.51814697614101E-2</v>
      </c>
      <c r="H730" s="6">
        <v>7.7724853785104103E-2</v>
      </c>
      <c r="K730" s="25">
        <v>2.6802403523503299E-2</v>
      </c>
      <c r="L730" s="25">
        <v>3.9024184335499902E-2</v>
      </c>
      <c r="M730" s="25">
        <v>5.5897420006603998E-2</v>
      </c>
      <c r="N730" s="25">
        <v>4.4818158661756903E-2</v>
      </c>
      <c r="O730" s="25">
        <v>2.51814697614101E-2</v>
      </c>
      <c r="P730" s="25">
        <v>7.7724853785104103E-2</v>
      </c>
    </row>
    <row r="731" spans="2:16" x14ac:dyDescent="0.25">
      <c r="B731" s="5">
        <v>728</v>
      </c>
      <c r="C731" s="6">
        <v>3.5957582941284399E-2</v>
      </c>
      <c r="D731" s="6">
        <v>2.6476568631343299E-2</v>
      </c>
      <c r="E731" s="6">
        <v>1.60111746676912E-2</v>
      </c>
      <c r="F731" s="6">
        <v>2.1207881096921202E-2</v>
      </c>
      <c r="G731" s="6">
        <v>6.2752157614148804E-2</v>
      </c>
      <c r="H731" s="6">
        <v>8.2556437519394094E-2</v>
      </c>
      <c r="K731" s="25">
        <v>3.5957582941284399E-2</v>
      </c>
      <c r="L731" s="25">
        <v>2.6476568631343299E-2</v>
      </c>
      <c r="M731" s="25">
        <v>1.60111746676912E-2</v>
      </c>
      <c r="N731" s="25">
        <v>2.1207881096921202E-2</v>
      </c>
      <c r="O731" s="25">
        <v>6.2752157614148804E-2</v>
      </c>
      <c r="P731" s="25">
        <v>8.2556437519394094E-2</v>
      </c>
    </row>
    <row r="732" spans="2:16" x14ac:dyDescent="0.25">
      <c r="B732" s="5">
        <v>729</v>
      </c>
      <c r="C732" s="6">
        <v>2.8607897708096401E-2</v>
      </c>
      <c r="D732" s="6">
        <v>3.7435709145041199E-2</v>
      </c>
      <c r="E732" s="6">
        <v>5.3397606389247801E-2</v>
      </c>
      <c r="F732" s="6">
        <v>4.0209277290395702E-2</v>
      </c>
      <c r="G732" s="6">
        <v>5.8025227704604498E-2</v>
      </c>
      <c r="H732" s="6">
        <v>0.210318283794973</v>
      </c>
      <c r="K732" s="25">
        <v>2.8607897708096401E-2</v>
      </c>
      <c r="L732" s="25">
        <v>3.7435709145041199E-2</v>
      </c>
      <c r="M732" s="25">
        <v>5.3397606389247801E-2</v>
      </c>
      <c r="N732" s="25">
        <v>4.0209277290395702E-2</v>
      </c>
      <c r="O732" s="25">
        <v>5.8025227704604498E-2</v>
      </c>
      <c r="P732" s="25">
        <v>0.210318283794973</v>
      </c>
    </row>
    <row r="733" spans="2:16" x14ac:dyDescent="0.25">
      <c r="B733" s="5">
        <v>730</v>
      </c>
      <c r="C733" s="6">
        <v>3.41483000664944E-2</v>
      </c>
      <c r="D733" s="6">
        <v>2.8128235614813799E-2</v>
      </c>
      <c r="E733" s="6">
        <v>1.8899157288057199E-2</v>
      </c>
      <c r="F733" s="6">
        <v>2.5788153082392001E-2</v>
      </c>
      <c r="G733" s="6">
        <v>3.0120709916629199E-2</v>
      </c>
      <c r="H733" s="6">
        <v>-2.7931319840481399E-2</v>
      </c>
      <c r="K733" s="25">
        <v>3.41483000664944E-2</v>
      </c>
      <c r="L733" s="25">
        <v>2.8128235614813799E-2</v>
      </c>
      <c r="M733" s="25">
        <v>1.8899157288057199E-2</v>
      </c>
      <c r="N733" s="25">
        <v>2.5788153082392001E-2</v>
      </c>
      <c r="O733" s="25">
        <v>3.0120709916629199E-2</v>
      </c>
      <c r="P733" s="25">
        <v>-2.7931319840481399E-2</v>
      </c>
    </row>
    <row r="734" spans="2:16" x14ac:dyDescent="0.25">
      <c r="B734" s="5">
        <v>731</v>
      </c>
      <c r="C734" s="6">
        <v>2.87216551535323E-2</v>
      </c>
      <c r="D734" s="6">
        <v>3.1429591767533099E-2</v>
      </c>
      <c r="E734" s="6">
        <v>2.25289578144643E-2</v>
      </c>
      <c r="F734" s="6">
        <v>2.6218056971974501E-2</v>
      </c>
      <c r="G734" s="6">
        <v>1.9916664422704702E-2</v>
      </c>
      <c r="H734" s="6">
        <v>3.0086231445731099E-2</v>
      </c>
      <c r="K734" s="25">
        <v>2.87216551535323E-2</v>
      </c>
      <c r="L734" s="25">
        <v>3.1429591767533099E-2</v>
      </c>
      <c r="M734" s="25">
        <v>2.25289578144643E-2</v>
      </c>
      <c r="N734" s="25">
        <v>2.6218056971974501E-2</v>
      </c>
      <c r="O734" s="25">
        <v>1.9916664422704702E-2</v>
      </c>
      <c r="P734" s="25">
        <v>3.0086231445731099E-2</v>
      </c>
    </row>
    <row r="735" spans="2:16" x14ac:dyDescent="0.25">
      <c r="B735" s="5">
        <v>732</v>
      </c>
      <c r="C735" s="6">
        <v>3.4035230541440198E-2</v>
      </c>
      <c r="D735" s="6">
        <v>3.4077426577294699E-2</v>
      </c>
      <c r="E735" s="6">
        <v>4.9648623897447598E-2</v>
      </c>
      <c r="F735" s="6">
        <v>3.9808089329894901E-2</v>
      </c>
      <c r="G735" s="6">
        <v>6.8860317548739697E-2</v>
      </c>
      <c r="H735" s="6">
        <v>0.13927853435371601</v>
      </c>
      <c r="K735" s="25">
        <v>3.4035230541440198E-2</v>
      </c>
      <c r="L735" s="25">
        <v>3.4077426577294699E-2</v>
      </c>
      <c r="M735" s="25">
        <v>4.9648623897447598E-2</v>
      </c>
      <c r="N735" s="25">
        <v>3.9808089329894901E-2</v>
      </c>
      <c r="O735" s="25">
        <v>6.8860317548739697E-2</v>
      </c>
      <c r="P735" s="25">
        <v>0.13927853435371601</v>
      </c>
    </row>
    <row r="736" spans="2:16" x14ac:dyDescent="0.25">
      <c r="B736" s="5">
        <v>733</v>
      </c>
      <c r="C736" s="6">
        <v>2.9362489411652599E-2</v>
      </c>
      <c r="D736" s="6">
        <v>3.20844276879928E-2</v>
      </c>
      <c r="E736" s="6">
        <v>4.9272516514893103E-2</v>
      </c>
      <c r="F736" s="6">
        <v>3.5743596660541901E-2</v>
      </c>
      <c r="G736" s="6">
        <v>4.4591635645320898E-2</v>
      </c>
      <c r="H736" s="6">
        <v>6.8807652123653598E-2</v>
      </c>
      <c r="K736" s="25">
        <v>2.9362489411652599E-2</v>
      </c>
      <c r="L736" s="25">
        <v>3.20844276879928E-2</v>
      </c>
      <c r="M736" s="25">
        <v>4.9272516514893103E-2</v>
      </c>
      <c r="N736" s="25">
        <v>3.5743596660541901E-2</v>
      </c>
      <c r="O736" s="25">
        <v>4.4591635645320898E-2</v>
      </c>
      <c r="P736" s="25">
        <v>6.8807652123653598E-2</v>
      </c>
    </row>
    <row r="737" spans="2:16" x14ac:dyDescent="0.25">
      <c r="B737" s="5">
        <v>734</v>
      </c>
      <c r="C737" s="6">
        <v>3.3380358680183297E-2</v>
      </c>
      <c r="D737" s="6">
        <v>3.3400994078050403E-2</v>
      </c>
      <c r="E737" s="6">
        <v>2.3041726254641601E-2</v>
      </c>
      <c r="F737" s="6">
        <v>3.01634424563983E-2</v>
      </c>
      <c r="G737" s="6">
        <v>4.36557728890778E-2</v>
      </c>
      <c r="H737" s="6">
        <v>9.2784233046779602E-2</v>
      </c>
      <c r="K737" s="25">
        <v>3.3380358680183297E-2</v>
      </c>
      <c r="L737" s="25">
        <v>3.3400994078050403E-2</v>
      </c>
      <c r="M737" s="25">
        <v>2.3041726254641601E-2</v>
      </c>
      <c r="N737" s="25">
        <v>3.01634424563983E-2</v>
      </c>
      <c r="O737" s="25">
        <v>4.36557728890778E-2</v>
      </c>
      <c r="P737" s="25">
        <v>9.2784233046779602E-2</v>
      </c>
    </row>
    <row r="738" spans="2:16" x14ac:dyDescent="0.25">
      <c r="B738" s="5">
        <v>735</v>
      </c>
      <c r="C738" s="6">
        <v>2.58804561900059E-2</v>
      </c>
      <c r="D738" s="6">
        <v>2.5471761764041902E-2</v>
      </c>
      <c r="E738" s="6">
        <v>2.8092322387100799E-2</v>
      </c>
      <c r="F738" s="6">
        <v>2.5562438527216E-2</v>
      </c>
      <c r="G738" s="6">
        <v>3.5883786460342099E-2</v>
      </c>
      <c r="H738" s="6">
        <v>0.117414607938471</v>
      </c>
      <c r="K738" s="25">
        <v>2.58804561900059E-2</v>
      </c>
      <c r="L738" s="25">
        <v>2.5471761764041902E-2</v>
      </c>
      <c r="M738" s="25">
        <v>2.8092322387100799E-2</v>
      </c>
      <c r="N738" s="25">
        <v>2.5562438527216E-2</v>
      </c>
      <c r="O738" s="25">
        <v>3.5883786460342099E-2</v>
      </c>
      <c r="P738" s="25">
        <v>0.117414607938471</v>
      </c>
    </row>
    <row r="739" spans="2:16" x14ac:dyDescent="0.25">
      <c r="B739" s="5">
        <v>736</v>
      </c>
      <c r="C739" s="6">
        <v>3.6885388557798E-2</v>
      </c>
      <c r="D739" s="6">
        <v>4.0046709143221497E-2</v>
      </c>
      <c r="E739" s="6">
        <v>4.3788869600339203E-2</v>
      </c>
      <c r="F739" s="6">
        <v>4.0345151484828499E-2</v>
      </c>
      <c r="G739" s="6">
        <v>5.2008649050678799E-2</v>
      </c>
      <c r="H739" s="6">
        <v>4.4576374958443403E-2</v>
      </c>
      <c r="K739" s="25">
        <v>3.6885388557798E-2</v>
      </c>
      <c r="L739" s="25">
        <v>4.0046709143221497E-2</v>
      </c>
      <c r="M739" s="25">
        <v>4.3788869600339203E-2</v>
      </c>
      <c r="N739" s="25">
        <v>4.0345151484828499E-2</v>
      </c>
      <c r="O739" s="25">
        <v>5.2008649050678799E-2</v>
      </c>
      <c r="P739" s="25">
        <v>4.4576374958443403E-2</v>
      </c>
    </row>
    <row r="740" spans="2:16" x14ac:dyDescent="0.25">
      <c r="B740" s="5">
        <v>737</v>
      </c>
      <c r="C740" s="6">
        <v>2.7292515532757199E-2</v>
      </c>
      <c r="D740" s="6">
        <v>3.1933058510419603E-2</v>
      </c>
      <c r="E740" s="6">
        <v>4.0119304414417703E-2</v>
      </c>
      <c r="F740" s="6">
        <v>3.0609192645084202E-2</v>
      </c>
      <c r="G740" s="6">
        <v>3.6975747835362498E-2</v>
      </c>
      <c r="H740" s="6">
        <v>0.13420420085839899</v>
      </c>
      <c r="K740" s="25">
        <v>2.7292515532757199E-2</v>
      </c>
      <c r="L740" s="25">
        <v>3.1933058510419603E-2</v>
      </c>
      <c r="M740" s="25">
        <v>4.0119304414417703E-2</v>
      </c>
      <c r="N740" s="25">
        <v>3.0609192645084202E-2</v>
      </c>
      <c r="O740" s="25">
        <v>3.6975747835362498E-2</v>
      </c>
      <c r="P740" s="25">
        <v>0.13420420085839899</v>
      </c>
    </row>
    <row r="741" spans="2:16" x14ac:dyDescent="0.25">
      <c r="B741" s="5">
        <v>738</v>
      </c>
      <c r="C741" s="6">
        <v>3.54642452146232E-2</v>
      </c>
      <c r="D741" s="6">
        <v>3.3541711917792101E-2</v>
      </c>
      <c r="E741" s="6">
        <v>3.1671495239665899E-2</v>
      </c>
      <c r="F741" s="6">
        <v>3.51960002123635E-2</v>
      </c>
      <c r="G741" s="6">
        <v>5.0975414912595399E-2</v>
      </c>
      <c r="H741" s="6">
        <v>2.9954828805642399E-2</v>
      </c>
      <c r="K741" s="25">
        <v>3.54642452146232E-2</v>
      </c>
      <c r="L741" s="25">
        <v>3.3541711917792101E-2</v>
      </c>
      <c r="M741" s="25">
        <v>3.1671495239665899E-2</v>
      </c>
      <c r="N741" s="25">
        <v>3.51960002123635E-2</v>
      </c>
      <c r="O741" s="25">
        <v>5.0975414912595399E-2</v>
      </c>
      <c r="P741" s="25">
        <v>2.9954828805642399E-2</v>
      </c>
    </row>
    <row r="742" spans="2:16" x14ac:dyDescent="0.25">
      <c r="B742" s="5">
        <v>739</v>
      </c>
      <c r="C742" s="6">
        <v>3.1754929121564399E-2</v>
      </c>
      <c r="D742" s="6">
        <v>3.6059635129366302E-2</v>
      </c>
      <c r="E742" s="6">
        <v>3.5257830593089699E-2</v>
      </c>
      <c r="F742" s="6">
        <v>3.6512612729295603E-2</v>
      </c>
      <c r="G742" s="6">
        <v>3.3031229335607898E-2</v>
      </c>
      <c r="H742" s="6">
        <v>-6.4953989492744202E-4</v>
      </c>
      <c r="K742" s="25">
        <v>3.1754929121564399E-2</v>
      </c>
      <c r="L742" s="25">
        <v>3.6059635129366302E-2</v>
      </c>
      <c r="M742" s="25">
        <v>3.5257830593089699E-2</v>
      </c>
      <c r="N742" s="25">
        <v>3.6512612729295603E-2</v>
      </c>
      <c r="O742" s="25">
        <v>3.3031229335607898E-2</v>
      </c>
      <c r="P742" s="25">
        <v>-6.4953989492744202E-4</v>
      </c>
    </row>
    <row r="743" spans="2:16" x14ac:dyDescent="0.25">
      <c r="B743" s="5">
        <v>740</v>
      </c>
      <c r="C743" s="6">
        <v>3.0991867830836999E-2</v>
      </c>
      <c r="D743" s="6">
        <v>2.9423370381780299E-2</v>
      </c>
      <c r="E743" s="6">
        <v>3.6651892317448399E-2</v>
      </c>
      <c r="F743" s="6">
        <v>2.93764676569561E-2</v>
      </c>
      <c r="G743" s="6">
        <v>5.50578558238808E-2</v>
      </c>
      <c r="H743" s="6">
        <v>0.17760230788034601</v>
      </c>
      <c r="K743" s="25">
        <v>3.0991867830836999E-2</v>
      </c>
      <c r="L743" s="25">
        <v>2.9423370381780299E-2</v>
      </c>
      <c r="M743" s="25">
        <v>3.6651892317448399E-2</v>
      </c>
      <c r="N743" s="25">
        <v>2.93764676569561E-2</v>
      </c>
      <c r="O743" s="25">
        <v>5.50578558238808E-2</v>
      </c>
      <c r="P743" s="25">
        <v>0.17760230788034601</v>
      </c>
    </row>
    <row r="744" spans="2:16" x14ac:dyDescent="0.25">
      <c r="B744" s="5">
        <v>741</v>
      </c>
      <c r="C744" s="6">
        <v>2.7975324221673401E-2</v>
      </c>
      <c r="D744" s="6">
        <v>5.0145640852861301E-2</v>
      </c>
      <c r="E744" s="6">
        <v>7.3760674307155494E-2</v>
      </c>
      <c r="F744" s="6">
        <v>4.5889182885950702E-2</v>
      </c>
      <c r="G744" s="6">
        <v>7.7715209982817807E-2</v>
      </c>
      <c r="H744" s="6">
        <v>5.8722709127693201E-2</v>
      </c>
      <c r="K744" s="25">
        <v>2.7975324221673401E-2</v>
      </c>
      <c r="L744" s="25">
        <v>5.0145640852861301E-2</v>
      </c>
      <c r="M744" s="25">
        <v>7.3760674307155494E-2</v>
      </c>
      <c r="N744" s="25">
        <v>4.5889182885950702E-2</v>
      </c>
      <c r="O744" s="25">
        <v>7.7715209982817807E-2</v>
      </c>
      <c r="P744" s="25">
        <v>5.8722709127693201E-2</v>
      </c>
    </row>
    <row r="745" spans="2:16" x14ac:dyDescent="0.25">
      <c r="B745" s="5">
        <v>742</v>
      </c>
      <c r="C745" s="6">
        <v>3.4789286907179799E-2</v>
      </c>
      <c r="D745" s="6">
        <v>1.58661186640803E-2</v>
      </c>
      <c r="E745" s="6">
        <v>-5.4039539439598705E-4</v>
      </c>
      <c r="F745" s="6">
        <v>2.02743582085907E-2</v>
      </c>
      <c r="G745" s="6">
        <v>1.1386231391734799E-2</v>
      </c>
      <c r="H745" s="6">
        <v>0.105239151386695</v>
      </c>
      <c r="K745" s="25">
        <v>3.4789286907179799E-2</v>
      </c>
      <c r="L745" s="25">
        <v>1.58661186640803E-2</v>
      </c>
      <c r="M745" s="25">
        <v>-5.4039539439598705E-4</v>
      </c>
      <c r="N745" s="25">
        <v>2.02743582085907E-2</v>
      </c>
      <c r="O745" s="25">
        <v>1.1386231391734799E-2</v>
      </c>
      <c r="P745" s="25">
        <v>0.105239151386695</v>
      </c>
    </row>
    <row r="746" spans="2:16" x14ac:dyDescent="0.25">
      <c r="B746" s="5">
        <v>743</v>
      </c>
      <c r="C746" s="6">
        <v>2.9171997244066501E-2</v>
      </c>
      <c r="D746" s="6">
        <v>4.2812829684053297E-2</v>
      </c>
      <c r="E746" s="6">
        <v>4.6806194858832299E-2</v>
      </c>
      <c r="F746" s="6">
        <v>4.4736112290844503E-2</v>
      </c>
      <c r="G746" s="6">
        <v>3.1195714552556101E-2</v>
      </c>
      <c r="H746" s="6">
        <v>-3.0466127216202302E-2</v>
      </c>
      <c r="K746" s="25">
        <v>2.9171997244066501E-2</v>
      </c>
      <c r="L746" s="25">
        <v>4.2812829684053297E-2</v>
      </c>
      <c r="M746" s="25">
        <v>4.6806194858832299E-2</v>
      </c>
      <c r="N746" s="25">
        <v>4.4736112290844503E-2</v>
      </c>
      <c r="O746" s="25">
        <v>3.1195714552556101E-2</v>
      </c>
      <c r="P746" s="25">
        <v>-3.0466127216202302E-2</v>
      </c>
    </row>
    <row r="747" spans="2:16" x14ac:dyDescent="0.25">
      <c r="B747" s="5">
        <v>744</v>
      </c>
      <c r="C747" s="6">
        <v>3.3615617444824802E-2</v>
      </c>
      <c r="D747" s="6">
        <v>2.2923416141639799E-2</v>
      </c>
      <c r="E747" s="6">
        <v>2.5298604217504499E-2</v>
      </c>
      <c r="F747" s="6">
        <v>2.1394285514498401E-2</v>
      </c>
      <c r="G747" s="6">
        <v>5.7215002685466802E-2</v>
      </c>
      <c r="H747" s="6">
        <v>0.21874672942808601</v>
      </c>
      <c r="K747" s="25">
        <v>3.3615617444824802E-2</v>
      </c>
      <c r="L747" s="25">
        <v>2.2923416141639799E-2</v>
      </c>
      <c r="M747" s="25">
        <v>2.5298604217504499E-2</v>
      </c>
      <c r="N747" s="25">
        <v>2.1394285514498401E-2</v>
      </c>
      <c r="O747" s="25">
        <v>5.7215002685466802E-2</v>
      </c>
      <c r="P747" s="25">
        <v>0.21874672942808601</v>
      </c>
    </row>
    <row r="748" spans="2:16" x14ac:dyDescent="0.25">
      <c r="B748" s="5">
        <v>745</v>
      </c>
      <c r="C748" s="6">
        <v>2.06962288835273E-2</v>
      </c>
      <c r="D748" s="6">
        <v>4.1121683466457802E-2</v>
      </c>
      <c r="E748" s="6">
        <v>8.6938589362959701E-2</v>
      </c>
      <c r="F748" s="6">
        <v>4.2326496643808401E-2</v>
      </c>
      <c r="G748" s="6">
        <v>5.34507344967965E-2</v>
      </c>
      <c r="H748" s="6">
        <v>6.9355368159797107E-2</v>
      </c>
      <c r="K748" s="25">
        <v>2.06962288835273E-2</v>
      </c>
      <c r="L748" s="25">
        <v>4.1121683466457802E-2</v>
      </c>
      <c r="M748" s="25">
        <v>8.6938589362959701E-2</v>
      </c>
      <c r="N748" s="25">
        <v>4.2326496643808401E-2</v>
      </c>
      <c r="O748" s="25">
        <v>5.34507344967965E-2</v>
      </c>
      <c r="P748" s="25">
        <v>6.9355368159797107E-2</v>
      </c>
    </row>
    <row r="749" spans="2:16" x14ac:dyDescent="0.25">
      <c r="B749" s="5">
        <v>746</v>
      </c>
      <c r="C749" s="6">
        <v>4.2094609761016602E-2</v>
      </c>
      <c r="D749" s="6">
        <v>2.4802630180686999E-2</v>
      </c>
      <c r="E749" s="6">
        <v>-9.9022301787895506E-3</v>
      </c>
      <c r="F749" s="6">
        <v>2.39752934935549E-2</v>
      </c>
      <c r="G749" s="6">
        <v>3.7329155938867098E-2</v>
      </c>
      <c r="H749" s="6">
        <v>9.2284928737148997E-2</v>
      </c>
      <c r="K749" s="25">
        <v>4.2094609761016602E-2</v>
      </c>
      <c r="L749" s="25">
        <v>2.4802630180686999E-2</v>
      </c>
      <c r="M749" s="25">
        <v>-9.9022301787895506E-3</v>
      </c>
      <c r="N749" s="25">
        <v>2.39752934935549E-2</v>
      </c>
      <c r="O749" s="25">
        <v>3.7329155938867098E-2</v>
      </c>
      <c r="P749" s="25">
        <v>9.2284928737148997E-2</v>
      </c>
    </row>
    <row r="750" spans="2:16" x14ac:dyDescent="0.25">
      <c r="B750" s="5">
        <v>747</v>
      </c>
      <c r="C750" s="6">
        <v>4.0945271959237403E-2</v>
      </c>
      <c r="D750" s="6">
        <v>4.0642895580321699E-2</v>
      </c>
      <c r="E750" s="6">
        <v>2.7270917502911302E-2</v>
      </c>
      <c r="F750" s="6">
        <v>3.9647944636735002E-2</v>
      </c>
      <c r="G750" s="6">
        <v>4.1526244992022801E-2</v>
      </c>
      <c r="H750" s="6">
        <v>4.0535245225207898E-2</v>
      </c>
      <c r="K750" s="25">
        <v>4.0945271959237403E-2</v>
      </c>
      <c r="L750" s="25">
        <v>4.0642895580321699E-2</v>
      </c>
      <c r="M750" s="25">
        <v>2.7270917502911302E-2</v>
      </c>
      <c r="N750" s="25">
        <v>3.9647944636735002E-2</v>
      </c>
      <c r="O750" s="25">
        <v>4.1526244992022801E-2</v>
      </c>
      <c r="P750" s="25">
        <v>4.0535245225207898E-2</v>
      </c>
    </row>
    <row r="751" spans="2:16" x14ac:dyDescent="0.25">
      <c r="B751" s="5">
        <v>748</v>
      </c>
      <c r="C751" s="6">
        <v>2.1840194532505301E-2</v>
      </c>
      <c r="D751" s="6">
        <v>2.4736669934550801E-2</v>
      </c>
      <c r="E751" s="6">
        <v>4.4494745010621499E-2</v>
      </c>
      <c r="F751" s="6">
        <v>2.6119843911679399E-2</v>
      </c>
      <c r="G751" s="6">
        <v>4.6257127800780201E-2</v>
      </c>
      <c r="H751" s="6">
        <v>0.122798271458624</v>
      </c>
      <c r="K751" s="25">
        <v>2.1840194532505301E-2</v>
      </c>
      <c r="L751" s="25">
        <v>2.4736669934550801E-2</v>
      </c>
      <c r="M751" s="25">
        <v>4.4494745010621499E-2</v>
      </c>
      <c r="N751" s="25">
        <v>2.6119843911679399E-2</v>
      </c>
      <c r="O751" s="25">
        <v>4.6257127800780201E-2</v>
      </c>
      <c r="P751" s="25">
        <v>0.122798271458624</v>
      </c>
    </row>
    <row r="752" spans="2:16" x14ac:dyDescent="0.25">
      <c r="B752" s="5">
        <v>749</v>
      </c>
      <c r="C752" s="6">
        <v>1.56235726462191E-2</v>
      </c>
      <c r="D752" s="6">
        <v>5.35220721680758E-2</v>
      </c>
      <c r="E752" s="6">
        <v>0.10564305118548201</v>
      </c>
      <c r="F752" s="6">
        <v>5.2427833446576602E-2</v>
      </c>
      <c r="G752" s="6">
        <v>0.10746125930822401</v>
      </c>
      <c r="H752" s="6">
        <v>2.9249013914112401E-2</v>
      </c>
      <c r="K752" s="25">
        <v>1.56235726462191E-2</v>
      </c>
      <c r="L752" s="25">
        <v>5.35220721680758E-2</v>
      </c>
      <c r="M752" s="25">
        <v>0.10564305118548201</v>
      </c>
      <c r="N752" s="25">
        <v>5.2427833446576602E-2</v>
      </c>
      <c r="O752" s="25">
        <v>0.10746125930822401</v>
      </c>
      <c r="P752" s="25">
        <v>2.9249013914112401E-2</v>
      </c>
    </row>
    <row r="753" spans="2:16" x14ac:dyDescent="0.25">
      <c r="B753" s="5">
        <v>750</v>
      </c>
      <c r="C753" s="6">
        <v>4.7189837889847E-2</v>
      </c>
      <c r="D753" s="6">
        <v>1.3569099667644999E-2</v>
      </c>
      <c r="E753" s="6">
        <v>-2.5349581980509302E-2</v>
      </c>
      <c r="F753" s="6">
        <v>1.4978361099970999E-2</v>
      </c>
      <c r="G753" s="6">
        <v>-1.1728248254540699E-2</v>
      </c>
      <c r="H753" s="6">
        <v>0.12897556904685101</v>
      </c>
      <c r="K753" s="25">
        <v>4.7189837889847E-2</v>
      </c>
      <c r="L753" s="25">
        <v>1.3569099667644999E-2</v>
      </c>
      <c r="M753" s="25">
        <v>-2.5349581980509302E-2</v>
      </c>
      <c r="N753" s="25">
        <v>1.4978361099970999E-2</v>
      </c>
      <c r="O753" s="25">
        <v>-1.1728248254540699E-2</v>
      </c>
      <c r="P753" s="25">
        <v>0.12897556904685101</v>
      </c>
    </row>
    <row r="754" spans="2:16" x14ac:dyDescent="0.25">
      <c r="B754" s="5">
        <v>751</v>
      </c>
      <c r="C754" s="6">
        <v>2.41434658968251E-2</v>
      </c>
      <c r="D754" s="6">
        <v>3.89004371778248E-2</v>
      </c>
      <c r="E754" s="6">
        <v>6.7293117327696703E-2</v>
      </c>
      <c r="F754" s="6">
        <v>3.8258825656650501E-2</v>
      </c>
      <c r="G754" s="6">
        <v>6.6882023340482294E-2</v>
      </c>
      <c r="H754" s="6">
        <v>8.2696417451685503E-2</v>
      </c>
      <c r="K754" s="25">
        <v>2.41434658968251E-2</v>
      </c>
      <c r="L754" s="25">
        <v>3.89004371778248E-2</v>
      </c>
      <c r="M754" s="25">
        <v>6.7293117327696703E-2</v>
      </c>
      <c r="N754" s="25">
        <v>3.8258825656650501E-2</v>
      </c>
      <c r="O754" s="25">
        <v>6.6882023340482294E-2</v>
      </c>
      <c r="P754" s="25">
        <v>8.2696417451685503E-2</v>
      </c>
    </row>
    <row r="755" spans="2:16" x14ac:dyDescent="0.25">
      <c r="B755" s="5">
        <v>752</v>
      </c>
      <c r="C755" s="6">
        <v>3.86034871438974E-2</v>
      </c>
      <c r="D755" s="6">
        <v>2.6675554152646001E-2</v>
      </c>
      <c r="E755" s="6">
        <v>6.0670304544210296E-3</v>
      </c>
      <c r="F755" s="6">
        <v>2.76784572294708E-2</v>
      </c>
      <c r="G755" s="6">
        <v>2.20975019745673E-2</v>
      </c>
      <c r="H755" s="6">
        <v>8.0422972431351394E-2</v>
      </c>
      <c r="K755" s="25">
        <v>3.86034871438974E-2</v>
      </c>
      <c r="L755" s="25">
        <v>2.6675554152646001E-2</v>
      </c>
      <c r="M755" s="25">
        <v>6.0670304544210296E-3</v>
      </c>
      <c r="N755" s="25">
        <v>2.76784572294708E-2</v>
      </c>
      <c r="O755" s="25">
        <v>2.20975019745673E-2</v>
      </c>
      <c r="P755" s="25">
        <v>8.0422972431351394E-2</v>
      </c>
    </row>
    <row r="756" spans="2:16" x14ac:dyDescent="0.25">
      <c r="B756" s="5">
        <v>753</v>
      </c>
      <c r="C756" s="6">
        <v>2.8715342554567001E-2</v>
      </c>
      <c r="D756" s="6">
        <v>4.9310092644353903E-2</v>
      </c>
      <c r="E756" s="6">
        <v>8.0437042590036006E-2</v>
      </c>
      <c r="F756" s="6">
        <v>4.9114136883398898E-2</v>
      </c>
      <c r="G756" s="6">
        <v>7.9131790715202002E-2</v>
      </c>
      <c r="H756" s="6">
        <v>5.4851953110647701E-2</v>
      </c>
      <c r="K756" s="25">
        <v>2.8715342554567001E-2</v>
      </c>
      <c r="L756" s="25">
        <v>4.9310092644353903E-2</v>
      </c>
      <c r="M756" s="25">
        <v>8.0437042590036006E-2</v>
      </c>
      <c r="N756" s="25">
        <v>4.9114136883398898E-2</v>
      </c>
      <c r="O756" s="25">
        <v>7.9131790715202002E-2</v>
      </c>
      <c r="P756" s="25">
        <v>5.4851953110647701E-2</v>
      </c>
    </row>
    <row r="757" spans="2:16" x14ac:dyDescent="0.25">
      <c r="B757" s="5">
        <v>754</v>
      </c>
      <c r="C757" s="6">
        <v>3.4042781988354399E-2</v>
      </c>
      <c r="D757" s="6">
        <v>1.6686552379612699E-2</v>
      </c>
      <c r="E757" s="6">
        <v>-5.9164205628146104E-3</v>
      </c>
      <c r="F757" s="6">
        <v>1.7194411967886E-2</v>
      </c>
      <c r="G757" s="6">
        <v>1.0775718340216201E-2</v>
      </c>
      <c r="H757" s="6">
        <v>0.105660587381255</v>
      </c>
      <c r="K757" s="25">
        <v>3.4042781988354399E-2</v>
      </c>
      <c r="L757" s="25">
        <v>1.6686552379612699E-2</v>
      </c>
      <c r="M757" s="25">
        <v>-5.9164205628146104E-3</v>
      </c>
      <c r="N757" s="25">
        <v>1.7194411967886E-2</v>
      </c>
      <c r="O757" s="25">
        <v>1.0775718340216201E-2</v>
      </c>
      <c r="P757" s="25">
        <v>0.105660587381255</v>
      </c>
    </row>
    <row r="758" spans="2:16" x14ac:dyDescent="0.25">
      <c r="B758" s="5">
        <v>755</v>
      </c>
      <c r="C758" s="6">
        <v>4.5090630897248997E-2</v>
      </c>
      <c r="D758" s="6">
        <v>2.7489349785927701E-2</v>
      </c>
      <c r="E758" s="6">
        <v>1.4371677729039E-2</v>
      </c>
      <c r="F758" s="6">
        <v>3.0158999817623901E-2</v>
      </c>
      <c r="G758" s="6">
        <v>3.4395016141193398E-2</v>
      </c>
      <c r="H758" s="6">
        <v>8.8280112265298305E-2</v>
      </c>
      <c r="K758" s="25">
        <v>4.5090630897248997E-2</v>
      </c>
      <c r="L758" s="25">
        <v>2.7489349785927701E-2</v>
      </c>
      <c r="M758" s="25">
        <v>1.4371677729039E-2</v>
      </c>
      <c r="N758" s="25">
        <v>3.0158999817623901E-2</v>
      </c>
      <c r="O758" s="25">
        <v>3.4395016141193398E-2</v>
      </c>
      <c r="P758" s="25">
        <v>8.8280112265298305E-2</v>
      </c>
    </row>
    <row r="759" spans="2:16" x14ac:dyDescent="0.25">
      <c r="B759" s="5">
        <v>756</v>
      </c>
      <c r="C759" s="6">
        <v>1.76813168161849E-2</v>
      </c>
      <c r="D759" s="6">
        <v>3.8270775288624902E-2</v>
      </c>
      <c r="E759" s="6">
        <v>5.8591424019285999E-2</v>
      </c>
      <c r="F759" s="6">
        <v>3.5934805997389199E-2</v>
      </c>
      <c r="G759" s="6">
        <v>5.4336273544669099E-2</v>
      </c>
      <c r="H759" s="6">
        <v>7.2384343236782098E-2</v>
      </c>
      <c r="K759" s="25">
        <v>1.76813168161849E-2</v>
      </c>
      <c r="L759" s="25">
        <v>3.8270775288624902E-2</v>
      </c>
      <c r="M759" s="25">
        <v>5.8591424019285999E-2</v>
      </c>
      <c r="N759" s="25">
        <v>3.5934805997389199E-2</v>
      </c>
      <c r="O759" s="25">
        <v>5.4336273544669099E-2</v>
      </c>
      <c r="P759" s="25">
        <v>7.2384343236782098E-2</v>
      </c>
    </row>
    <row r="760" spans="2:16" x14ac:dyDescent="0.25">
      <c r="B760" s="5">
        <v>757</v>
      </c>
      <c r="C760" s="6">
        <v>2.8781231926377802E-2</v>
      </c>
      <c r="D760" s="6">
        <v>3.4272564552753099E-2</v>
      </c>
      <c r="E760" s="6">
        <v>4.8430886190799598E-2</v>
      </c>
      <c r="F760" s="6">
        <v>4.0083324881658999E-2</v>
      </c>
      <c r="G760" s="6">
        <v>6.0451672814678697E-2</v>
      </c>
      <c r="H760" s="6">
        <v>0.18244121540588801</v>
      </c>
      <c r="K760" s="25">
        <v>2.8781231926377802E-2</v>
      </c>
      <c r="L760" s="25">
        <v>3.4272564552753099E-2</v>
      </c>
      <c r="M760" s="25">
        <v>4.8430886190799598E-2</v>
      </c>
      <c r="N760" s="25">
        <v>4.0083324881658999E-2</v>
      </c>
      <c r="O760" s="25">
        <v>6.0451672814678697E-2</v>
      </c>
      <c r="P760" s="25">
        <v>0.18244121540588801</v>
      </c>
    </row>
    <row r="761" spans="2:16" x14ac:dyDescent="0.25">
      <c r="B761" s="5">
        <v>758</v>
      </c>
      <c r="C761" s="6">
        <v>3.3967763029883802E-2</v>
      </c>
      <c r="D761" s="6">
        <v>3.1121854169269901E-2</v>
      </c>
      <c r="E761" s="6">
        <v>2.31441465340987E-2</v>
      </c>
      <c r="F761" s="6">
        <v>2.5777160970009701E-2</v>
      </c>
      <c r="G761" s="6">
        <v>2.7407044900726901E-2</v>
      </c>
      <c r="H761" s="6">
        <v>-6.4962066374625298E-3</v>
      </c>
      <c r="K761" s="25">
        <v>3.3967763029883802E-2</v>
      </c>
      <c r="L761" s="25">
        <v>3.1121854169269901E-2</v>
      </c>
      <c r="M761" s="25">
        <v>2.31441465340987E-2</v>
      </c>
      <c r="N761" s="25">
        <v>2.5777160970009701E-2</v>
      </c>
      <c r="O761" s="25">
        <v>2.7407044900726901E-2</v>
      </c>
      <c r="P761" s="25">
        <v>-6.4962066374625298E-3</v>
      </c>
    </row>
    <row r="762" spans="2:16" x14ac:dyDescent="0.25">
      <c r="B762" s="5">
        <v>759</v>
      </c>
      <c r="C762" s="6">
        <v>2.55614799955757E-2</v>
      </c>
      <c r="D762" s="6">
        <v>1.40367121795466E-2</v>
      </c>
      <c r="E762" s="6">
        <v>-1.48528613006405E-3</v>
      </c>
      <c r="F762" s="6">
        <v>9.2580591853779204E-3</v>
      </c>
      <c r="G762" s="6">
        <v>6.4023199750389299E-3</v>
      </c>
      <c r="H762" s="6">
        <v>8.1152686484307499E-2</v>
      </c>
      <c r="K762" s="25">
        <v>2.55614799955757E-2</v>
      </c>
      <c r="L762" s="25">
        <v>1.40367121795466E-2</v>
      </c>
      <c r="M762" s="25">
        <v>-1.48528613006405E-3</v>
      </c>
      <c r="N762" s="25">
        <v>9.2580591853779204E-3</v>
      </c>
      <c r="O762" s="25">
        <v>6.4023199750389299E-3</v>
      </c>
      <c r="P762" s="25">
        <v>8.1152686484307499E-2</v>
      </c>
    </row>
    <row r="763" spans="2:16" x14ac:dyDescent="0.25">
      <c r="B763" s="5">
        <v>760</v>
      </c>
      <c r="C763" s="6">
        <v>3.7233763803290701E-2</v>
      </c>
      <c r="D763" s="6">
        <v>5.1925395917523903E-2</v>
      </c>
      <c r="E763" s="6">
        <v>7.5180290761699894E-2</v>
      </c>
      <c r="F763" s="6">
        <v>5.74360387673492E-2</v>
      </c>
      <c r="G763" s="6">
        <v>8.3456744482832496E-2</v>
      </c>
      <c r="H763" s="6">
        <v>8.0404700748086103E-2</v>
      </c>
      <c r="K763" s="25">
        <v>3.7233763803290701E-2</v>
      </c>
      <c r="L763" s="25">
        <v>5.1925395917523903E-2</v>
      </c>
      <c r="M763" s="25">
        <v>7.5180290761699894E-2</v>
      </c>
      <c r="N763" s="25">
        <v>5.74360387673492E-2</v>
      </c>
      <c r="O763" s="25">
        <v>8.3456744482832496E-2</v>
      </c>
      <c r="P763" s="25">
        <v>8.0404700748086103E-2</v>
      </c>
    </row>
    <row r="764" spans="2:16" x14ac:dyDescent="0.25">
      <c r="B764" s="5">
        <v>761</v>
      </c>
      <c r="C764" s="6">
        <v>4.0939208451600498E-2</v>
      </c>
      <c r="D764" s="6">
        <v>4.8047688761248201E-2</v>
      </c>
      <c r="E764" s="6">
        <v>4.3896533242218302E-2</v>
      </c>
      <c r="F764" s="6">
        <v>4.71318635843401E-2</v>
      </c>
      <c r="G764" s="6">
        <v>7.1177857750244003E-2</v>
      </c>
      <c r="H764" s="6">
        <v>8.8143398547932697E-2</v>
      </c>
      <c r="K764" s="25">
        <v>4.0939208451600498E-2</v>
      </c>
      <c r="L764" s="25">
        <v>4.8047688761248201E-2</v>
      </c>
      <c r="M764" s="25">
        <v>4.3896533242218302E-2</v>
      </c>
      <c r="N764" s="25">
        <v>4.71318635843401E-2</v>
      </c>
      <c r="O764" s="25">
        <v>7.1177857750244003E-2</v>
      </c>
      <c r="P764" s="25">
        <v>8.8143398547932697E-2</v>
      </c>
    </row>
    <row r="765" spans="2:16" x14ac:dyDescent="0.25">
      <c r="B765" s="5">
        <v>762</v>
      </c>
      <c r="C765" s="6">
        <v>2.18458703185123E-2</v>
      </c>
      <c r="D765" s="6">
        <v>1.73871511049997E-2</v>
      </c>
      <c r="E765" s="6">
        <v>2.7118707454212101E-2</v>
      </c>
      <c r="F765" s="6">
        <v>1.8666660575635999E-2</v>
      </c>
      <c r="G765" s="6">
        <v>1.6531041204607098E-2</v>
      </c>
      <c r="H765" s="6">
        <v>6.6791041921624203E-2</v>
      </c>
      <c r="K765" s="25">
        <v>2.18458703185123E-2</v>
      </c>
      <c r="L765" s="25">
        <v>1.73871511049997E-2</v>
      </c>
      <c r="M765" s="25">
        <v>2.7118707454212101E-2</v>
      </c>
      <c r="N765" s="25">
        <v>1.8666660575635999E-2</v>
      </c>
      <c r="O765" s="25">
        <v>1.6531041204607098E-2</v>
      </c>
      <c r="P765" s="25">
        <v>6.6791041921624203E-2</v>
      </c>
    </row>
    <row r="766" spans="2:16" x14ac:dyDescent="0.25">
      <c r="B766" s="5">
        <v>763</v>
      </c>
      <c r="C766" s="6">
        <v>3.0252572670331501E-2</v>
      </c>
      <c r="D766" s="6">
        <v>2.0575567984320298E-2</v>
      </c>
      <c r="E766" s="6">
        <v>1.8715170496296701E-2</v>
      </c>
      <c r="F766" s="6">
        <v>1.66456442388467E-2</v>
      </c>
      <c r="G766" s="6">
        <v>2.1052585792082201E-2</v>
      </c>
      <c r="H766" s="6">
        <v>-9.5192881057301094E-3</v>
      </c>
      <c r="K766" s="25">
        <v>3.0252572670331501E-2</v>
      </c>
      <c r="L766" s="25">
        <v>2.0575567984320298E-2</v>
      </c>
      <c r="M766" s="25">
        <v>1.8715170496296701E-2</v>
      </c>
      <c r="N766" s="25">
        <v>1.66456442388467E-2</v>
      </c>
      <c r="O766" s="25">
        <v>2.1052585792082201E-2</v>
      </c>
      <c r="P766" s="25">
        <v>-9.5192881057301094E-3</v>
      </c>
    </row>
    <row r="767" spans="2:16" x14ac:dyDescent="0.25">
      <c r="B767" s="5">
        <v>764</v>
      </c>
      <c r="C767" s="6">
        <v>3.2527004228360502E-2</v>
      </c>
      <c r="D767" s="6">
        <v>4.5208496229183402E-2</v>
      </c>
      <c r="E767" s="6">
        <v>5.35618194882048E-2</v>
      </c>
      <c r="F767" s="6">
        <v>4.9732404147866401E-2</v>
      </c>
      <c r="G767" s="6">
        <v>6.76493075449172E-2</v>
      </c>
      <c r="H767" s="6">
        <v>0.187862646595573</v>
      </c>
      <c r="K767" s="25">
        <v>3.2527004228360502E-2</v>
      </c>
      <c r="L767" s="25">
        <v>4.5208496229183402E-2</v>
      </c>
      <c r="M767" s="25">
        <v>5.35618194882048E-2</v>
      </c>
      <c r="N767" s="25">
        <v>4.9732404147866401E-2</v>
      </c>
      <c r="O767" s="25">
        <v>6.76493075449172E-2</v>
      </c>
      <c r="P767" s="25">
        <v>0.187862646595573</v>
      </c>
    </row>
    <row r="768" spans="2:16" x14ac:dyDescent="0.25">
      <c r="B768" s="5">
        <v>765</v>
      </c>
      <c r="C768" s="6">
        <v>3.00043336925424E-2</v>
      </c>
      <c r="D768" s="6">
        <v>2.8707209112146699E-2</v>
      </c>
      <c r="E768" s="6">
        <v>2.7209983425281001E-2</v>
      </c>
      <c r="F768" s="6">
        <v>2.58062671105901E-2</v>
      </c>
      <c r="G768" s="6">
        <v>1.3957076557875399E-2</v>
      </c>
      <c r="H768" s="6">
        <v>-8.32978635806014E-2</v>
      </c>
      <c r="K768" s="25">
        <v>3.00043336925424E-2</v>
      </c>
      <c r="L768" s="25">
        <v>2.8707209112146699E-2</v>
      </c>
      <c r="M768" s="25">
        <v>2.7209983425281001E-2</v>
      </c>
      <c r="N768" s="25">
        <v>2.58062671105901E-2</v>
      </c>
      <c r="O768" s="25">
        <v>1.3957076557875399E-2</v>
      </c>
      <c r="P768" s="25">
        <v>-8.32978635806014E-2</v>
      </c>
    </row>
    <row r="769" spans="2:16" x14ac:dyDescent="0.25">
      <c r="B769" s="5">
        <v>766</v>
      </c>
      <c r="C769" s="6">
        <v>3.2751138727920903E-2</v>
      </c>
      <c r="D769" s="6">
        <v>3.6749166762219503E-2</v>
      </c>
      <c r="E769" s="6">
        <v>4.4230485364631401E-2</v>
      </c>
      <c r="F769" s="6">
        <v>4.0052277414083001E-2</v>
      </c>
      <c r="G769" s="6">
        <v>7.4226458186236605E-2</v>
      </c>
      <c r="H769" s="6">
        <v>0.31058252028039601</v>
      </c>
      <c r="K769" s="25">
        <v>3.2751138727920903E-2</v>
      </c>
      <c r="L769" s="25">
        <v>3.6749166762219503E-2</v>
      </c>
      <c r="M769" s="25">
        <v>4.4230485364631401E-2</v>
      </c>
      <c r="N769" s="25">
        <v>4.0052277414083001E-2</v>
      </c>
      <c r="O769" s="25">
        <v>7.4226458186236605E-2</v>
      </c>
      <c r="P769" s="25">
        <v>0.31058252028039601</v>
      </c>
    </row>
    <row r="770" spans="2:16" x14ac:dyDescent="0.25">
      <c r="B770" s="5">
        <v>767</v>
      </c>
      <c r="C770" s="6">
        <v>3.3831227097114197E-2</v>
      </c>
      <c r="D770" s="6">
        <v>2.7892962832955399E-2</v>
      </c>
      <c r="E770" s="6">
        <v>1.6639077754169802E-2</v>
      </c>
      <c r="F770" s="6">
        <v>2.9644011820859E-2</v>
      </c>
      <c r="G770" s="6">
        <v>5.5789330122274099E-2</v>
      </c>
      <c r="H770" s="6">
        <v>0.21987818884366001</v>
      </c>
      <c r="K770" s="25">
        <v>3.3831227097114197E-2</v>
      </c>
      <c r="L770" s="25">
        <v>2.7892962832955399E-2</v>
      </c>
      <c r="M770" s="25">
        <v>1.6639077754169802E-2</v>
      </c>
      <c r="N770" s="25">
        <v>2.9644011820859E-2</v>
      </c>
      <c r="O770" s="25">
        <v>5.5789330122274099E-2</v>
      </c>
      <c r="P770" s="25">
        <v>0.21987818884366001</v>
      </c>
    </row>
    <row r="771" spans="2:16" x14ac:dyDescent="0.25">
      <c r="B771" s="5">
        <v>768</v>
      </c>
      <c r="C771" s="6">
        <v>2.8933290812318099E-2</v>
      </c>
      <c r="D771" s="6">
        <v>3.7700595985939798E-2</v>
      </c>
      <c r="E771" s="6">
        <v>5.5949848425377501E-2</v>
      </c>
      <c r="F771" s="6">
        <v>3.62601854111484E-2</v>
      </c>
      <c r="G771" s="6">
        <v>3.2500283300657601E-2</v>
      </c>
      <c r="H771" s="6">
        <v>-3.3881746567948297E-2</v>
      </c>
      <c r="K771" s="25">
        <v>2.8933290812318099E-2</v>
      </c>
      <c r="L771" s="25">
        <v>3.7700595985939798E-2</v>
      </c>
      <c r="M771" s="25">
        <v>5.5949848425377501E-2</v>
      </c>
      <c r="N771" s="25">
        <v>3.62601854111484E-2</v>
      </c>
      <c r="O771" s="25">
        <v>3.2500283300657601E-2</v>
      </c>
      <c r="P771" s="25">
        <v>-3.3881746567948297E-2</v>
      </c>
    </row>
    <row r="772" spans="2:16" x14ac:dyDescent="0.25">
      <c r="B772" s="5">
        <v>769</v>
      </c>
      <c r="C772" s="6">
        <v>2.82591972274546E-2</v>
      </c>
      <c r="D772" s="6">
        <v>2.8503700897342599E-2</v>
      </c>
      <c r="E772" s="6">
        <v>3.0065632865088801E-2</v>
      </c>
      <c r="F772" s="6">
        <v>2.66868202053792E-2</v>
      </c>
      <c r="G772" s="6">
        <v>4.0957744843712202E-2</v>
      </c>
      <c r="H772" s="6">
        <v>3.53312806688693E-2</v>
      </c>
      <c r="K772" s="25">
        <v>2.82591972274546E-2</v>
      </c>
      <c r="L772" s="25">
        <v>2.8503700897342599E-2</v>
      </c>
      <c r="M772" s="25">
        <v>3.0065632865088801E-2</v>
      </c>
      <c r="N772" s="25">
        <v>2.66868202053792E-2</v>
      </c>
      <c r="O772" s="25">
        <v>4.0957744843712202E-2</v>
      </c>
      <c r="P772" s="25">
        <v>3.53312806688693E-2</v>
      </c>
    </row>
    <row r="773" spans="2:16" x14ac:dyDescent="0.25">
      <c r="B773" s="5">
        <v>770</v>
      </c>
      <c r="C773" s="6">
        <v>3.4493517388887798E-2</v>
      </c>
      <c r="D773" s="6">
        <v>3.6962805623416098E-2</v>
      </c>
      <c r="E773" s="6">
        <v>4.1543362073166001E-2</v>
      </c>
      <c r="F773" s="6">
        <v>3.9209747325707603E-2</v>
      </c>
      <c r="G773" s="6">
        <v>4.6794977894782701E-2</v>
      </c>
      <c r="H773" s="6">
        <v>0.130494221460348</v>
      </c>
      <c r="K773" s="25">
        <v>3.4493517388887798E-2</v>
      </c>
      <c r="L773" s="25">
        <v>3.6962805623416098E-2</v>
      </c>
      <c r="M773" s="25">
        <v>4.1543362073166001E-2</v>
      </c>
      <c r="N773" s="25">
        <v>3.9209747325707603E-2</v>
      </c>
      <c r="O773" s="25">
        <v>4.6794977894782701E-2</v>
      </c>
      <c r="P773" s="25">
        <v>0.130494221460348</v>
      </c>
    </row>
    <row r="774" spans="2:16" x14ac:dyDescent="0.25">
      <c r="B774" s="5">
        <v>771</v>
      </c>
      <c r="C774" s="6">
        <v>3.24188421270055E-2</v>
      </c>
      <c r="D774" s="6">
        <v>3.2190185507336301E-2</v>
      </c>
      <c r="E774" s="6">
        <v>1.5221155465888999E-2</v>
      </c>
      <c r="F774" s="6">
        <v>2.8114378468259801E-2</v>
      </c>
      <c r="G774" s="6">
        <v>2.1225871885090002E-2</v>
      </c>
      <c r="H774" s="6">
        <v>-4.1851532620046398E-3</v>
      </c>
      <c r="K774" s="25">
        <v>3.24188421270055E-2</v>
      </c>
      <c r="L774" s="25">
        <v>3.2190185507336301E-2</v>
      </c>
      <c r="M774" s="25">
        <v>1.5221155465888999E-2</v>
      </c>
      <c r="N774" s="25">
        <v>2.8114378468259801E-2</v>
      </c>
      <c r="O774" s="25">
        <v>2.1225871885090002E-2</v>
      </c>
      <c r="P774" s="25">
        <v>-4.1851532620046398E-3</v>
      </c>
    </row>
    <row r="775" spans="2:16" x14ac:dyDescent="0.25">
      <c r="B775" s="5">
        <v>772</v>
      </c>
      <c r="C775" s="6">
        <v>3.0342482493268999E-2</v>
      </c>
      <c r="D775" s="6">
        <v>3.3258223721169398E-2</v>
      </c>
      <c r="E775" s="6">
        <v>5.7118032954520698E-2</v>
      </c>
      <c r="F775" s="6">
        <v>3.7781048481706499E-2</v>
      </c>
      <c r="G775" s="6">
        <v>6.7184953505989006E-2</v>
      </c>
      <c r="H775" s="6">
        <v>0.18439835879682401</v>
      </c>
      <c r="K775" s="25">
        <v>3.0342482493268999E-2</v>
      </c>
      <c r="L775" s="25">
        <v>3.3258223721169398E-2</v>
      </c>
      <c r="M775" s="25">
        <v>5.7118032954520698E-2</v>
      </c>
      <c r="N775" s="25">
        <v>3.7781048481706499E-2</v>
      </c>
      <c r="O775" s="25">
        <v>6.7184953505989006E-2</v>
      </c>
      <c r="P775" s="25">
        <v>0.18439835879682401</v>
      </c>
    </row>
    <row r="776" spans="2:16" x14ac:dyDescent="0.25">
      <c r="B776" s="5">
        <v>773</v>
      </c>
      <c r="C776" s="6">
        <v>2.4496725045832099E-2</v>
      </c>
      <c r="D776" s="6">
        <v>5.1674160131360801E-2</v>
      </c>
      <c r="E776" s="6">
        <v>8.5245478270781896E-2</v>
      </c>
      <c r="F776" s="6">
        <v>5.0631837684819402E-2</v>
      </c>
      <c r="G776" s="6">
        <v>0.1195662406172</v>
      </c>
      <c r="H776" s="6">
        <v>0.1100571251791</v>
      </c>
      <c r="K776" s="25">
        <v>2.4496725045832099E-2</v>
      </c>
      <c r="L776" s="25">
        <v>5.1674160131360801E-2</v>
      </c>
      <c r="M776" s="25">
        <v>8.5245478270781896E-2</v>
      </c>
      <c r="N776" s="25">
        <v>5.0631837684819402E-2</v>
      </c>
      <c r="O776" s="25">
        <v>0.1195662406172</v>
      </c>
      <c r="P776" s="25">
        <v>0.1100571251791</v>
      </c>
    </row>
    <row r="777" spans="2:16" x14ac:dyDescent="0.25">
      <c r="B777" s="5">
        <v>774</v>
      </c>
      <c r="C777" s="6">
        <v>3.8284327762711401E-2</v>
      </c>
      <c r="D777" s="6">
        <v>1.47313588673628E-2</v>
      </c>
      <c r="E777" s="6">
        <v>-9.5065813889619894E-3</v>
      </c>
      <c r="F777" s="6">
        <v>1.59905143670553E-2</v>
      </c>
      <c r="G777" s="6">
        <v>-2.4909767098798101E-2</v>
      </c>
      <c r="H777" s="6">
        <v>5.0488916629925801E-2</v>
      </c>
      <c r="K777" s="25">
        <v>3.8284327762711401E-2</v>
      </c>
      <c r="L777" s="25">
        <v>1.47313588673628E-2</v>
      </c>
      <c r="M777" s="25">
        <v>-9.5065813889619894E-3</v>
      </c>
      <c r="N777" s="25">
        <v>1.59905143670553E-2</v>
      </c>
      <c r="O777" s="25">
        <v>-2.4909767098798101E-2</v>
      </c>
      <c r="P777" s="25">
        <v>5.0488916629925801E-2</v>
      </c>
    </row>
    <row r="778" spans="2:16" x14ac:dyDescent="0.25">
      <c r="B778" s="5">
        <v>775</v>
      </c>
      <c r="C778" s="6">
        <v>2.8770212787200902E-2</v>
      </c>
      <c r="D778" s="6">
        <v>5.6434670797045797E-2</v>
      </c>
      <c r="E778" s="6">
        <v>8.4529893903403194E-2</v>
      </c>
      <c r="F778" s="6">
        <v>5.8069536278433399E-2</v>
      </c>
      <c r="G778" s="6">
        <v>9.1628382517545903E-2</v>
      </c>
      <c r="H778" s="6">
        <v>5.8830570177411702E-2</v>
      </c>
      <c r="K778" s="25">
        <v>2.8770212787200902E-2</v>
      </c>
      <c r="L778" s="25">
        <v>5.6434670797045797E-2</v>
      </c>
      <c r="M778" s="25">
        <v>8.4529893903403194E-2</v>
      </c>
      <c r="N778" s="25">
        <v>5.8069536278433399E-2</v>
      </c>
      <c r="O778" s="25">
        <v>9.1628382517545903E-2</v>
      </c>
      <c r="P778" s="25">
        <v>5.8830570177411702E-2</v>
      </c>
    </row>
    <row r="779" spans="2:16" x14ac:dyDescent="0.25">
      <c r="B779" s="5">
        <v>776</v>
      </c>
      <c r="C779" s="6">
        <v>3.4024399308641803E-2</v>
      </c>
      <c r="D779" s="6">
        <v>1.0356282657114401E-2</v>
      </c>
      <c r="E779" s="6">
        <v>-8.7320863705322403E-3</v>
      </c>
      <c r="F779" s="6">
        <v>9.2432496463377093E-3</v>
      </c>
      <c r="G779" s="6">
        <v>1.6830924143262899E-4</v>
      </c>
      <c r="H779" s="6">
        <v>0.102632417912757</v>
      </c>
      <c r="K779" s="25">
        <v>3.4024399308641803E-2</v>
      </c>
      <c r="L779" s="25">
        <v>1.0356282657114401E-2</v>
      </c>
      <c r="M779" s="25">
        <v>-8.7320863705322403E-3</v>
      </c>
      <c r="N779" s="25">
        <v>9.2432496463377093E-3</v>
      </c>
      <c r="O779" s="25">
        <v>1.6830924143262899E-4</v>
      </c>
      <c r="P779" s="25">
        <v>0.102632417912757</v>
      </c>
    </row>
    <row r="780" spans="2:16" x14ac:dyDescent="0.25">
      <c r="B780" s="5">
        <v>777</v>
      </c>
      <c r="C780" s="6">
        <v>3.1105646374644601E-2</v>
      </c>
      <c r="D780" s="6">
        <v>1.17090334547914E-2</v>
      </c>
      <c r="E780" s="6">
        <v>-1.4560699151447301E-2</v>
      </c>
      <c r="F780" s="6">
        <v>1.30111558996349E-2</v>
      </c>
      <c r="G780" s="6">
        <v>-8.2656134073485505E-3</v>
      </c>
      <c r="H780" s="6">
        <v>0.129229494194331</v>
      </c>
      <c r="K780" s="25">
        <v>3.1105646374644601E-2</v>
      </c>
      <c r="L780" s="25">
        <v>1.17090334547914E-2</v>
      </c>
      <c r="M780" s="25">
        <v>-1.4560699151447301E-2</v>
      </c>
      <c r="N780" s="25">
        <v>1.30111558996349E-2</v>
      </c>
      <c r="O780" s="25">
        <v>-8.2656134073485505E-3</v>
      </c>
      <c r="P780" s="25">
        <v>0.129229494194331</v>
      </c>
    </row>
    <row r="781" spans="2:16" x14ac:dyDescent="0.25">
      <c r="B781" s="5">
        <v>778</v>
      </c>
      <c r="C781" s="6">
        <v>3.1671661209170802E-2</v>
      </c>
      <c r="D781" s="6">
        <v>5.45721633770508E-2</v>
      </c>
      <c r="E781" s="6">
        <v>9.0609072333047005E-2</v>
      </c>
      <c r="F781" s="6">
        <v>5.3573284841318798E-2</v>
      </c>
      <c r="G781" s="6">
        <v>0.100283766179577</v>
      </c>
      <c r="H781" s="6">
        <v>3.4695856319650401E-2</v>
      </c>
      <c r="K781" s="25">
        <v>3.1671661209170802E-2</v>
      </c>
      <c r="L781" s="25">
        <v>5.45721633770508E-2</v>
      </c>
      <c r="M781" s="25">
        <v>9.0609072333047005E-2</v>
      </c>
      <c r="N781" s="25">
        <v>5.3573284841318798E-2</v>
      </c>
      <c r="O781" s="25">
        <v>0.100283766179577</v>
      </c>
      <c r="P781" s="25">
        <v>3.4695856319650401E-2</v>
      </c>
    </row>
    <row r="782" spans="2:16" x14ac:dyDescent="0.25">
      <c r="B782" s="5">
        <v>779</v>
      </c>
      <c r="C782" s="6">
        <v>3.5171325146395198E-2</v>
      </c>
      <c r="D782" s="6">
        <v>3.05269165269819E-2</v>
      </c>
      <c r="E782" s="6">
        <v>3.7469618284337002E-2</v>
      </c>
      <c r="F782" s="6">
        <v>3.4626306709971202E-2</v>
      </c>
      <c r="G782" s="6">
        <v>1.3722604310780999E-2</v>
      </c>
      <c r="H782" s="6">
        <v>5.48203728629559E-3</v>
      </c>
      <c r="K782" s="25">
        <v>3.5171325146395198E-2</v>
      </c>
      <c r="L782" s="25">
        <v>3.05269165269819E-2</v>
      </c>
      <c r="M782" s="25">
        <v>3.7469618284337002E-2</v>
      </c>
      <c r="N782" s="25">
        <v>3.4626306709971202E-2</v>
      </c>
      <c r="O782" s="25">
        <v>1.3722604310780999E-2</v>
      </c>
      <c r="P782" s="25">
        <v>5.48203728629559E-3</v>
      </c>
    </row>
    <row r="783" spans="2:16" x14ac:dyDescent="0.25">
      <c r="B783" s="5">
        <v>780</v>
      </c>
      <c r="C783" s="6">
        <v>2.7577961383210298E-2</v>
      </c>
      <c r="D783" s="6">
        <v>3.4983831051657303E-2</v>
      </c>
      <c r="E783" s="6">
        <v>3.4278351973928298E-2</v>
      </c>
      <c r="F783" s="6">
        <v>3.1286476769595499E-2</v>
      </c>
      <c r="G783" s="6">
        <v>7.5082006234117302E-2</v>
      </c>
      <c r="H783" s="6">
        <v>0.16398768303030101</v>
      </c>
      <c r="K783" s="25">
        <v>2.7577961383210298E-2</v>
      </c>
      <c r="L783" s="25">
        <v>3.4983831051657303E-2</v>
      </c>
      <c r="M783" s="25">
        <v>3.4278351973928298E-2</v>
      </c>
      <c r="N783" s="25">
        <v>3.1286476769595499E-2</v>
      </c>
      <c r="O783" s="25">
        <v>7.5082006234117302E-2</v>
      </c>
      <c r="P783" s="25">
        <v>0.16398768303030101</v>
      </c>
    </row>
    <row r="784" spans="2:16" x14ac:dyDescent="0.25">
      <c r="B784" s="5">
        <v>781</v>
      </c>
      <c r="C784" s="6">
        <v>2.8912210715658498E-2</v>
      </c>
      <c r="D784" s="6">
        <v>3.9304139011024301E-2</v>
      </c>
      <c r="E784" s="6">
        <v>4.7049796399709201E-2</v>
      </c>
      <c r="F784" s="6">
        <v>4.08420940343295E-2</v>
      </c>
      <c r="G784" s="6">
        <v>4.0511435754811101E-2</v>
      </c>
      <c r="H784" s="6">
        <v>7.7292085446664799E-2</v>
      </c>
      <c r="K784" s="25">
        <v>2.8912210715658498E-2</v>
      </c>
      <c r="L784" s="25">
        <v>3.9304139011024301E-2</v>
      </c>
      <c r="M784" s="25">
        <v>4.7049796399709201E-2</v>
      </c>
      <c r="N784" s="25">
        <v>4.08420940343295E-2</v>
      </c>
      <c r="O784" s="25">
        <v>4.0511435754811101E-2</v>
      </c>
      <c r="P784" s="25">
        <v>7.7292085446664799E-2</v>
      </c>
    </row>
    <row r="785" spans="2:16" x14ac:dyDescent="0.25">
      <c r="B785" s="5">
        <v>782</v>
      </c>
      <c r="C785" s="6">
        <v>3.3841177064049703E-2</v>
      </c>
      <c r="D785" s="6">
        <v>2.62393926364912E-2</v>
      </c>
      <c r="E785" s="6">
        <v>2.4643811351826798E-2</v>
      </c>
      <c r="F785" s="6">
        <v>2.5078941426651E-2</v>
      </c>
      <c r="G785" s="6">
        <v>4.7268953311978598E-2</v>
      </c>
      <c r="H785" s="6">
        <v>8.3183424033877795E-2</v>
      </c>
      <c r="K785" s="25">
        <v>3.3841177064049703E-2</v>
      </c>
      <c r="L785" s="25">
        <v>2.62393926364912E-2</v>
      </c>
      <c r="M785" s="25">
        <v>2.4643811351826798E-2</v>
      </c>
      <c r="N785" s="25">
        <v>2.5078941426651E-2</v>
      </c>
      <c r="O785" s="25">
        <v>4.7268953311978598E-2</v>
      </c>
      <c r="P785" s="25">
        <v>8.3183424033877795E-2</v>
      </c>
    </row>
    <row r="786" spans="2:16" x14ac:dyDescent="0.25">
      <c r="B786" s="5">
        <v>783</v>
      </c>
      <c r="C786" s="6">
        <v>3.9774601920623098E-2</v>
      </c>
      <c r="D786" s="6">
        <v>8.2420496943040895E-3</v>
      </c>
      <c r="E786" s="6">
        <v>-1.0215214213813601E-2</v>
      </c>
      <c r="F786" s="6">
        <v>6.7732211152677904E-3</v>
      </c>
      <c r="G786" s="6">
        <v>1.8929945726733299E-2</v>
      </c>
      <c r="H786" s="6">
        <v>0.102582931961366</v>
      </c>
      <c r="K786" s="25">
        <v>3.9774601920623098E-2</v>
      </c>
      <c r="L786" s="25">
        <v>8.2420496943040895E-3</v>
      </c>
      <c r="M786" s="25">
        <v>-1.0215214213813601E-2</v>
      </c>
      <c r="N786" s="25">
        <v>6.7732211152677904E-3</v>
      </c>
      <c r="O786" s="25">
        <v>1.8929945726733299E-2</v>
      </c>
      <c r="P786" s="25">
        <v>0.102582931961366</v>
      </c>
    </row>
    <row r="787" spans="2:16" x14ac:dyDescent="0.25">
      <c r="B787" s="5">
        <v>784</v>
      </c>
      <c r="C787" s="6">
        <v>2.30209178733056E-2</v>
      </c>
      <c r="D787" s="6">
        <v>5.8694171532315299E-2</v>
      </c>
      <c r="E787" s="6">
        <v>8.5751595043435297E-2</v>
      </c>
      <c r="F787" s="6">
        <v>6.0514129619105003E-2</v>
      </c>
      <c r="G787" s="6">
        <v>7.1193015600418394E-2</v>
      </c>
      <c r="H787" s="6">
        <v>5.9485833952194402E-2</v>
      </c>
      <c r="K787" s="25">
        <v>2.30209178733056E-2</v>
      </c>
      <c r="L787" s="25">
        <v>5.8694171532315299E-2</v>
      </c>
      <c r="M787" s="25">
        <v>8.5751595043435297E-2</v>
      </c>
      <c r="N787" s="25">
        <v>6.0514129619105003E-2</v>
      </c>
      <c r="O787" s="25">
        <v>7.1193015600418394E-2</v>
      </c>
      <c r="P787" s="25">
        <v>5.9485833952194402E-2</v>
      </c>
    </row>
    <row r="788" spans="2:16" x14ac:dyDescent="0.25">
      <c r="B788" s="5">
        <v>785</v>
      </c>
      <c r="C788" s="6">
        <v>2.95329456153079E-2</v>
      </c>
      <c r="D788" s="6">
        <v>4.7828830745551901E-2</v>
      </c>
      <c r="E788" s="6">
        <v>6.9340087352594906E-2</v>
      </c>
      <c r="F788" s="6">
        <v>3.9677098417606901E-2</v>
      </c>
      <c r="G788" s="6">
        <v>0.110137730134736</v>
      </c>
      <c r="H788" s="6">
        <v>0.125321967948923</v>
      </c>
      <c r="K788" s="25">
        <v>2.95329456153079E-2</v>
      </c>
      <c r="L788" s="25">
        <v>4.7828830745551901E-2</v>
      </c>
      <c r="M788" s="25">
        <v>6.9340087352594906E-2</v>
      </c>
      <c r="N788" s="25">
        <v>3.9677098417606901E-2</v>
      </c>
      <c r="O788" s="25">
        <v>0.110137730134736</v>
      </c>
      <c r="P788" s="25">
        <v>0.125321967948923</v>
      </c>
    </row>
    <row r="789" spans="2:16" x14ac:dyDescent="0.25">
      <c r="B789" s="5">
        <v>786</v>
      </c>
      <c r="C789" s="6">
        <v>3.3236638605668598E-2</v>
      </c>
      <c r="D789" s="6">
        <v>1.80370252473783E-2</v>
      </c>
      <c r="E789" s="6">
        <v>3.7602842474333499E-3</v>
      </c>
      <c r="F789" s="6">
        <v>2.62904826841561E-2</v>
      </c>
      <c r="G789" s="6">
        <v>-1.8080578513517999E-2</v>
      </c>
      <c r="H789" s="6">
        <v>4.1328974619069002E-2</v>
      </c>
      <c r="K789" s="25">
        <v>3.3236638605668598E-2</v>
      </c>
      <c r="L789" s="25">
        <v>1.80370252473783E-2</v>
      </c>
      <c r="M789" s="25">
        <v>3.7602842474333499E-3</v>
      </c>
      <c r="N789" s="25">
        <v>2.62904826841561E-2</v>
      </c>
      <c r="O789" s="25">
        <v>-1.8080578513517999E-2</v>
      </c>
      <c r="P789" s="25">
        <v>4.1328974619069002E-2</v>
      </c>
    </row>
    <row r="790" spans="2:16" x14ac:dyDescent="0.25">
      <c r="B790" s="5">
        <v>787</v>
      </c>
      <c r="C790" s="6">
        <v>4.5821665919213203E-2</v>
      </c>
      <c r="D790" s="6">
        <v>5.7616121866018499E-2</v>
      </c>
      <c r="E790" s="6">
        <v>7.12260487798035E-2</v>
      </c>
      <c r="F790" s="6">
        <v>6.1723065908444903E-2</v>
      </c>
      <c r="G790" s="6">
        <v>0.115758526035641</v>
      </c>
      <c r="H790" s="6">
        <v>0.21807217919874899</v>
      </c>
      <c r="K790" s="25">
        <v>4.5821665919213203E-2</v>
      </c>
      <c r="L790" s="25">
        <v>5.7616121866018499E-2</v>
      </c>
      <c r="M790" s="25">
        <v>7.12260487798035E-2</v>
      </c>
      <c r="N790" s="25">
        <v>6.1723065908444903E-2</v>
      </c>
      <c r="O790" s="25">
        <v>0.115758526035641</v>
      </c>
      <c r="P790" s="25">
        <v>0.21807217919874899</v>
      </c>
    </row>
    <row r="791" spans="2:16" x14ac:dyDescent="0.25">
      <c r="B791" s="5">
        <v>788</v>
      </c>
      <c r="C791" s="6">
        <v>1.7083713080665801E-2</v>
      </c>
      <c r="D791" s="6">
        <v>8.5785291999413999E-3</v>
      </c>
      <c r="E791" s="6">
        <v>2.1837671149982402E-3</v>
      </c>
      <c r="F791" s="6">
        <v>5.0106207334821304E-3</v>
      </c>
      <c r="G791" s="6">
        <v>-2.2885160888088601E-2</v>
      </c>
      <c r="H791" s="6">
        <v>-3.04597270900639E-2</v>
      </c>
      <c r="K791" s="25">
        <v>1.7083713080665801E-2</v>
      </c>
      <c r="L791" s="25">
        <v>8.5785291999413999E-3</v>
      </c>
      <c r="M791" s="25">
        <v>2.1837671149982402E-3</v>
      </c>
      <c r="N791" s="25">
        <v>5.0106207334821304E-3</v>
      </c>
      <c r="O791" s="25">
        <v>-2.2885160888088601E-2</v>
      </c>
      <c r="P791" s="25">
        <v>-3.04597270900639E-2</v>
      </c>
    </row>
    <row r="792" spans="2:16" x14ac:dyDescent="0.25">
      <c r="B792" s="5">
        <v>789</v>
      </c>
      <c r="C792" s="6">
        <v>2.7060835258700101E-2</v>
      </c>
      <c r="D792" s="6">
        <v>3.9658277544788498E-2</v>
      </c>
      <c r="E792" s="6">
        <v>6.0842879737109203E-2</v>
      </c>
      <c r="F792" s="6">
        <v>3.4743041925216801E-2</v>
      </c>
      <c r="G792" s="6">
        <v>8.8896066899892601E-2</v>
      </c>
      <c r="H792" s="6">
        <v>4.7388374523872297E-2</v>
      </c>
      <c r="K792" s="25">
        <v>2.7060835258700101E-2</v>
      </c>
      <c r="L792" s="25">
        <v>3.9658277544788498E-2</v>
      </c>
      <c r="M792" s="25">
        <v>6.0842879737109203E-2</v>
      </c>
      <c r="N792" s="25">
        <v>3.4743041925216801E-2</v>
      </c>
      <c r="O792" s="25">
        <v>8.8896066899892601E-2</v>
      </c>
      <c r="P792" s="25">
        <v>4.7388374523872297E-2</v>
      </c>
    </row>
    <row r="793" spans="2:16" x14ac:dyDescent="0.25">
      <c r="B793" s="5">
        <v>790</v>
      </c>
      <c r="C793" s="6">
        <v>3.5708725985361199E-2</v>
      </c>
      <c r="D793" s="6">
        <v>2.6042561587921401E-2</v>
      </c>
      <c r="E793" s="6">
        <v>1.2056993133555001E-2</v>
      </c>
      <c r="F793" s="6">
        <v>3.12049892664443E-2</v>
      </c>
      <c r="G793" s="6">
        <v>1.42822836910428E-3</v>
      </c>
      <c r="H793" s="6">
        <v>0.114607772153536</v>
      </c>
      <c r="K793" s="25">
        <v>3.5708725985361199E-2</v>
      </c>
      <c r="L793" s="25">
        <v>2.6042561587921401E-2</v>
      </c>
      <c r="M793" s="25">
        <v>1.2056993133555001E-2</v>
      </c>
      <c r="N793" s="25">
        <v>3.12049892664443E-2</v>
      </c>
      <c r="O793" s="25">
        <v>1.42822836910428E-3</v>
      </c>
      <c r="P793" s="25">
        <v>0.114607772153536</v>
      </c>
    </row>
    <row r="794" spans="2:16" x14ac:dyDescent="0.25">
      <c r="B794" s="5">
        <v>791</v>
      </c>
      <c r="C794" s="6">
        <v>2.83296724978848E-2</v>
      </c>
      <c r="D794" s="6">
        <v>1.9634001994054E-2</v>
      </c>
      <c r="E794" s="6">
        <v>-5.8178013470030496E-3</v>
      </c>
      <c r="F794" s="6">
        <v>1.7988125489866599E-2</v>
      </c>
      <c r="G794" s="6">
        <v>1.3659128269585499E-2</v>
      </c>
      <c r="H794" s="6">
        <v>0.220993876815132</v>
      </c>
      <c r="K794" s="25">
        <v>2.83296724978848E-2</v>
      </c>
      <c r="L794" s="25">
        <v>1.9634001994054E-2</v>
      </c>
      <c r="M794" s="25">
        <v>-5.8178013470030496E-3</v>
      </c>
      <c r="N794" s="25">
        <v>1.7988125489866599E-2</v>
      </c>
      <c r="O794" s="25">
        <v>1.3659128269585499E-2</v>
      </c>
      <c r="P794" s="25">
        <v>0.220993876815132</v>
      </c>
    </row>
    <row r="795" spans="2:16" x14ac:dyDescent="0.25">
      <c r="B795" s="5">
        <v>792</v>
      </c>
      <c r="C795" s="6">
        <v>3.4433798033112598E-2</v>
      </c>
      <c r="D795" s="6">
        <v>4.6219164255242501E-2</v>
      </c>
      <c r="E795" s="6">
        <v>8.1015705611530403E-2</v>
      </c>
      <c r="F795" s="6">
        <v>4.8242810374885502E-2</v>
      </c>
      <c r="G795" s="6">
        <v>7.6781057271842604E-2</v>
      </c>
      <c r="H795" s="6">
        <v>-3.6487239221661402E-2</v>
      </c>
      <c r="K795" s="25">
        <v>3.4433798033112598E-2</v>
      </c>
      <c r="L795" s="25">
        <v>4.6219164255242501E-2</v>
      </c>
      <c r="M795" s="25">
        <v>8.1015705611530403E-2</v>
      </c>
      <c r="N795" s="25">
        <v>4.8242810374885502E-2</v>
      </c>
      <c r="O795" s="25">
        <v>7.6781057271842604E-2</v>
      </c>
      <c r="P795" s="25">
        <v>-3.6487239221661402E-2</v>
      </c>
    </row>
    <row r="796" spans="2:16" x14ac:dyDescent="0.25">
      <c r="B796" s="5">
        <v>793</v>
      </c>
      <c r="C796" s="6">
        <v>2.2318854493478899E-2</v>
      </c>
      <c r="D796" s="6">
        <v>5.6151870335571202E-2</v>
      </c>
      <c r="E796" s="6">
        <v>9.4253356366076096E-2</v>
      </c>
      <c r="F796" s="6">
        <v>6.0130862322938398E-2</v>
      </c>
      <c r="G796" s="6">
        <v>0.11569289657729601</v>
      </c>
      <c r="H796" s="6">
        <v>0.124980134035895</v>
      </c>
      <c r="K796" s="25">
        <v>2.2318854493478899E-2</v>
      </c>
      <c r="L796" s="25">
        <v>5.6151870335571202E-2</v>
      </c>
      <c r="M796" s="25">
        <v>9.4253356366076096E-2</v>
      </c>
      <c r="N796" s="25">
        <v>6.0130862322938398E-2</v>
      </c>
      <c r="O796" s="25">
        <v>0.11569289657729601</v>
      </c>
      <c r="P796" s="25">
        <v>0.124980134035895</v>
      </c>
    </row>
    <row r="797" spans="2:16" x14ac:dyDescent="0.25">
      <c r="B797" s="5">
        <v>794</v>
      </c>
      <c r="C797" s="6">
        <v>4.0464093589821497E-2</v>
      </c>
      <c r="D797" s="6">
        <v>1.06433747784238E-2</v>
      </c>
      <c r="E797" s="6">
        <v>-1.71517849063181E-2</v>
      </c>
      <c r="F797" s="6">
        <v>7.3549577856357696E-3</v>
      </c>
      <c r="G797" s="6">
        <v>-2.0907607443046199E-2</v>
      </c>
      <c r="H797" s="6">
        <v>3.9965834894092299E-2</v>
      </c>
      <c r="K797" s="25">
        <v>4.0464093589821497E-2</v>
      </c>
      <c r="L797" s="25">
        <v>1.06433747784238E-2</v>
      </c>
      <c r="M797" s="25">
        <v>-1.71517849063181E-2</v>
      </c>
      <c r="N797" s="25">
        <v>7.3549577856357696E-3</v>
      </c>
      <c r="O797" s="25">
        <v>-2.0907607443046199E-2</v>
      </c>
      <c r="P797" s="25">
        <v>3.9965834894092299E-2</v>
      </c>
    </row>
    <row r="798" spans="2:16" x14ac:dyDescent="0.25">
      <c r="B798" s="5">
        <v>795</v>
      </c>
      <c r="C798" s="6">
        <v>2.7525085547336601E-2</v>
      </c>
      <c r="D798" s="6">
        <v>2.6280300008591401E-2</v>
      </c>
      <c r="E798" s="6">
        <v>2.0549450447141099E-2</v>
      </c>
      <c r="F798" s="6">
        <v>2.3980829000787199E-2</v>
      </c>
      <c r="G798" s="6">
        <v>3.31721538146856E-2</v>
      </c>
      <c r="H798" s="6">
        <v>6.4495859495824301E-2</v>
      </c>
      <c r="K798" s="25">
        <v>2.7525085547336601E-2</v>
      </c>
      <c r="L798" s="25">
        <v>2.6280300008591401E-2</v>
      </c>
      <c r="M798" s="25">
        <v>2.0549450447141099E-2</v>
      </c>
      <c r="N798" s="25">
        <v>2.3980829000787199E-2</v>
      </c>
      <c r="O798" s="25">
        <v>3.31721538146856E-2</v>
      </c>
      <c r="P798" s="25">
        <v>6.4495859495824301E-2</v>
      </c>
    </row>
    <row r="799" spans="2:16" x14ac:dyDescent="0.25">
      <c r="B799" s="5">
        <v>796</v>
      </c>
      <c r="C799" s="6">
        <v>3.52331261030547E-2</v>
      </c>
      <c r="D799" s="6">
        <v>3.9183427513293602E-2</v>
      </c>
      <c r="E799" s="6">
        <v>5.1345901402083199E-2</v>
      </c>
      <c r="F799" s="6">
        <v>4.1843300017675902E-2</v>
      </c>
      <c r="G799" s="6">
        <v>5.4689570966227397E-2</v>
      </c>
      <c r="H799" s="6">
        <v>9.7454772864509195E-2</v>
      </c>
      <c r="K799" s="25">
        <v>3.52331261030547E-2</v>
      </c>
      <c r="L799" s="25">
        <v>3.9183427513293602E-2</v>
      </c>
      <c r="M799" s="25">
        <v>5.1345901402083199E-2</v>
      </c>
      <c r="N799" s="25">
        <v>4.1843300017675902E-2</v>
      </c>
      <c r="O799" s="25">
        <v>5.4689570966227397E-2</v>
      </c>
      <c r="P799" s="25">
        <v>9.7454772864509195E-2</v>
      </c>
    </row>
    <row r="800" spans="2:16" x14ac:dyDescent="0.25">
      <c r="B800" s="5">
        <v>797</v>
      </c>
      <c r="C800" s="6">
        <v>2.3953155056909401E-2</v>
      </c>
      <c r="D800" s="6">
        <v>4.0994697505022798E-2</v>
      </c>
      <c r="E800" s="6">
        <v>6.0884382191784797E-2</v>
      </c>
      <c r="F800" s="6">
        <v>4.20532046947431E-2</v>
      </c>
      <c r="G800" s="6">
        <v>9.5551096912521102E-2</v>
      </c>
      <c r="H800" s="6">
        <v>0.12159051426895499</v>
      </c>
      <c r="K800" s="25">
        <v>2.3953155056909401E-2</v>
      </c>
      <c r="L800" s="25">
        <v>4.0994697505022798E-2</v>
      </c>
      <c r="M800" s="25">
        <v>6.0884382191784797E-2</v>
      </c>
      <c r="N800" s="25">
        <v>4.20532046947431E-2</v>
      </c>
      <c r="O800" s="25">
        <v>9.5551096912521102E-2</v>
      </c>
      <c r="P800" s="25">
        <v>0.12159051426895499</v>
      </c>
    </row>
    <row r="801" spans="2:16" x14ac:dyDescent="0.25">
      <c r="B801" s="5">
        <v>798</v>
      </c>
      <c r="C801" s="6">
        <v>3.8806739083891997E-2</v>
      </c>
      <c r="D801" s="6">
        <v>2.46859677155764E-2</v>
      </c>
      <c r="E801" s="6">
        <v>1.19901362740313E-2</v>
      </c>
      <c r="F801" s="6">
        <v>2.4009244787502701E-2</v>
      </c>
      <c r="G801" s="6">
        <v>-4.7085434803820804E-3</v>
      </c>
      <c r="H801" s="6">
        <v>4.1805572991914702E-2</v>
      </c>
      <c r="K801" s="25">
        <v>3.8806739083891997E-2</v>
      </c>
      <c r="L801" s="25">
        <v>2.46859677155764E-2</v>
      </c>
      <c r="M801" s="25">
        <v>1.19901362740313E-2</v>
      </c>
      <c r="N801" s="25">
        <v>2.4009244787502701E-2</v>
      </c>
      <c r="O801" s="25">
        <v>-4.7085434803820804E-3</v>
      </c>
      <c r="P801" s="25">
        <v>4.1805572991914702E-2</v>
      </c>
    </row>
    <row r="802" spans="2:16" x14ac:dyDescent="0.25">
      <c r="B802" s="5">
        <v>799</v>
      </c>
      <c r="C802" s="6">
        <v>3.1101663242106399E-2</v>
      </c>
      <c r="D802" s="6">
        <v>5.0658904406435598E-2</v>
      </c>
      <c r="E802" s="6">
        <v>6.5579704840351902E-2</v>
      </c>
      <c r="F802" s="6">
        <v>5.3406341134254902E-2</v>
      </c>
      <c r="G802" s="6">
        <v>8.7010303704136496E-2</v>
      </c>
      <c r="H802" s="6">
        <v>9.94231453819205E-2</v>
      </c>
      <c r="K802" s="25">
        <v>3.1101663242106399E-2</v>
      </c>
      <c r="L802" s="25">
        <v>5.0658904406435598E-2</v>
      </c>
      <c r="M802" s="25">
        <v>6.5579704840351902E-2</v>
      </c>
      <c r="N802" s="25">
        <v>5.3406341134254902E-2</v>
      </c>
      <c r="O802" s="25">
        <v>8.7010303704136496E-2</v>
      </c>
      <c r="P802" s="25">
        <v>9.94231453819205E-2</v>
      </c>
    </row>
    <row r="803" spans="2:16" x14ac:dyDescent="0.25">
      <c r="B803" s="5">
        <v>800</v>
      </c>
      <c r="C803" s="6">
        <v>3.16608380983225E-2</v>
      </c>
      <c r="D803" s="6">
        <v>1.5264039066224E-2</v>
      </c>
      <c r="E803" s="6">
        <v>7.2308281525514896E-3</v>
      </c>
      <c r="F803" s="6">
        <v>1.3113563180566799E-2</v>
      </c>
      <c r="G803" s="6">
        <v>2.7979768032615499E-3</v>
      </c>
      <c r="H803" s="6">
        <v>6.4172467391740096E-2</v>
      </c>
      <c r="K803" s="25">
        <v>3.16608380983225E-2</v>
      </c>
      <c r="L803" s="25">
        <v>1.5264039066224E-2</v>
      </c>
      <c r="M803" s="25">
        <v>7.2308281525514896E-3</v>
      </c>
      <c r="N803" s="25">
        <v>1.3113563180566799E-2</v>
      </c>
      <c r="O803" s="25">
        <v>2.7979768032615499E-3</v>
      </c>
      <c r="P803" s="25">
        <v>6.4172467391740096E-2</v>
      </c>
    </row>
    <row r="804" spans="2:16" x14ac:dyDescent="0.25">
      <c r="B804" s="5">
        <v>801</v>
      </c>
      <c r="C804" s="6">
        <v>1.9065683663502399E-2</v>
      </c>
      <c r="D804" s="6">
        <v>4.4586672983246499E-2</v>
      </c>
      <c r="E804" s="6">
        <v>7.6222478430928706E-2</v>
      </c>
      <c r="F804" s="6">
        <v>4.5745269881912999E-2</v>
      </c>
      <c r="G804" s="6">
        <v>8.59748173093524E-2</v>
      </c>
      <c r="H804" s="6">
        <v>0.120443866358127</v>
      </c>
      <c r="K804" s="25">
        <v>1.9065683663502399E-2</v>
      </c>
      <c r="L804" s="25">
        <v>4.4586672983246499E-2</v>
      </c>
      <c r="M804" s="25">
        <v>7.6222478430928706E-2</v>
      </c>
      <c r="N804" s="25">
        <v>4.5745269881912999E-2</v>
      </c>
      <c r="O804" s="25">
        <v>8.59748173093524E-2</v>
      </c>
      <c r="P804" s="25">
        <v>0.120443866358127</v>
      </c>
    </row>
    <row r="805" spans="2:16" x14ac:dyDescent="0.25">
      <c r="B805" s="5">
        <v>802</v>
      </c>
      <c r="C805" s="6">
        <v>4.3725380169878501E-2</v>
      </c>
      <c r="D805" s="6">
        <v>2.1393105467774301E-2</v>
      </c>
      <c r="E805" s="6">
        <v>-1.7838799286360499E-3</v>
      </c>
      <c r="F805" s="6">
        <v>2.07219258842339E-2</v>
      </c>
      <c r="G805" s="6">
        <v>4.5933456114997098E-3</v>
      </c>
      <c r="H805" s="6">
        <v>4.3616466925591402E-2</v>
      </c>
      <c r="K805" s="25">
        <v>4.3725380169878501E-2</v>
      </c>
      <c r="L805" s="25">
        <v>2.1393105467774301E-2</v>
      </c>
      <c r="M805" s="25">
        <v>-1.7838799286360499E-3</v>
      </c>
      <c r="N805" s="25">
        <v>2.07219258842339E-2</v>
      </c>
      <c r="O805" s="25">
        <v>4.5933456114997098E-3</v>
      </c>
      <c r="P805" s="25">
        <v>4.3616466925591402E-2</v>
      </c>
    </row>
    <row r="806" spans="2:16" x14ac:dyDescent="0.25">
      <c r="B806" s="5">
        <v>803</v>
      </c>
      <c r="C806" s="6">
        <v>2.8535792457353298E-2</v>
      </c>
      <c r="D806" s="6">
        <v>3.7254674918979498E-2</v>
      </c>
      <c r="E806" s="6">
        <v>6.03009077841834E-2</v>
      </c>
      <c r="F806" s="6">
        <v>3.56384360726993E-2</v>
      </c>
      <c r="G806" s="6">
        <v>7.0143949118250101E-2</v>
      </c>
      <c r="H806" s="6">
        <v>0.136789184296364</v>
      </c>
      <c r="K806" s="25">
        <v>2.8535792457353298E-2</v>
      </c>
      <c r="L806" s="25">
        <v>3.7254674918979498E-2</v>
      </c>
      <c r="M806" s="25">
        <v>6.03009077841834E-2</v>
      </c>
      <c r="N806" s="25">
        <v>3.56384360726993E-2</v>
      </c>
      <c r="O806" s="25">
        <v>7.0143949118250101E-2</v>
      </c>
      <c r="P806" s="25">
        <v>0.136789184296364</v>
      </c>
    </row>
    <row r="807" spans="2:16" x14ac:dyDescent="0.25">
      <c r="B807" s="5">
        <v>804</v>
      </c>
      <c r="C807" s="6">
        <v>3.4206410128409401E-2</v>
      </c>
      <c r="D807" s="6">
        <v>2.82741781868798E-2</v>
      </c>
      <c r="E807" s="6">
        <v>1.2292800289161999E-2</v>
      </c>
      <c r="F807" s="6">
        <v>3.02054701214498E-2</v>
      </c>
      <c r="G807" s="6">
        <v>1.87637493698465E-2</v>
      </c>
      <c r="H807" s="6">
        <v>2.76065393888918E-2</v>
      </c>
      <c r="K807" s="25">
        <v>3.4206410128409401E-2</v>
      </c>
      <c r="L807" s="25">
        <v>2.82741781868798E-2</v>
      </c>
      <c r="M807" s="25">
        <v>1.2292800289161999E-2</v>
      </c>
      <c r="N807" s="25">
        <v>3.02054701214498E-2</v>
      </c>
      <c r="O807" s="25">
        <v>1.87637493698465E-2</v>
      </c>
      <c r="P807" s="25">
        <v>2.76065393888918E-2</v>
      </c>
    </row>
    <row r="808" spans="2:16" x14ac:dyDescent="0.25">
      <c r="B808" s="5">
        <v>805</v>
      </c>
      <c r="C808" s="6">
        <v>3.1895175469749203E-2</v>
      </c>
      <c r="D808" s="6">
        <v>4.1301237459880499E-2</v>
      </c>
      <c r="E808" s="6">
        <v>5.0669819345356297E-2</v>
      </c>
      <c r="F808" s="6">
        <v>4.3002443573318498E-2</v>
      </c>
      <c r="G808" s="6">
        <v>5.5425784170469498E-2</v>
      </c>
      <c r="H808" s="6">
        <v>0.209769088564913</v>
      </c>
      <c r="K808" s="25">
        <v>3.1895175469749203E-2</v>
      </c>
      <c r="L808" s="25">
        <v>4.1301237459880499E-2</v>
      </c>
      <c r="M808" s="25">
        <v>5.0669819345356297E-2</v>
      </c>
      <c r="N808" s="25">
        <v>4.3002443573318498E-2</v>
      </c>
      <c r="O808" s="25">
        <v>5.5425784170469498E-2</v>
      </c>
      <c r="P808" s="25">
        <v>0.209769088564913</v>
      </c>
    </row>
    <row r="809" spans="2:16" x14ac:dyDescent="0.25">
      <c r="B809" s="5">
        <v>806</v>
      </c>
      <c r="C809" s="6">
        <v>3.0851972755040698E-2</v>
      </c>
      <c r="D809" s="6">
        <v>2.4153049993254499E-2</v>
      </c>
      <c r="E809" s="6">
        <v>2.0505133705007301E-2</v>
      </c>
      <c r="F809" s="6">
        <v>2.2778302616766902E-2</v>
      </c>
      <c r="G809" s="6">
        <v>3.1756340616795602E-2</v>
      </c>
      <c r="H809" s="6">
        <v>-3.6350621116764799E-2</v>
      </c>
      <c r="K809" s="25">
        <v>3.0851972755040698E-2</v>
      </c>
      <c r="L809" s="25">
        <v>2.4153049993254499E-2</v>
      </c>
      <c r="M809" s="25">
        <v>2.0505133705007301E-2</v>
      </c>
      <c r="N809" s="25">
        <v>2.2778302616766902E-2</v>
      </c>
      <c r="O809" s="25">
        <v>3.1756340616795602E-2</v>
      </c>
      <c r="P809" s="25">
        <v>-3.6350621116764799E-2</v>
      </c>
    </row>
    <row r="810" spans="2:16" x14ac:dyDescent="0.25">
      <c r="B810" s="5">
        <v>807</v>
      </c>
      <c r="C810" s="6">
        <v>3.9879745635079698E-2</v>
      </c>
      <c r="D810" s="6">
        <v>3.20767323097872E-2</v>
      </c>
      <c r="E810" s="6">
        <v>2.42697739835624E-2</v>
      </c>
      <c r="F810" s="6">
        <v>2.4402643369763902E-2</v>
      </c>
      <c r="G810" s="6">
        <v>3.4965718001735098E-2</v>
      </c>
      <c r="H810" s="6">
        <v>8.4803728569222692E-3</v>
      </c>
      <c r="K810" s="25">
        <v>3.9879745635079698E-2</v>
      </c>
      <c r="L810" s="25">
        <v>3.20767323097872E-2</v>
      </c>
      <c r="M810" s="25">
        <v>2.42697739835624E-2</v>
      </c>
      <c r="N810" s="25">
        <v>2.4402643369763902E-2</v>
      </c>
      <c r="O810" s="25">
        <v>3.4965718001735098E-2</v>
      </c>
      <c r="P810" s="25">
        <v>8.4803728569222692E-3</v>
      </c>
    </row>
    <row r="811" spans="2:16" x14ac:dyDescent="0.25">
      <c r="B811" s="5">
        <v>808</v>
      </c>
      <c r="C811" s="6">
        <v>2.2874205744043901E-2</v>
      </c>
      <c r="D811" s="6">
        <v>3.3418053436925499E-2</v>
      </c>
      <c r="E811" s="6">
        <v>4.7804748971934902E-2</v>
      </c>
      <c r="F811" s="6">
        <v>4.1757114916495502E-2</v>
      </c>
      <c r="G811" s="6">
        <v>5.3241020048196801E-2</v>
      </c>
      <c r="H811" s="6">
        <v>0.16636708808856901</v>
      </c>
      <c r="K811" s="25">
        <v>2.2874205744043901E-2</v>
      </c>
      <c r="L811" s="25">
        <v>3.3418053436925499E-2</v>
      </c>
      <c r="M811" s="25">
        <v>4.7804748971934902E-2</v>
      </c>
      <c r="N811" s="25">
        <v>4.1757114916495502E-2</v>
      </c>
      <c r="O811" s="25">
        <v>5.3241020048196801E-2</v>
      </c>
      <c r="P811" s="25">
        <v>0.16636708808856901</v>
      </c>
    </row>
    <row r="812" spans="2:16" x14ac:dyDescent="0.25">
      <c r="B812" s="5">
        <v>809</v>
      </c>
      <c r="C812" s="6">
        <v>4.8237522508689297E-2</v>
      </c>
      <c r="D812" s="6">
        <v>3.8319210092287101E-2</v>
      </c>
      <c r="E812" s="6">
        <v>3.6060540700936901E-2</v>
      </c>
      <c r="F812" s="6">
        <v>4.0080587640613598E-2</v>
      </c>
      <c r="G812" s="6">
        <v>4.7347831002067603E-2</v>
      </c>
      <c r="H812" s="6">
        <v>5.02856945037033E-2</v>
      </c>
      <c r="K812" s="25">
        <v>4.8237522508689297E-2</v>
      </c>
      <c r="L812" s="25">
        <v>3.8319210092287101E-2</v>
      </c>
      <c r="M812" s="25">
        <v>3.6060540700936901E-2</v>
      </c>
      <c r="N812" s="25">
        <v>4.0080587640613598E-2</v>
      </c>
      <c r="O812" s="25">
        <v>4.7347831002067603E-2</v>
      </c>
      <c r="P812" s="25">
        <v>5.02856945037033E-2</v>
      </c>
    </row>
    <row r="813" spans="2:16" x14ac:dyDescent="0.25">
      <c r="B813" s="5">
        <v>810</v>
      </c>
      <c r="C813" s="6">
        <v>1.45575871760046E-2</v>
      </c>
      <c r="D813" s="6">
        <v>2.71063723074021E-2</v>
      </c>
      <c r="E813" s="6">
        <v>3.5664142893413499E-2</v>
      </c>
      <c r="F813" s="6">
        <v>2.5711406055146199E-2</v>
      </c>
      <c r="G813" s="6">
        <v>4.0650023115998302E-2</v>
      </c>
      <c r="H813" s="6">
        <v>0.11702569197314799</v>
      </c>
      <c r="K813" s="25">
        <v>1.45575871760046E-2</v>
      </c>
      <c r="L813" s="25">
        <v>2.71063723074021E-2</v>
      </c>
      <c r="M813" s="25">
        <v>3.5664142893413499E-2</v>
      </c>
      <c r="N813" s="25">
        <v>2.5711406055146199E-2</v>
      </c>
      <c r="O813" s="25">
        <v>4.0650023115998302E-2</v>
      </c>
      <c r="P813" s="25">
        <v>0.11702569197314799</v>
      </c>
    </row>
    <row r="814" spans="2:16" x14ac:dyDescent="0.25">
      <c r="B814" s="5">
        <v>811</v>
      </c>
      <c r="C814" s="6">
        <v>4.3156250840764097E-2</v>
      </c>
      <c r="D814" s="6">
        <v>4.8480225480998403E-2</v>
      </c>
      <c r="E814" s="6">
        <v>5.3945617662650297E-2</v>
      </c>
      <c r="F814" s="6">
        <v>5.1218320840562798E-2</v>
      </c>
      <c r="G814" s="6">
        <v>8.6608088635021105E-2</v>
      </c>
      <c r="H814" s="6">
        <v>0.12337476890424801</v>
      </c>
      <c r="K814" s="25">
        <v>4.3156250840764097E-2</v>
      </c>
      <c r="L814" s="25">
        <v>4.8480225480998403E-2</v>
      </c>
      <c r="M814" s="25">
        <v>5.3945617662650297E-2</v>
      </c>
      <c r="N814" s="25">
        <v>5.1218320840562798E-2</v>
      </c>
      <c r="O814" s="25">
        <v>8.6608088635021105E-2</v>
      </c>
      <c r="P814" s="25">
        <v>0.12337476890424801</v>
      </c>
    </row>
    <row r="815" spans="2:16" x14ac:dyDescent="0.25">
      <c r="B815" s="5">
        <v>812</v>
      </c>
      <c r="C815" s="6">
        <v>1.9652660441103101E-2</v>
      </c>
      <c r="D815" s="6">
        <v>1.7095101067196701E-2</v>
      </c>
      <c r="E815" s="6">
        <v>1.8151292005909699E-2</v>
      </c>
      <c r="F815" s="6">
        <v>1.4812157343350001E-2</v>
      </c>
      <c r="G815" s="6">
        <v>2.9874565307697102E-3</v>
      </c>
      <c r="H815" s="6">
        <v>3.9551860378054499E-2</v>
      </c>
      <c r="K815" s="25">
        <v>1.9652660441103101E-2</v>
      </c>
      <c r="L815" s="25">
        <v>1.7095101067196701E-2</v>
      </c>
      <c r="M815" s="25">
        <v>1.8151292005909699E-2</v>
      </c>
      <c r="N815" s="25">
        <v>1.4812157343350001E-2</v>
      </c>
      <c r="O815" s="25">
        <v>2.9874565307697102E-3</v>
      </c>
      <c r="P815" s="25">
        <v>3.9551860378054499E-2</v>
      </c>
    </row>
    <row r="816" spans="2:16" x14ac:dyDescent="0.25">
      <c r="B816" s="5">
        <v>813</v>
      </c>
      <c r="C816" s="6">
        <v>2.8812771105748401E-2</v>
      </c>
      <c r="D816" s="6">
        <v>3.2877610000363398E-2</v>
      </c>
      <c r="E816" s="6">
        <v>2.7395911817228901E-2</v>
      </c>
      <c r="F816" s="6">
        <v>3.3158620816960097E-2</v>
      </c>
      <c r="G816" s="6">
        <v>2.6805423937581001E-2</v>
      </c>
      <c r="H816" s="6">
        <v>0.16037087008331999</v>
      </c>
      <c r="K816" s="25">
        <v>2.8812771105748401E-2</v>
      </c>
      <c r="L816" s="25">
        <v>3.2877610000363398E-2</v>
      </c>
      <c r="M816" s="25">
        <v>2.7395911817228901E-2</v>
      </c>
      <c r="N816" s="25">
        <v>3.3158620816960097E-2</v>
      </c>
      <c r="O816" s="25">
        <v>2.6805423937581001E-2</v>
      </c>
      <c r="P816" s="25">
        <v>0.16037087008331999</v>
      </c>
    </row>
    <row r="817" spans="2:16" x14ac:dyDescent="0.25">
      <c r="B817" s="5">
        <v>814</v>
      </c>
      <c r="C817" s="6">
        <v>3.3939947655377202E-2</v>
      </c>
      <c r="D817" s="6">
        <v>3.2541416213715202E-2</v>
      </c>
      <c r="E817" s="6">
        <v>4.4094016903702501E-2</v>
      </c>
      <c r="F817" s="6">
        <v>3.2655636002192998E-2</v>
      </c>
      <c r="G817" s="6">
        <v>6.1073112993192097E-2</v>
      </c>
      <c r="H817" s="6">
        <v>1.0321560225883E-2</v>
      </c>
      <c r="K817" s="25">
        <v>3.3939947655377202E-2</v>
      </c>
      <c r="L817" s="25">
        <v>3.2541416213715202E-2</v>
      </c>
      <c r="M817" s="25">
        <v>4.4094016903702501E-2</v>
      </c>
      <c r="N817" s="25">
        <v>3.2655636002192998E-2</v>
      </c>
      <c r="O817" s="25">
        <v>6.1073112993192097E-2</v>
      </c>
      <c r="P817" s="25">
        <v>1.0321560225883E-2</v>
      </c>
    </row>
    <row r="818" spans="2:16" x14ac:dyDescent="0.25">
      <c r="B818" s="5">
        <v>815</v>
      </c>
      <c r="C818" s="6">
        <v>2.3909519703638998E-2</v>
      </c>
      <c r="D818" s="6">
        <v>3.4899700118141301E-2</v>
      </c>
      <c r="E818" s="6">
        <v>5.9037888587129397E-2</v>
      </c>
      <c r="F818" s="6">
        <v>4.0417699263100203E-2</v>
      </c>
      <c r="G818" s="6">
        <v>6.97816837237379E-2</v>
      </c>
      <c r="H818" s="6">
        <v>9.1961630412763104E-2</v>
      </c>
      <c r="K818" s="25">
        <v>2.3909519703638998E-2</v>
      </c>
      <c r="L818" s="25">
        <v>3.4899700118141301E-2</v>
      </c>
      <c r="M818" s="25">
        <v>5.9037888587129397E-2</v>
      </c>
      <c r="N818" s="25">
        <v>4.0417699263100203E-2</v>
      </c>
      <c r="O818" s="25">
        <v>6.97816837237379E-2</v>
      </c>
      <c r="P818" s="25">
        <v>9.1961630412763104E-2</v>
      </c>
    </row>
    <row r="819" spans="2:16" x14ac:dyDescent="0.25">
      <c r="B819" s="5">
        <v>816</v>
      </c>
      <c r="C819" s="6">
        <v>3.8852145452289898E-2</v>
      </c>
      <c r="D819" s="6">
        <v>3.0629062500293201E-2</v>
      </c>
      <c r="E819" s="6">
        <v>1.36674984000653E-2</v>
      </c>
      <c r="F819" s="6">
        <v>2.5601313165766599E-2</v>
      </c>
      <c r="G819" s="6">
        <v>1.9204173240535902E-2</v>
      </c>
      <c r="H819" s="6">
        <v>7.0658217441989898E-2</v>
      </c>
      <c r="K819" s="25">
        <v>3.8852145452289898E-2</v>
      </c>
      <c r="L819" s="25">
        <v>3.0629062500293201E-2</v>
      </c>
      <c r="M819" s="25">
        <v>1.36674984000653E-2</v>
      </c>
      <c r="N819" s="25">
        <v>2.5601313165766599E-2</v>
      </c>
      <c r="O819" s="25">
        <v>1.9204173240535902E-2</v>
      </c>
      <c r="P819" s="25">
        <v>7.0658217441989898E-2</v>
      </c>
    </row>
    <row r="820" spans="2:16" x14ac:dyDescent="0.25">
      <c r="B820" s="5">
        <v>817</v>
      </c>
      <c r="C820" s="6">
        <v>4.62978125367468E-2</v>
      </c>
      <c r="D820" s="6">
        <v>3.42842461400499E-2</v>
      </c>
      <c r="E820" s="6">
        <v>1.183733033632E-2</v>
      </c>
      <c r="F820" s="6">
        <v>3.0539231388231801E-2</v>
      </c>
      <c r="G820" s="6">
        <v>3.8244029020306103E-2</v>
      </c>
      <c r="H820" s="6">
        <v>-8.5541122986169098E-3</v>
      </c>
      <c r="K820" s="25">
        <v>4.62978125367468E-2</v>
      </c>
      <c r="L820" s="25">
        <v>3.42842461400499E-2</v>
      </c>
      <c r="M820" s="25">
        <v>1.183733033632E-2</v>
      </c>
      <c r="N820" s="25">
        <v>3.0539231388231801E-2</v>
      </c>
      <c r="O820" s="25">
        <v>3.8244029020306103E-2</v>
      </c>
      <c r="P820" s="25">
        <v>-8.5541122986169098E-3</v>
      </c>
    </row>
    <row r="821" spans="2:16" x14ac:dyDescent="0.25">
      <c r="B821" s="5">
        <v>818</v>
      </c>
      <c r="C821" s="6">
        <v>1.6516064775732298E-2</v>
      </c>
      <c r="D821" s="6">
        <v>3.12610331458354E-2</v>
      </c>
      <c r="E821" s="6">
        <v>6.1791520440489502E-2</v>
      </c>
      <c r="F821" s="6">
        <v>3.5469432396241903E-2</v>
      </c>
      <c r="G821" s="6">
        <v>5.0942086574632797E-2</v>
      </c>
      <c r="H821" s="6">
        <v>0.18500091769452101</v>
      </c>
      <c r="K821" s="25">
        <v>1.6516064775732298E-2</v>
      </c>
      <c r="L821" s="25">
        <v>3.12610331458354E-2</v>
      </c>
      <c r="M821" s="25">
        <v>6.1791520440489502E-2</v>
      </c>
      <c r="N821" s="25">
        <v>3.5469432396241903E-2</v>
      </c>
      <c r="O821" s="25">
        <v>5.0942086574632797E-2</v>
      </c>
      <c r="P821" s="25">
        <v>0.18500091769452101</v>
      </c>
    </row>
    <row r="822" spans="2:16" x14ac:dyDescent="0.25">
      <c r="B822" s="5">
        <v>819</v>
      </c>
      <c r="C822" s="6">
        <v>3.1159254822530801E-2</v>
      </c>
      <c r="D822" s="6">
        <v>1.0348635221541801E-2</v>
      </c>
      <c r="E822" s="6">
        <v>4.0912203058478501E-3</v>
      </c>
      <c r="F822" s="6">
        <v>1.7853862268177902E-2</v>
      </c>
      <c r="G822" s="6">
        <v>1.8638098015932899E-3</v>
      </c>
      <c r="H822" s="6">
        <v>0.19813202338847399</v>
      </c>
      <c r="K822" s="25">
        <v>3.1159254822530801E-2</v>
      </c>
      <c r="L822" s="25">
        <v>1.0348635221541801E-2</v>
      </c>
      <c r="M822" s="25">
        <v>4.0912203058478501E-3</v>
      </c>
      <c r="N822" s="25">
        <v>1.7853862268177902E-2</v>
      </c>
      <c r="O822" s="25">
        <v>1.8638098015932899E-3</v>
      </c>
      <c r="P822" s="25">
        <v>0.19813202338847399</v>
      </c>
    </row>
    <row r="823" spans="2:16" x14ac:dyDescent="0.25">
      <c r="B823" s="5">
        <v>820</v>
      </c>
      <c r="C823" s="6">
        <v>3.1633341119311001E-2</v>
      </c>
      <c r="D823" s="6">
        <v>5.5739935832872997E-2</v>
      </c>
      <c r="E823" s="6">
        <v>6.8335042682138303E-2</v>
      </c>
      <c r="F823" s="6">
        <v>4.8104392925911302E-2</v>
      </c>
      <c r="G823" s="6">
        <v>8.7519391982988901E-2</v>
      </c>
      <c r="H823" s="6">
        <v>-1.5084821233062E-2</v>
      </c>
      <c r="K823" s="25">
        <v>3.1633341119311001E-2</v>
      </c>
      <c r="L823" s="25">
        <v>5.5739935832872997E-2</v>
      </c>
      <c r="M823" s="25">
        <v>6.8335042682138303E-2</v>
      </c>
      <c r="N823" s="25">
        <v>4.8104392925911302E-2</v>
      </c>
      <c r="O823" s="25">
        <v>8.7519391982988901E-2</v>
      </c>
      <c r="P823" s="25">
        <v>-1.5084821233062E-2</v>
      </c>
    </row>
    <row r="824" spans="2:16" x14ac:dyDescent="0.25">
      <c r="B824" s="5">
        <v>821</v>
      </c>
      <c r="C824" s="6">
        <v>3.7110890090124901E-2</v>
      </c>
      <c r="D824" s="6">
        <v>3.7204104236290697E-2</v>
      </c>
      <c r="E824" s="6">
        <v>3.3917862573604303E-2</v>
      </c>
      <c r="F824" s="6">
        <v>3.7850200717315603E-2</v>
      </c>
      <c r="G824" s="6">
        <v>4.1842542762744198E-2</v>
      </c>
      <c r="H824" s="6">
        <v>-2.28228515117056E-2</v>
      </c>
      <c r="K824" s="25">
        <v>3.7110890090124901E-2</v>
      </c>
      <c r="L824" s="25">
        <v>3.7204104236290697E-2</v>
      </c>
      <c r="M824" s="25">
        <v>3.3917862573604303E-2</v>
      </c>
      <c r="N824" s="25">
        <v>3.7850200717315603E-2</v>
      </c>
      <c r="O824" s="25">
        <v>4.1842542762744198E-2</v>
      </c>
      <c r="P824" s="25">
        <v>-2.28228515117056E-2</v>
      </c>
    </row>
    <row r="825" spans="2:16" x14ac:dyDescent="0.25">
      <c r="B825" s="5">
        <v>822</v>
      </c>
      <c r="C825" s="6">
        <v>2.5662205054184602E-2</v>
      </c>
      <c r="D825" s="6">
        <v>2.8269947101596801E-2</v>
      </c>
      <c r="E825" s="6">
        <v>3.7805488094878999E-2</v>
      </c>
      <c r="F825" s="6">
        <v>2.7942917765940899E-2</v>
      </c>
      <c r="G825" s="6">
        <v>4.6011830517599599E-2</v>
      </c>
      <c r="H825" s="6">
        <v>0.20420068319224099</v>
      </c>
      <c r="K825" s="25">
        <v>2.5662205054184602E-2</v>
      </c>
      <c r="L825" s="25">
        <v>2.8269947101596801E-2</v>
      </c>
      <c r="M825" s="25">
        <v>3.7805488094878999E-2</v>
      </c>
      <c r="N825" s="25">
        <v>2.7942917765940899E-2</v>
      </c>
      <c r="O825" s="25">
        <v>4.6011830517599599E-2</v>
      </c>
      <c r="P825" s="25">
        <v>0.20420068319224099</v>
      </c>
    </row>
    <row r="826" spans="2:16" x14ac:dyDescent="0.25">
      <c r="B826" s="5">
        <v>823</v>
      </c>
      <c r="C826" s="6">
        <v>2.990184520104E-2</v>
      </c>
      <c r="D826" s="6">
        <v>5.3677571846323803E-2</v>
      </c>
      <c r="E826" s="6">
        <v>8.6399492350794693E-2</v>
      </c>
      <c r="F826" s="6">
        <v>5.5107928053952399E-2</v>
      </c>
      <c r="G826" s="6">
        <v>0.106444642360043</v>
      </c>
      <c r="H826" s="6">
        <v>8.8862908558824796E-2</v>
      </c>
      <c r="K826" s="25">
        <v>2.990184520104E-2</v>
      </c>
      <c r="L826" s="25">
        <v>5.3677571846323803E-2</v>
      </c>
      <c r="M826" s="25">
        <v>8.6399492350794693E-2</v>
      </c>
      <c r="N826" s="25">
        <v>5.5107928053952399E-2</v>
      </c>
      <c r="O826" s="25">
        <v>0.106444642360043</v>
      </c>
      <c r="P826" s="25">
        <v>8.8862908558824796E-2</v>
      </c>
    </row>
    <row r="827" spans="2:16" x14ac:dyDescent="0.25">
      <c r="B827" s="5">
        <v>824</v>
      </c>
      <c r="C827" s="6">
        <v>3.2869488317005098E-2</v>
      </c>
      <c r="D827" s="6">
        <v>1.2744363083554901E-2</v>
      </c>
      <c r="E827" s="6">
        <v>-1.05066468327073E-2</v>
      </c>
      <c r="F827" s="6">
        <v>1.1780114465853799E-2</v>
      </c>
      <c r="G827" s="6">
        <v>-1.31661987289172E-2</v>
      </c>
      <c r="H827" s="6">
        <v>7.2430695051305602E-2</v>
      </c>
      <c r="K827" s="25">
        <v>3.2869488317005098E-2</v>
      </c>
      <c r="L827" s="25">
        <v>1.2744363083554901E-2</v>
      </c>
      <c r="M827" s="25">
        <v>-1.05066468327073E-2</v>
      </c>
      <c r="N827" s="25">
        <v>1.1780114465853799E-2</v>
      </c>
      <c r="O827" s="25">
        <v>-1.31661987289172E-2</v>
      </c>
      <c r="P827" s="25">
        <v>7.2430695051305602E-2</v>
      </c>
    </row>
    <row r="828" spans="2:16" x14ac:dyDescent="0.25">
      <c r="B828" s="5">
        <v>825</v>
      </c>
      <c r="C828" s="6">
        <v>3.3011997730400602E-2</v>
      </c>
      <c r="D828" s="6">
        <v>3.7382321741093801E-2</v>
      </c>
      <c r="E828" s="6">
        <v>2.6232071940466499E-2</v>
      </c>
      <c r="F828" s="6">
        <v>3.5286546706833302E-2</v>
      </c>
      <c r="G828" s="6">
        <v>5.3831188888622698E-2</v>
      </c>
      <c r="H828" s="6">
        <v>5.0768241287258799E-2</v>
      </c>
      <c r="K828" s="25">
        <v>3.3011997730400602E-2</v>
      </c>
      <c r="L828" s="25">
        <v>3.7382321741093801E-2</v>
      </c>
      <c r="M828" s="25">
        <v>2.6232071940466499E-2</v>
      </c>
      <c r="N828" s="25">
        <v>3.5286546706833302E-2</v>
      </c>
      <c r="O828" s="25">
        <v>5.3831188888622698E-2</v>
      </c>
      <c r="P828" s="25">
        <v>5.0768241287258799E-2</v>
      </c>
    </row>
    <row r="829" spans="2:16" x14ac:dyDescent="0.25">
      <c r="B829" s="5">
        <v>826</v>
      </c>
      <c r="C829" s="6">
        <v>2.9735408735628702E-2</v>
      </c>
      <c r="D829" s="6">
        <v>2.8049386657130099E-2</v>
      </c>
      <c r="E829" s="6">
        <v>4.56599924736103E-2</v>
      </c>
      <c r="F829" s="6">
        <v>3.0590143633040901E-2</v>
      </c>
      <c r="G829" s="6">
        <v>3.4196246775645402E-2</v>
      </c>
      <c r="H829" s="6">
        <v>0.113974583642452</v>
      </c>
      <c r="K829" s="25">
        <v>2.9735408735628702E-2</v>
      </c>
      <c r="L829" s="25">
        <v>2.8049386657130099E-2</v>
      </c>
      <c r="M829" s="25">
        <v>4.56599924736103E-2</v>
      </c>
      <c r="N829" s="25">
        <v>3.0590143633040901E-2</v>
      </c>
      <c r="O829" s="25">
        <v>3.4196246775645402E-2</v>
      </c>
      <c r="P829" s="25">
        <v>0.113974583642452</v>
      </c>
    </row>
    <row r="830" spans="2:16" x14ac:dyDescent="0.25">
      <c r="B830" s="5">
        <v>827</v>
      </c>
      <c r="C830" s="6">
        <v>1.4205813539442899E-2</v>
      </c>
      <c r="D830" s="6">
        <v>3.6020360149181301E-2</v>
      </c>
      <c r="E830" s="6">
        <v>9.4655158835577999E-2</v>
      </c>
      <c r="F830" s="6">
        <v>3.5411250238053901E-2</v>
      </c>
      <c r="G830" s="6">
        <v>0.112976139585</v>
      </c>
      <c r="H830" s="6">
        <v>0.24681299266916601</v>
      </c>
      <c r="K830" s="25">
        <v>1.4205813539442899E-2</v>
      </c>
      <c r="L830" s="25">
        <v>3.6020360149181301E-2</v>
      </c>
      <c r="M830" s="25">
        <v>9.4655158835577999E-2</v>
      </c>
      <c r="N830" s="25">
        <v>3.5411250238053901E-2</v>
      </c>
      <c r="O830" s="25">
        <v>0.112976139585</v>
      </c>
      <c r="P830" s="25">
        <v>0.24681299266916601</v>
      </c>
    </row>
    <row r="831" spans="2:16" x14ac:dyDescent="0.25">
      <c r="B831" s="5">
        <v>828</v>
      </c>
      <c r="C831" s="6">
        <v>4.86287244652297E-2</v>
      </c>
      <c r="D831" s="6">
        <v>2.9679133809866101E-2</v>
      </c>
      <c r="E831" s="6">
        <v>-1.6341197674375401E-2</v>
      </c>
      <c r="F831" s="6">
        <v>3.0692331434851498E-2</v>
      </c>
      <c r="G831" s="6">
        <v>-1.7748400931990801E-2</v>
      </c>
      <c r="H831" s="6">
        <v>-4.24271850910031E-2</v>
      </c>
      <c r="K831" s="25">
        <v>4.86287244652297E-2</v>
      </c>
      <c r="L831" s="25">
        <v>2.9679133809866101E-2</v>
      </c>
      <c r="M831" s="25">
        <v>-1.6341197674375401E-2</v>
      </c>
      <c r="N831" s="25">
        <v>3.0692331434851498E-2</v>
      </c>
      <c r="O831" s="25">
        <v>-1.7748400931990801E-2</v>
      </c>
      <c r="P831" s="25">
        <v>-4.24271850910031E-2</v>
      </c>
    </row>
    <row r="832" spans="2:16" x14ac:dyDescent="0.25">
      <c r="B832" s="5">
        <v>829</v>
      </c>
      <c r="C832" s="6">
        <v>2.6687711071409E-2</v>
      </c>
      <c r="D832" s="6">
        <v>3.3172306016654697E-2</v>
      </c>
      <c r="E832" s="6">
        <v>2.1408373174875799E-2</v>
      </c>
      <c r="F832" s="6">
        <v>2.90801055754124E-2</v>
      </c>
      <c r="G832" s="6">
        <v>2.1949368663550999E-2</v>
      </c>
      <c r="H832" s="6">
        <v>7.1146171723242002E-3</v>
      </c>
      <c r="K832" s="25">
        <v>2.6687711071409E-2</v>
      </c>
      <c r="L832" s="25">
        <v>3.3172306016654697E-2</v>
      </c>
      <c r="M832" s="25">
        <v>2.1408373174875799E-2</v>
      </c>
      <c r="N832" s="25">
        <v>2.90801055754124E-2</v>
      </c>
      <c r="O832" s="25">
        <v>2.1949368663550999E-2</v>
      </c>
      <c r="P832" s="25">
        <v>7.1146171723242002E-3</v>
      </c>
    </row>
    <row r="833" spans="2:16" x14ac:dyDescent="0.25">
      <c r="B833" s="5">
        <v>830</v>
      </c>
      <c r="C833" s="6">
        <v>3.6076695660528998E-2</v>
      </c>
      <c r="D833" s="6">
        <v>3.2315969941565201E-2</v>
      </c>
      <c r="E833" s="6">
        <v>5.0705494839943903E-2</v>
      </c>
      <c r="F833" s="6">
        <v>3.6808840833889099E-2</v>
      </c>
      <c r="G833" s="6">
        <v>6.6583167252300096E-2</v>
      </c>
      <c r="H833" s="6">
        <v>0.162859407044259</v>
      </c>
      <c r="K833" s="25">
        <v>3.6076695660528998E-2</v>
      </c>
      <c r="L833" s="25">
        <v>3.2315969941565201E-2</v>
      </c>
      <c r="M833" s="25">
        <v>5.0705494839943903E-2</v>
      </c>
      <c r="N833" s="25">
        <v>3.6808840833889099E-2</v>
      </c>
      <c r="O833" s="25">
        <v>6.6583167252300096E-2</v>
      </c>
      <c r="P833" s="25">
        <v>0.162859407044259</v>
      </c>
    </row>
    <row r="834" spans="2:16" x14ac:dyDescent="0.25">
      <c r="B834" s="5">
        <v>831</v>
      </c>
      <c r="C834" s="6">
        <v>2.2378914587856302E-2</v>
      </c>
      <c r="D834" s="6">
        <v>3.1408480602051397E-2</v>
      </c>
      <c r="E834" s="6">
        <v>6.56625823079275E-2</v>
      </c>
      <c r="F834" s="6">
        <v>3.4496541491417301E-2</v>
      </c>
      <c r="G834" s="6">
        <v>6.7512447568193606E-2</v>
      </c>
      <c r="H834" s="6">
        <v>9.9620582359450899E-2</v>
      </c>
      <c r="K834" s="25">
        <v>2.2378914587856302E-2</v>
      </c>
      <c r="L834" s="25">
        <v>3.1408480602051397E-2</v>
      </c>
      <c r="M834" s="25">
        <v>6.56625823079275E-2</v>
      </c>
      <c r="N834" s="25">
        <v>3.4496541491417301E-2</v>
      </c>
      <c r="O834" s="25">
        <v>6.7512447568193606E-2</v>
      </c>
      <c r="P834" s="25">
        <v>9.9620582359450899E-2</v>
      </c>
    </row>
    <row r="835" spans="2:16" x14ac:dyDescent="0.25">
      <c r="B835" s="5">
        <v>832</v>
      </c>
      <c r="C835" s="6">
        <v>4.0403828141018401E-2</v>
      </c>
      <c r="D835" s="6">
        <v>3.4105369235200002E-2</v>
      </c>
      <c r="E835" s="6">
        <v>8.3947038794696099E-3</v>
      </c>
      <c r="F835" s="6">
        <v>3.1458913729493797E-2</v>
      </c>
      <c r="G835" s="6">
        <v>2.2376549439123702E-2</v>
      </c>
      <c r="H835" s="6">
        <v>6.1754791873559901E-2</v>
      </c>
      <c r="K835" s="25">
        <v>4.0403828141018401E-2</v>
      </c>
      <c r="L835" s="25">
        <v>3.4105369235200002E-2</v>
      </c>
      <c r="M835" s="25">
        <v>8.3947038794696099E-3</v>
      </c>
      <c r="N835" s="25">
        <v>3.1458913729493797E-2</v>
      </c>
      <c r="O835" s="25">
        <v>2.2376549439123702E-2</v>
      </c>
      <c r="P835" s="25">
        <v>6.1754791873559901E-2</v>
      </c>
    </row>
    <row r="836" spans="2:16" x14ac:dyDescent="0.25">
      <c r="B836" s="5">
        <v>833</v>
      </c>
      <c r="C836" s="6">
        <v>2.3156299558450701E-2</v>
      </c>
      <c r="D836" s="6">
        <v>3.8373303171730599E-2</v>
      </c>
      <c r="E836" s="6">
        <v>5.2570980220793699E-2</v>
      </c>
      <c r="F836" s="6">
        <v>3.9713884161480598E-2</v>
      </c>
      <c r="G836" s="6">
        <v>5.75229972064559E-2</v>
      </c>
      <c r="H836" s="6">
        <v>5.5221666141443297E-2</v>
      </c>
      <c r="K836" s="25">
        <v>2.3156299558450701E-2</v>
      </c>
      <c r="L836" s="25">
        <v>3.8373303171730599E-2</v>
      </c>
      <c r="M836" s="25">
        <v>5.2570980220793699E-2</v>
      </c>
      <c r="N836" s="25">
        <v>3.9713884161480598E-2</v>
      </c>
      <c r="O836" s="25">
        <v>5.75229972064559E-2</v>
      </c>
      <c r="P836" s="25">
        <v>5.5221666141443297E-2</v>
      </c>
    </row>
    <row r="837" spans="2:16" x14ac:dyDescent="0.25">
      <c r="B837" s="5">
        <v>834</v>
      </c>
      <c r="C837" s="6">
        <v>3.9610300853847299E-2</v>
      </c>
      <c r="D837" s="6">
        <v>2.72959025550055E-2</v>
      </c>
      <c r="E837" s="6">
        <v>1.9829696266305399E-2</v>
      </c>
      <c r="F837" s="6">
        <v>2.64179470811872E-2</v>
      </c>
      <c r="G837" s="6">
        <v>3.0875653642389801E-2</v>
      </c>
      <c r="H837" s="6">
        <v>0.108643812977605</v>
      </c>
      <c r="K837" s="25">
        <v>3.9610300853847299E-2</v>
      </c>
      <c r="L837" s="25">
        <v>2.72959025550055E-2</v>
      </c>
      <c r="M837" s="25">
        <v>1.9829696266305399E-2</v>
      </c>
      <c r="N837" s="25">
        <v>2.64179470811872E-2</v>
      </c>
      <c r="O837" s="25">
        <v>3.0875653642389801E-2</v>
      </c>
      <c r="P837" s="25">
        <v>0.108643812977605</v>
      </c>
    </row>
    <row r="838" spans="2:16" x14ac:dyDescent="0.25">
      <c r="B838" s="5">
        <v>835</v>
      </c>
      <c r="C838" s="6">
        <v>2.0529373687081499E-2</v>
      </c>
      <c r="D838" s="6">
        <v>3.0285160570971699E-2</v>
      </c>
      <c r="E838" s="6">
        <v>5.5184680746931197E-2</v>
      </c>
      <c r="F838" s="6">
        <v>2.8343133642444E-2</v>
      </c>
      <c r="G838" s="6">
        <v>6.7028810340689998E-2</v>
      </c>
      <c r="H838" s="6">
        <v>0.12873410844467401</v>
      </c>
      <c r="K838" s="25">
        <v>2.0529373687081499E-2</v>
      </c>
      <c r="L838" s="25">
        <v>3.0285160570971699E-2</v>
      </c>
      <c r="M838" s="25">
        <v>5.5184680746931197E-2</v>
      </c>
      <c r="N838" s="25">
        <v>2.8343133642444E-2</v>
      </c>
      <c r="O838" s="25">
        <v>6.7028810340689998E-2</v>
      </c>
      <c r="P838" s="25">
        <v>0.12873410844467401</v>
      </c>
    </row>
    <row r="839" spans="2:16" x14ac:dyDescent="0.25">
      <c r="B839" s="5">
        <v>836</v>
      </c>
      <c r="C839" s="6">
        <v>4.2247342119053503E-2</v>
      </c>
      <c r="D839" s="6">
        <v>3.5147081704663699E-2</v>
      </c>
      <c r="E839" s="6">
        <v>1.7394373841034701E-2</v>
      </c>
      <c r="F839" s="6">
        <v>3.7423769813991398E-2</v>
      </c>
      <c r="G839" s="6">
        <v>2.16780303011395E-2</v>
      </c>
      <c r="H839" s="6">
        <v>3.5198167573778902E-2</v>
      </c>
      <c r="K839" s="25">
        <v>4.2247342119053503E-2</v>
      </c>
      <c r="L839" s="25">
        <v>3.5147081704663699E-2</v>
      </c>
      <c r="M839" s="25">
        <v>1.7394373841034701E-2</v>
      </c>
      <c r="N839" s="25">
        <v>3.7423769813991398E-2</v>
      </c>
      <c r="O839" s="25">
        <v>2.16780303011395E-2</v>
      </c>
      <c r="P839" s="25">
        <v>3.5198167573778902E-2</v>
      </c>
    </row>
    <row r="840" spans="2:16" x14ac:dyDescent="0.25">
      <c r="B840" s="5">
        <v>837</v>
      </c>
      <c r="C840" s="6">
        <v>2.7102595183217101E-2</v>
      </c>
      <c r="D840" s="6">
        <v>3.7951614390816499E-2</v>
      </c>
      <c r="E840" s="6">
        <v>4.8418493317602597E-2</v>
      </c>
      <c r="F840" s="6">
        <v>3.6979546860307098E-2</v>
      </c>
      <c r="G840" s="6">
        <v>0.10982594726286</v>
      </c>
      <c r="H840" s="6">
        <v>9.5366805904351107E-2</v>
      </c>
      <c r="K840" s="25">
        <v>2.7102595183217101E-2</v>
      </c>
      <c r="L840" s="25">
        <v>3.7951614390816499E-2</v>
      </c>
      <c r="M840" s="25">
        <v>4.8418493317602597E-2</v>
      </c>
      <c r="N840" s="25">
        <v>3.6979546860307098E-2</v>
      </c>
      <c r="O840" s="25">
        <v>0.10982594726286</v>
      </c>
      <c r="P840" s="25">
        <v>9.5366805904351107E-2</v>
      </c>
    </row>
    <row r="841" spans="2:16" x14ac:dyDescent="0.25">
      <c r="B841" s="5">
        <v>838</v>
      </c>
      <c r="C841" s="6">
        <v>3.56528355263439E-2</v>
      </c>
      <c r="D841" s="6">
        <v>2.75274628428861E-2</v>
      </c>
      <c r="E841" s="6">
        <v>2.29065324650395E-2</v>
      </c>
      <c r="F841" s="6">
        <v>2.8855084202466401E-2</v>
      </c>
      <c r="G841" s="6">
        <v>-1.8754108539780399E-2</v>
      </c>
      <c r="H841" s="6">
        <v>6.6408782213932996E-2</v>
      </c>
      <c r="K841" s="25">
        <v>3.56528355263439E-2</v>
      </c>
      <c r="L841" s="25">
        <v>2.75274628428861E-2</v>
      </c>
      <c r="M841" s="25">
        <v>2.29065324650395E-2</v>
      </c>
      <c r="N841" s="25">
        <v>2.8855084202466401E-2</v>
      </c>
      <c r="O841" s="25">
        <v>-1.8754108539780399E-2</v>
      </c>
      <c r="P841" s="25">
        <v>6.6408782213932996E-2</v>
      </c>
    </row>
    <row r="842" spans="2:16" x14ac:dyDescent="0.25">
      <c r="B842" s="5">
        <v>839</v>
      </c>
      <c r="C842" s="6">
        <v>1.49121171272566E-2</v>
      </c>
      <c r="D842" s="6">
        <v>5.6436315199920803E-2</v>
      </c>
      <c r="E842" s="6">
        <v>0.104137897331916</v>
      </c>
      <c r="F842" s="6">
        <v>6.4287583499954101E-2</v>
      </c>
      <c r="G842" s="6">
        <v>0.127856469823833</v>
      </c>
      <c r="H842" s="6">
        <v>0.21843587877543499</v>
      </c>
      <c r="K842" s="25">
        <v>1.49121171272566E-2</v>
      </c>
      <c r="L842" s="25">
        <v>5.6436315199920803E-2</v>
      </c>
      <c r="M842" s="25">
        <v>0.104137897331916</v>
      </c>
      <c r="N842" s="25">
        <v>6.4287583499954101E-2</v>
      </c>
      <c r="O842" s="25">
        <v>0.127856469823833</v>
      </c>
      <c r="P842" s="25">
        <v>0.21843587877543499</v>
      </c>
    </row>
    <row r="843" spans="2:16" x14ac:dyDescent="0.25">
      <c r="B843" s="5">
        <v>840</v>
      </c>
      <c r="C843" s="6">
        <v>4.7891446036655301E-2</v>
      </c>
      <c r="D843" s="6">
        <v>1.0961101651188101E-2</v>
      </c>
      <c r="E843" s="6">
        <v>-2.4151516625098301E-2</v>
      </c>
      <c r="F843" s="6">
        <v>4.1224894831934896E-3</v>
      </c>
      <c r="G843" s="6">
        <v>-2.9677093368842701E-2</v>
      </c>
      <c r="H843" s="6">
        <v>-2.94980783503705E-2</v>
      </c>
      <c r="K843" s="25">
        <v>4.7891446036655301E-2</v>
      </c>
      <c r="L843" s="25">
        <v>1.0961101651188101E-2</v>
      </c>
      <c r="M843" s="25">
        <v>-2.4151516625098301E-2</v>
      </c>
      <c r="N843" s="25">
        <v>4.1224894831934896E-3</v>
      </c>
      <c r="O843" s="25">
        <v>-2.9677093368842701E-2</v>
      </c>
      <c r="P843" s="25">
        <v>-2.94980783503705E-2</v>
      </c>
    </row>
    <row r="844" spans="2:16" x14ac:dyDescent="0.25">
      <c r="B844" s="5">
        <v>841</v>
      </c>
      <c r="C844" s="6">
        <v>2.6970377731701599E-2</v>
      </c>
      <c r="D844" s="6">
        <v>2.6649991770900699E-2</v>
      </c>
      <c r="E844" s="6">
        <v>2.7942566232468598E-2</v>
      </c>
      <c r="F844" s="6">
        <v>2.81548033271155E-2</v>
      </c>
      <c r="G844" s="6">
        <v>5.45527769416927E-2</v>
      </c>
      <c r="H844" s="6">
        <v>0.14136008856096499</v>
      </c>
      <c r="K844" s="25">
        <v>2.6970377731701599E-2</v>
      </c>
      <c r="L844" s="25">
        <v>2.6649991770900699E-2</v>
      </c>
      <c r="M844" s="25">
        <v>2.7942566232468598E-2</v>
      </c>
      <c r="N844" s="25">
        <v>2.81548033271155E-2</v>
      </c>
      <c r="O844" s="25">
        <v>5.45527769416927E-2</v>
      </c>
      <c r="P844" s="25">
        <v>0.14136008856096499</v>
      </c>
    </row>
    <row r="845" spans="2:16" x14ac:dyDescent="0.25">
      <c r="B845" s="5">
        <v>842</v>
      </c>
      <c r="C845" s="6">
        <v>3.5800532684764803E-2</v>
      </c>
      <c r="D845" s="6">
        <v>3.8861717323436899E-2</v>
      </c>
      <c r="E845" s="6">
        <v>4.3810789761186603E-2</v>
      </c>
      <c r="F845" s="6">
        <v>3.7675199040338302E-2</v>
      </c>
      <c r="G845" s="6">
        <v>3.3290190669946998E-2</v>
      </c>
      <c r="H845" s="6">
        <v>2.5192071061646198E-2</v>
      </c>
      <c r="K845" s="25">
        <v>3.5800532684764803E-2</v>
      </c>
      <c r="L845" s="25">
        <v>3.8861717323436899E-2</v>
      </c>
      <c r="M845" s="25">
        <v>4.3810789761186603E-2</v>
      </c>
      <c r="N845" s="25">
        <v>3.7675199040338302E-2</v>
      </c>
      <c r="O845" s="25">
        <v>3.3290190669946998E-2</v>
      </c>
      <c r="P845" s="25">
        <v>2.5192071061646198E-2</v>
      </c>
    </row>
    <row r="846" spans="2:16" x14ac:dyDescent="0.25">
      <c r="B846" s="5">
        <v>843</v>
      </c>
      <c r="C846" s="6">
        <v>2.2642805232148799E-2</v>
      </c>
      <c r="D846" s="6">
        <v>3.8168584211631301E-2</v>
      </c>
      <c r="E846" s="6">
        <v>5.6315771790729698E-2</v>
      </c>
      <c r="F846" s="6">
        <v>3.5218316032900002E-2</v>
      </c>
      <c r="G846" s="6">
        <v>6.1589182312771003E-2</v>
      </c>
      <c r="H846" s="6">
        <v>-5.30518702080163E-2</v>
      </c>
      <c r="K846" s="25">
        <v>2.2642805232148799E-2</v>
      </c>
      <c r="L846" s="25">
        <v>3.8168584211631301E-2</v>
      </c>
      <c r="M846" s="25">
        <v>5.6315771790729698E-2</v>
      </c>
      <c r="N846" s="25">
        <v>3.5218316032900002E-2</v>
      </c>
      <c r="O846" s="25">
        <v>6.1589182312771003E-2</v>
      </c>
      <c r="P846" s="25">
        <v>-5.30518702080163E-2</v>
      </c>
    </row>
    <row r="847" spans="2:16" x14ac:dyDescent="0.25">
      <c r="B847" s="5">
        <v>844</v>
      </c>
      <c r="C847" s="6">
        <v>4.0128156103291603E-2</v>
      </c>
      <c r="D847" s="6">
        <v>2.7498868753704098E-2</v>
      </c>
      <c r="E847" s="6">
        <v>1.62554291411625E-2</v>
      </c>
      <c r="F847" s="6">
        <v>3.07057573491103E-2</v>
      </c>
      <c r="G847" s="6">
        <v>2.7067708252710699E-2</v>
      </c>
      <c r="H847" s="6">
        <v>0.26421339138786398</v>
      </c>
      <c r="K847" s="25">
        <v>4.0128156103291603E-2</v>
      </c>
      <c r="L847" s="25">
        <v>2.7498868753704098E-2</v>
      </c>
      <c r="M847" s="25">
        <v>1.62554291411625E-2</v>
      </c>
      <c r="N847" s="25">
        <v>3.07057573491103E-2</v>
      </c>
      <c r="O847" s="25">
        <v>2.7067708252710699E-2</v>
      </c>
      <c r="P847" s="25">
        <v>0.26421339138786398</v>
      </c>
    </row>
    <row r="848" spans="2:16" x14ac:dyDescent="0.25">
      <c r="B848" s="5">
        <v>845</v>
      </c>
      <c r="C848" s="6">
        <v>1.74392362718707E-2</v>
      </c>
      <c r="D848" s="6">
        <v>3.7454129274405903E-2</v>
      </c>
      <c r="E848" s="6">
        <v>6.6140552344983394E-2</v>
      </c>
      <c r="F848" s="6">
        <v>3.3918557748722697E-2</v>
      </c>
      <c r="G848" s="6">
        <v>5.01832470059176E-2</v>
      </c>
      <c r="H848" s="6">
        <v>-2.1396957801232699E-2</v>
      </c>
      <c r="K848" s="25">
        <v>1.74392362718707E-2</v>
      </c>
      <c r="L848" s="25">
        <v>3.7454129274405903E-2</v>
      </c>
      <c r="M848" s="25">
        <v>6.6140552344983394E-2</v>
      </c>
      <c r="N848" s="25">
        <v>3.3918557748722697E-2</v>
      </c>
      <c r="O848" s="25">
        <v>5.01832470059176E-2</v>
      </c>
      <c r="P848" s="25">
        <v>-2.1396957801232699E-2</v>
      </c>
    </row>
    <row r="849" spans="2:16" x14ac:dyDescent="0.25">
      <c r="B849" s="5">
        <v>846</v>
      </c>
      <c r="C849" s="6">
        <v>4.53422050319763E-2</v>
      </c>
      <c r="D849" s="6">
        <v>2.82137176784794E-2</v>
      </c>
      <c r="E849" s="6">
        <v>6.8546274307181897E-3</v>
      </c>
      <c r="F849" s="6">
        <v>3.1942301027895199E-2</v>
      </c>
      <c r="G849" s="6">
        <v>3.8155315760639102E-2</v>
      </c>
      <c r="H849" s="6">
        <v>0.199090549037028</v>
      </c>
      <c r="K849" s="25">
        <v>4.53422050319763E-2</v>
      </c>
      <c r="L849" s="25">
        <v>2.82137176784794E-2</v>
      </c>
      <c r="M849" s="25">
        <v>6.8546274307181897E-3</v>
      </c>
      <c r="N849" s="25">
        <v>3.1942301027895199E-2</v>
      </c>
      <c r="O849" s="25">
        <v>3.8155315760639102E-2</v>
      </c>
      <c r="P849" s="25">
        <v>0.199090549037028</v>
      </c>
    </row>
    <row r="850" spans="2:16" x14ac:dyDescent="0.25">
      <c r="B850" s="5">
        <v>847</v>
      </c>
      <c r="C850" s="6">
        <v>2.9129456777552399E-2</v>
      </c>
      <c r="D850" s="6">
        <v>3.30225016089871E-2</v>
      </c>
      <c r="E850" s="6">
        <v>5.3489870948856502E-2</v>
      </c>
      <c r="F850" s="6">
        <v>3.09475007024262E-2</v>
      </c>
      <c r="G850" s="6">
        <v>6.7333494088742701E-2</v>
      </c>
      <c r="H850" s="6">
        <v>0.102586877636978</v>
      </c>
      <c r="K850" s="25">
        <v>2.9129456777552399E-2</v>
      </c>
      <c r="L850" s="25">
        <v>3.30225016089871E-2</v>
      </c>
      <c r="M850" s="25">
        <v>5.3489870948856502E-2</v>
      </c>
      <c r="N850" s="25">
        <v>3.09475007024262E-2</v>
      </c>
      <c r="O850" s="25">
        <v>6.7333494088742701E-2</v>
      </c>
      <c r="P850" s="25">
        <v>0.102586877636978</v>
      </c>
    </row>
    <row r="851" spans="2:16" x14ac:dyDescent="0.25">
      <c r="B851" s="5">
        <v>848</v>
      </c>
      <c r="C851" s="6">
        <v>3.36282632713132E-2</v>
      </c>
      <c r="D851" s="6">
        <v>3.2434231035799899E-2</v>
      </c>
      <c r="E851" s="6">
        <v>1.8530808262243501E-2</v>
      </c>
      <c r="F851" s="6">
        <v>3.48732493475266E-2</v>
      </c>
      <c r="G851" s="6">
        <v>2.08937963817637E-2</v>
      </c>
      <c r="H851" s="6">
        <v>5.9571580428758902E-2</v>
      </c>
      <c r="K851" s="25">
        <v>3.36282632713132E-2</v>
      </c>
      <c r="L851" s="25">
        <v>3.2434231035799899E-2</v>
      </c>
      <c r="M851" s="25">
        <v>1.8530808262243501E-2</v>
      </c>
      <c r="N851" s="25">
        <v>3.48732493475266E-2</v>
      </c>
      <c r="O851" s="25">
        <v>2.08937963817637E-2</v>
      </c>
      <c r="P851" s="25">
        <v>5.9571580428758902E-2</v>
      </c>
    </row>
    <row r="852" spans="2:16" x14ac:dyDescent="0.25">
      <c r="B852" s="5">
        <v>849</v>
      </c>
      <c r="C852" s="6">
        <v>3.6941564089699501E-2</v>
      </c>
      <c r="D852" s="6">
        <v>2.5637770821518999E-2</v>
      </c>
      <c r="E852" s="6">
        <v>1.2363749300685601E-3</v>
      </c>
      <c r="F852" s="6">
        <v>2.7168645102468001E-2</v>
      </c>
      <c r="G852" s="6">
        <v>2.9033043810095902E-2</v>
      </c>
      <c r="H852" s="6">
        <v>0.171894022290904</v>
      </c>
      <c r="K852" s="25">
        <v>3.6941564089699501E-2</v>
      </c>
      <c r="L852" s="25">
        <v>2.5637770821518999E-2</v>
      </c>
      <c r="M852" s="25">
        <v>1.2363749300685601E-3</v>
      </c>
      <c r="N852" s="25">
        <v>2.7168645102468001E-2</v>
      </c>
      <c r="O852" s="25">
        <v>2.9033043810095902E-2</v>
      </c>
      <c r="P852" s="25">
        <v>0.171894022290904</v>
      </c>
    </row>
    <row r="853" spans="2:16" x14ac:dyDescent="0.25">
      <c r="B853" s="5">
        <v>850</v>
      </c>
      <c r="C853" s="6">
        <v>2.5826044763064E-2</v>
      </c>
      <c r="D853" s="6">
        <v>4.0097410561340099E-2</v>
      </c>
      <c r="E853" s="6">
        <v>7.3273434626509606E-2</v>
      </c>
      <c r="F853" s="6">
        <v>3.8858973893687997E-2</v>
      </c>
      <c r="G853" s="6">
        <v>6.0600570495201303E-2</v>
      </c>
      <c r="H853" s="6">
        <v>-4.4956478967062003E-4</v>
      </c>
      <c r="K853" s="25">
        <v>2.5826044763064E-2</v>
      </c>
      <c r="L853" s="25">
        <v>4.0097410561340099E-2</v>
      </c>
      <c r="M853" s="25">
        <v>7.3273434626509606E-2</v>
      </c>
      <c r="N853" s="25">
        <v>3.8858973893687997E-2</v>
      </c>
      <c r="O853" s="25">
        <v>6.0600570495201303E-2</v>
      </c>
      <c r="P853" s="25">
        <v>-4.4956478967062003E-4</v>
      </c>
    </row>
    <row r="854" spans="2:16" x14ac:dyDescent="0.25">
      <c r="B854" s="5">
        <v>851</v>
      </c>
      <c r="C854" s="6">
        <v>4.2093223863308299E-2</v>
      </c>
      <c r="D854" s="6">
        <v>3.1907995291645001E-2</v>
      </c>
      <c r="E854" s="6">
        <v>1.19439774806434E-2</v>
      </c>
      <c r="F854" s="6">
        <v>2.9675905456638899E-2</v>
      </c>
      <c r="G854" s="6">
        <v>4.2633556630105901E-2</v>
      </c>
      <c r="H854" s="6">
        <v>6.3767520019834698E-2</v>
      </c>
      <c r="K854" s="25">
        <v>4.2093223863308299E-2</v>
      </c>
      <c r="L854" s="25">
        <v>3.1907995291645001E-2</v>
      </c>
      <c r="M854" s="25">
        <v>1.19439774806434E-2</v>
      </c>
      <c r="N854" s="25">
        <v>2.9675905456638899E-2</v>
      </c>
      <c r="O854" s="25">
        <v>4.2633556630105901E-2</v>
      </c>
      <c r="P854" s="25">
        <v>6.3767520019834698E-2</v>
      </c>
    </row>
    <row r="855" spans="2:16" x14ac:dyDescent="0.25">
      <c r="B855" s="5">
        <v>852</v>
      </c>
      <c r="C855" s="6">
        <v>2.0653920919849099E-2</v>
      </c>
      <c r="D855" s="6">
        <v>3.3437042566275797E-2</v>
      </c>
      <c r="E855" s="6">
        <v>6.04211181488441E-2</v>
      </c>
      <c r="F855" s="6">
        <v>3.6086672701300497E-2</v>
      </c>
      <c r="G855" s="6">
        <v>4.5220326762418502E-2</v>
      </c>
      <c r="H855" s="6">
        <v>9.3118839319597593E-2</v>
      </c>
      <c r="K855" s="25">
        <v>2.0653920919849099E-2</v>
      </c>
      <c r="L855" s="25">
        <v>3.3437042566275797E-2</v>
      </c>
      <c r="M855" s="25">
        <v>6.04211181488441E-2</v>
      </c>
      <c r="N855" s="25">
        <v>3.6086672701300497E-2</v>
      </c>
      <c r="O855" s="25">
        <v>4.5220326762418502E-2</v>
      </c>
      <c r="P855" s="25">
        <v>9.3118839319597593E-2</v>
      </c>
    </row>
    <row r="856" spans="2:16" x14ac:dyDescent="0.25">
      <c r="B856" s="5">
        <v>853</v>
      </c>
      <c r="C856" s="6">
        <v>3.5386964197083898E-2</v>
      </c>
      <c r="D856" s="6">
        <v>3.6734463302038098E-2</v>
      </c>
      <c r="E856" s="6">
        <v>3.9416994696162701E-2</v>
      </c>
      <c r="F856" s="6">
        <v>3.1023645512173102E-2</v>
      </c>
      <c r="G856" s="6">
        <v>5.1441500410376997E-2</v>
      </c>
      <c r="H856" s="6">
        <v>5.0718237103341397E-2</v>
      </c>
      <c r="K856" s="25">
        <v>3.5386964197083898E-2</v>
      </c>
      <c r="L856" s="25">
        <v>3.6734463302038098E-2</v>
      </c>
      <c r="M856" s="25">
        <v>3.9416994696162701E-2</v>
      </c>
      <c r="N856" s="25">
        <v>3.1023645512173102E-2</v>
      </c>
      <c r="O856" s="25">
        <v>5.1441500410376997E-2</v>
      </c>
      <c r="P856" s="25">
        <v>5.0718237103341397E-2</v>
      </c>
    </row>
    <row r="857" spans="2:16" x14ac:dyDescent="0.25">
      <c r="B857" s="5">
        <v>854</v>
      </c>
      <c r="C857" s="6">
        <v>2.7370087494093202E-2</v>
      </c>
      <c r="D857" s="6">
        <v>2.8762155690196502E-2</v>
      </c>
      <c r="E857" s="6">
        <v>3.2381175552530103E-2</v>
      </c>
      <c r="F857" s="6">
        <v>3.4832737879486202E-2</v>
      </c>
      <c r="G857" s="6">
        <v>3.6525002648520398E-2</v>
      </c>
      <c r="H857" s="6">
        <v>0.106710563564876</v>
      </c>
      <c r="K857" s="25">
        <v>2.7370087494093202E-2</v>
      </c>
      <c r="L857" s="25">
        <v>2.8762155690196502E-2</v>
      </c>
      <c r="M857" s="25">
        <v>3.2381175552530103E-2</v>
      </c>
      <c r="N857" s="25">
        <v>3.4832737879486202E-2</v>
      </c>
      <c r="O857" s="25">
        <v>3.6525002648520398E-2</v>
      </c>
      <c r="P857" s="25">
        <v>0.106710563564876</v>
      </c>
    </row>
    <row r="858" spans="2:16" x14ac:dyDescent="0.25">
      <c r="B858" s="5">
        <v>855</v>
      </c>
      <c r="C858" s="6">
        <v>3.3706286076722498E-2</v>
      </c>
      <c r="D858" s="6">
        <v>2.1789574253939101E-2</v>
      </c>
      <c r="E858" s="6">
        <v>1.6693493887154399E-2</v>
      </c>
      <c r="F858" s="6">
        <v>2.2772116195592301E-2</v>
      </c>
      <c r="G858" s="6">
        <v>4.3998702074171697E-2</v>
      </c>
      <c r="H858" s="6">
        <v>0.21454153844951299</v>
      </c>
      <c r="K858" s="25">
        <v>3.3706286076722498E-2</v>
      </c>
      <c r="L858" s="25">
        <v>2.1789574253939101E-2</v>
      </c>
      <c r="M858" s="25">
        <v>1.6693493887154399E-2</v>
      </c>
      <c r="N858" s="25">
        <v>2.2772116195592301E-2</v>
      </c>
      <c r="O858" s="25">
        <v>4.3998702074171697E-2</v>
      </c>
      <c r="P858" s="25">
        <v>0.21454153844951299</v>
      </c>
    </row>
    <row r="859" spans="2:16" x14ac:dyDescent="0.25">
      <c r="B859" s="5">
        <v>856</v>
      </c>
      <c r="C859" s="6">
        <v>2.9069839861712601E-2</v>
      </c>
      <c r="D859" s="6">
        <v>4.3982916804028903E-2</v>
      </c>
      <c r="E859" s="6">
        <v>5.5424597060275603E-2</v>
      </c>
      <c r="F859" s="6">
        <v>4.3318406979498701E-2</v>
      </c>
      <c r="G859" s="6">
        <v>4.4013069679181199E-2</v>
      </c>
      <c r="H859" s="6">
        <v>-2.4301999211219401E-2</v>
      </c>
      <c r="K859" s="25">
        <v>2.9069839861712601E-2</v>
      </c>
      <c r="L859" s="25">
        <v>4.3982916804028903E-2</v>
      </c>
      <c r="M859" s="25">
        <v>5.5424597060275603E-2</v>
      </c>
      <c r="N859" s="25">
        <v>4.3318406979498701E-2</v>
      </c>
      <c r="O859" s="25">
        <v>4.4013069679181199E-2</v>
      </c>
      <c r="P859" s="25">
        <v>-2.4301999211219401E-2</v>
      </c>
    </row>
    <row r="860" spans="2:16" x14ac:dyDescent="0.25">
      <c r="B860" s="5">
        <v>857</v>
      </c>
      <c r="C860" s="6">
        <v>3.8608579455083197E-2</v>
      </c>
      <c r="D860" s="6">
        <v>4.2739090526926898E-2</v>
      </c>
      <c r="E860" s="6">
        <v>2.9367202130428802E-2</v>
      </c>
      <c r="F860" s="6">
        <v>4.3593763986996797E-2</v>
      </c>
      <c r="G860" s="6">
        <v>6.7045888263343595E-2</v>
      </c>
      <c r="H860" s="6">
        <v>0.22423091417764199</v>
      </c>
      <c r="K860" s="25">
        <v>3.8608579455083197E-2</v>
      </c>
      <c r="L860" s="25">
        <v>4.2739090526926898E-2</v>
      </c>
      <c r="M860" s="25">
        <v>2.9367202130428802E-2</v>
      </c>
      <c r="N860" s="25">
        <v>4.3593763986996797E-2</v>
      </c>
      <c r="O860" s="25">
        <v>6.7045888263343595E-2</v>
      </c>
      <c r="P860" s="25">
        <v>0.22423091417764199</v>
      </c>
    </row>
    <row r="861" spans="2:16" x14ac:dyDescent="0.25">
      <c r="B861" s="5">
        <v>858</v>
      </c>
      <c r="C861" s="6">
        <v>2.4164384955395E-2</v>
      </c>
      <c r="D861" s="6">
        <v>2.2625834238308301E-2</v>
      </c>
      <c r="E861" s="6">
        <v>4.2062867824007998E-2</v>
      </c>
      <c r="F861" s="6">
        <v>2.2164027773127901E-2</v>
      </c>
      <c r="G861" s="6">
        <v>2.0915638483772502E-2</v>
      </c>
      <c r="H861" s="6">
        <v>-3.5133216567612702E-2</v>
      </c>
      <c r="K861" s="25">
        <v>2.4164384955395E-2</v>
      </c>
      <c r="L861" s="25">
        <v>2.2625834238308301E-2</v>
      </c>
      <c r="M861" s="25">
        <v>4.2062867824007998E-2</v>
      </c>
      <c r="N861" s="25">
        <v>2.2164027773127901E-2</v>
      </c>
      <c r="O861" s="25">
        <v>2.0915638483772502E-2</v>
      </c>
      <c r="P861" s="25">
        <v>-3.5133216567612702E-2</v>
      </c>
    </row>
    <row r="862" spans="2:16" x14ac:dyDescent="0.25">
      <c r="B862" s="5">
        <v>859</v>
      </c>
      <c r="C862" s="6">
        <v>4.2500730424020597E-2</v>
      </c>
      <c r="D862" s="6">
        <v>1.7547168393322401E-2</v>
      </c>
      <c r="E862" s="6">
        <v>1.14516167930057E-3</v>
      </c>
      <c r="F862" s="6">
        <v>1.6999961731802401E-2</v>
      </c>
      <c r="G862" s="6">
        <v>-1.50418452850668E-2</v>
      </c>
      <c r="H862" s="6">
        <v>8.0641365123619094E-2</v>
      </c>
      <c r="K862" s="25">
        <v>4.2500730424020597E-2</v>
      </c>
      <c r="L862" s="25">
        <v>1.7547168393322401E-2</v>
      </c>
      <c r="M862" s="25">
        <v>1.14516167930057E-3</v>
      </c>
      <c r="N862" s="25">
        <v>1.6999961731802401E-2</v>
      </c>
      <c r="O862" s="25">
        <v>-1.50418452850668E-2</v>
      </c>
      <c r="P862" s="25">
        <v>8.0641365123619094E-2</v>
      </c>
    </row>
    <row r="863" spans="2:16" x14ac:dyDescent="0.25">
      <c r="B863" s="5">
        <v>860</v>
      </c>
      <c r="C863" s="6">
        <v>2.0260385262234101E-2</v>
      </c>
      <c r="D863" s="6">
        <v>4.8750849911606699E-2</v>
      </c>
      <c r="E863" s="6">
        <v>7.3123871319406494E-2</v>
      </c>
      <c r="F863" s="6">
        <v>4.9734619003555497E-2</v>
      </c>
      <c r="G863" s="6">
        <v>0.107813788265804</v>
      </c>
      <c r="H863" s="6">
        <v>8.3035084169149606E-2</v>
      </c>
      <c r="K863" s="25">
        <v>2.0260385262234101E-2</v>
      </c>
      <c r="L863" s="25">
        <v>4.8750849911606699E-2</v>
      </c>
      <c r="M863" s="25">
        <v>7.3123871319406494E-2</v>
      </c>
      <c r="N863" s="25">
        <v>4.9734619003555497E-2</v>
      </c>
      <c r="O863" s="25">
        <v>0.107813788265804</v>
      </c>
      <c r="P863" s="25">
        <v>8.3035084169149606E-2</v>
      </c>
    </row>
    <row r="864" spans="2:16" x14ac:dyDescent="0.25">
      <c r="B864" s="5">
        <v>861</v>
      </c>
      <c r="C864" s="6">
        <v>3.43004313203756E-2</v>
      </c>
      <c r="D864" s="6">
        <v>3.3531151414035502E-2</v>
      </c>
      <c r="E864" s="6">
        <v>3.8514035128573099E-2</v>
      </c>
      <c r="F864" s="6">
        <v>3.37818590634551E-2</v>
      </c>
      <c r="G864" s="6">
        <v>3.0244640737912401E-2</v>
      </c>
      <c r="H864" s="6">
        <v>0.120086230319812</v>
      </c>
      <c r="K864" s="25">
        <v>3.43004313203756E-2</v>
      </c>
      <c r="L864" s="25">
        <v>3.3531151414035502E-2</v>
      </c>
      <c r="M864" s="25">
        <v>3.8514035128573099E-2</v>
      </c>
      <c r="N864" s="25">
        <v>3.37818590634551E-2</v>
      </c>
      <c r="O864" s="25">
        <v>3.0244640737912401E-2</v>
      </c>
      <c r="P864" s="25">
        <v>0.120086230319812</v>
      </c>
    </row>
    <row r="865" spans="2:16" x14ac:dyDescent="0.25">
      <c r="B865" s="5">
        <v>862</v>
      </c>
      <c r="C865" s="6">
        <v>2.84529689285116E-2</v>
      </c>
      <c r="D865" s="6">
        <v>3.18651351790422E-2</v>
      </c>
      <c r="E865" s="6">
        <v>3.2800038211038302E-2</v>
      </c>
      <c r="F865" s="6">
        <v>3.2005228993684701E-2</v>
      </c>
      <c r="G865" s="6">
        <v>5.7285135375566801E-2</v>
      </c>
      <c r="H865" s="6">
        <v>4.4649293407610799E-2</v>
      </c>
      <c r="K865" s="25">
        <v>2.84529689285116E-2</v>
      </c>
      <c r="L865" s="25">
        <v>3.18651351790422E-2</v>
      </c>
      <c r="M865" s="25">
        <v>3.2800038211038302E-2</v>
      </c>
      <c r="N865" s="25">
        <v>3.2005228993684701E-2</v>
      </c>
      <c r="O865" s="25">
        <v>5.7285135375566801E-2</v>
      </c>
      <c r="P865" s="25">
        <v>4.4649293407610799E-2</v>
      </c>
    </row>
    <row r="866" spans="2:16" x14ac:dyDescent="0.25">
      <c r="B866" s="5">
        <v>863</v>
      </c>
      <c r="C866" s="6">
        <v>4.01487936515161E-2</v>
      </c>
      <c r="D866" s="6">
        <v>4.4782046472072699E-2</v>
      </c>
      <c r="E866" s="6">
        <v>5.0768503812305799E-2</v>
      </c>
      <c r="F866" s="6">
        <v>3.8492290437074597E-2</v>
      </c>
      <c r="G866" s="6">
        <v>6.4771340188706006E-2</v>
      </c>
      <c r="H866" s="6">
        <v>2.7912831690365E-2</v>
      </c>
      <c r="K866" s="25">
        <v>4.01487936515161E-2</v>
      </c>
      <c r="L866" s="25">
        <v>4.4782046472072699E-2</v>
      </c>
      <c r="M866" s="25">
        <v>5.0768503812305799E-2</v>
      </c>
      <c r="N866" s="25">
        <v>3.8492290437074597E-2</v>
      </c>
      <c r="O866" s="25">
        <v>6.4771340188706006E-2</v>
      </c>
      <c r="P866" s="25">
        <v>2.7912831690365E-2</v>
      </c>
    </row>
    <row r="867" spans="2:16" x14ac:dyDescent="0.25">
      <c r="B867" s="5">
        <v>864</v>
      </c>
      <c r="C867" s="6">
        <v>2.2636259648069999E-2</v>
      </c>
      <c r="D867" s="6">
        <v>2.0717371146997499E-2</v>
      </c>
      <c r="E867" s="6">
        <v>2.1121638634555601E-2</v>
      </c>
      <c r="F867" s="6">
        <v>2.7305298024304502E-2</v>
      </c>
      <c r="G867" s="6">
        <v>2.3431411373114198E-2</v>
      </c>
      <c r="H867" s="6">
        <v>0.14053086539804699</v>
      </c>
      <c r="K867" s="25">
        <v>2.2636259648069999E-2</v>
      </c>
      <c r="L867" s="25">
        <v>2.0717371146997499E-2</v>
      </c>
      <c r="M867" s="25">
        <v>2.1121638634555601E-2</v>
      </c>
      <c r="N867" s="25">
        <v>2.7305298024304502E-2</v>
      </c>
      <c r="O867" s="25">
        <v>2.3431411373114198E-2</v>
      </c>
      <c r="P867" s="25">
        <v>0.14053086539804699</v>
      </c>
    </row>
    <row r="868" spans="2:16" x14ac:dyDescent="0.25">
      <c r="B868" s="5">
        <v>865</v>
      </c>
      <c r="C868" s="6">
        <v>3.15803426813124E-2</v>
      </c>
      <c r="D868" s="6">
        <v>2.3958242663226301E-2</v>
      </c>
      <c r="E868" s="6">
        <v>2.2477185385864702E-2</v>
      </c>
      <c r="F868" s="6">
        <v>2.59726036760657E-2</v>
      </c>
      <c r="G868" s="6">
        <v>2.80137458723815E-2</v>
      </c>
      <c r="H868" s="6">
        <v>2.5636719118882899E-2</v>
      </c>
      <c r="K868" s="25">
        <v>3.15803426813124E-2</v>
      </c>
      <c r="L868" s="25">
        <v>2.3958242663226301E-2</v>
      </c>
      <c r="M868" s="25">
        <v>2.2477185385864702E-2</v>
      </c>
      <c r="N868" s="25">
        <v>2.59726036760657E-2</v>
      </c>
      <c r="O868" s="25">
        <v>2.80137458723815E-2</v>
      </c>
      <c r="P868" s="25">
        <v>2.5636719118882899E-2</v>
      </c>
    </row>
    <row r="869" spans="2:16" x14ac:dyDescent="0.25">
      <c r="B869" s="5">
        <v>866</v>
      </c>
      <c r="C869" s="6">
        <v>3.1176039771769699E-2</v>
      </c>
      <c r="D869" s="6">
        <v>4.1580460149314803E-2</v>
      </c>
      <c r="E869" s="6">
        <v>4.9124433344063002E-2</v>
      </c>
      <c r="F869" s="6">
        <v>3.9940013475352698E-2</v>
      </c>
      <c r="G869" s="6">
        <v>5.97483214902335E-2</v>
      </c>
      <c r="H869" s="6">
        <v>0.13297562898079099</v>
      </c>
      <c r="K869" s="25">
        <v>3.1176039771769699E-2</v>
      </c>
      <c r="L869" s="25">
        <v>4.1580460149314803E-2</v>
      </c>
      <c r="M869" s="25">
        <v>4.9124433344063002E-2</v>
      </c>
      <c r="N869" s="25">
        <v>3.9940013475352698E-2</v>
      </c>
      <c r="O869" s="25">
        <v>5.97483214902335E-2</v>
      </c>
      <c r="P869" s="25">
        <v>0.13297562898079099</v>
      </c>
    </row>
    <row r="870" spans="2:16" x14ac:dyDescent="0.25">
      <c r="B870" s="5">
        <v>867</v>
      </c>
      <c r="C870" s="6">
        <v>2.90854287408913E-2</v>
      </c>
      <c r="D870" s="6">
        <v>4.8164227965261701E-2</v>
      </c>
      <c r="E870" s="6">
        <v>7.0079946404653801E-2</v>
      </c>
      <c r="F870" s="6">
        <v>4.7201068913603102E-2</v>
      </c>
      <c r="G870" s="6">
        <v>8.0139384288395302E-2</v>
      </c>
      <c r="H870" s="6">
        <v>0.112694611794963</v>
      </c>
      <c r="K870" s="25">
        <v>2.90854287408913E-2</v>
      </c>
      <c r="L870" s="25">
        <v>4.8164227965261701E-2</v>
      </c>
      <c r="M870" s="25">
        <v>7.0079946404653801E-2</v>
      </c>
      <c r="N870" s="25">
        <v>4.7201068913603102E-2</v>
      </c>
      <c r="O870" s="25">
        <v>8.0139384288395302E-2</v>
      </c>
      <c r="P870" s="25">
        <v>0.112694611794963</v>
      </c>
    </row>
    <row r="871" spans="2:16" x14ac:dyDescent="0.25">
      <c r="B871" s="5">
        <v>868</v>
      </c>
      <c r="C871" s="6">
        <v>3.3676036809041597E-2</v>
      </c>
      <c r="D871" s="6">
        <v>1.7787478094876099E-2</v>
      </c>
      <c r="E871" s="6">
        <v>3.72020058858213E-3</v>
      </c>
      <c r="F871" s="6">
        <v>1.8989407832952401E-2</v>
      </c>
      <c r="G871" s="6">
        <v>9.9783228909124892E-3</v>
      </c>
      <c r="H871" s="6">
        <v>4.7929560788924297E-2</v>
      </c>
      <c r="K871" s="25">
        <v>3.3676036809041597E-2</v>
      </c>
      <c r="L871" s="25">
        <v>1.7787478094876099E-2</v>
      </c>
      <c r="M871" s="25">
        <v>3.72020058858213E-3</v>
      </c>
      <c r="N871" s="25">
        <v>1.8989407832952401E-2</v>
      </c>
      <c r="O871" s="25">
        <v>9.9783228909124892E-3</v>
      </c>
      <c r="P871" s="25">
        <v>4.7929560788924297E-2</v>
      </c>
    </row>
    <row r="872" spans="2:16" x14ac:dyDescent="0.25">
      <c r="B872" s="5">
        <v>869</v>
      </c>
      <c r="C872" s="6">
        <v>4.6935877917804E-2</v>
      </c>
      <c r="D872" s="6">
        <v>1.9743259616135999E-2</v>
      </c>
      <c r="E872" s="6">
        <v>3.7980852943246802E-3</v>
      </c>
      <c r="F872" s="6">
        <v>1.8999403249381701E-2</v>
      </c>
      <c r="G872" s="6">
        <v>3.0017373647148699E-2</v>
      </c>
      <c r="H872" s="6">
        <v>4.4455048790616999E-2</v>
      </c>
      <c r="K872" s="25">
        <v>4.6935877917804E-2</v>
      </c>
      <c r="L872" s="25">
        <v>1.9743259616135999E-2</v>
      </c>
      <c r="M872" s="25">
        <v>3.7980852943246802E-3</v>
      </c>
      <c r="N872" s="25">
        <v>1.8999403249381701E-2</v>
      </c>
      <c r="O872" s="25">
        <v>3.0017373647148699E-2</v>
      </c>
      <c r="P872" s="25">
        <v>4.4455048790616999E-2</v>
      </c>
    </row>
    <row r="873" spans="2:16" x14ac:dyDescent="0.25">
      <c r="B873" s="5">
        <v>870</v>
      </c>
      <c r="C873" s="6">
        <v>1.5868029172736001E-2</v>
      </c>
      <c r="D873" s="6">
        <v>4.6409673106822598E-2</v>
      </c>
      <c r="E873" s="6">
        <v>7.0143132574741696E-2</v>
      </c>
      <c r="F873" s="6">
        <v>4.7479913961701703E-2</v>
      </c>
      <c r="G873" s="6">
        <v>5.9061085928068503E-2</v>
      </c>
      <c r="H873" s="6">
        <v>0.119226391615427</v>
      </c>
      <c r="K873" s="25">
        <v>1.5868029172736001E-2</v>
      </c>
      <c r="L873" s="25">
        <v>4.6409673106822598E-2</v>
      </c>
      <c r="M873" s="25">
        <v>7.0143132574741696E-2</v>
      </c>
      <c r="N873" s="25">
        <v>4.7479913961701703E-2</v>
      </c>
      <c r="O873" s="25">
        <v>5.9061085928068503E-2</v>
      </c>
      <c r="P873" s="25">
        <v>0.119226391615427</v>
      </c>
    </row>
    <row r="874" spans="2:16" x14ac:dyDescent="0.25">
      <c r="B874" s="5">
        <v>871</v>
      </c>
      <c r="C874" s="6">
        <v>3.84303172130422E-2</v>
      </c>
      <c r="D874" s="6">
        <v>2.4403450517874101E-2</v>
      </c>
      <c r="E874" s="6">
        <v>4.8624937067387502E-4</v>
      </c>
      <c r="F874" s="6">
        <v>2.76213586513974E-2</v>
      </c>
      <c r="G874" s="6">
        <v>3.6700272512061802E-2</v>
      </c>
      <c r="H874" s="6">
        <v>0.107903459800584</v>
      </c>
      <c r="K874" s="25">
        <v>3.84303172130422E-2</v>
      </c>
      <c r="L874" s="25">
        <v>2.4403450517874101E-2</v>
      </c>
      <c r="M874" s="25">
        <v>4.8624937067387502E-4</v>
      </c>
      <c r="N874" s="25">
        <v>2.76213586513974E-2</v>
      </c>
      <c r="O874" s="25">
        <v>3.6700272512061802E-2</v>
      </c>
      <c r="P874" s="25">
        <v>0.107903459800584</v>
      </c>
    </row>
    <row r="875" spans="2:16" x14ac:dyDescent="0.25">
      <c r="B875" s="5">
        <v>872</v>
      </c>
      <c r="C875" s="6">
        <v>2.4328477335987801E-2</v>
      </c>
      <c r="D875" s="6">
        <v>4.14116674063583E-2</v>
      </c>
      <c r="E875" s="6">
        <v>7.4157144380359905E-2</v>
      </c>
      <c r="F875" s="6">
        <v>3.8403219084947302E-2</v>
      </c>
      <c r="G875" s="6">
        <v>5.27562363749439E-2</v>
      </c>
      <c r="H875" s="6">
        <v>5.0607707684158697E-2</v>
      </c>
      <c r="K875" s="25">
        <v>2.4328477335987801E-2</v>
      </c>
      <c r="L875" s="25">
        <v>4.14116674063583E-2</v>
      </c>
      <c r="M875" s="25">
        <v>7.4157144380359905E-2</v>
      </c>
      <c r="N875" s="25">
        <v>3.8403219084947302E-2</v>
      </c>
      <c r="O875" s="25">
        <v>5.27562363749439E-2</v>
      </c>
      <c r="P875" s="25">
        <v>5.0607707684158697E-2</v>
      </c>
    </row>
    <row r="876" spans="2:16" x14ac:dyDescent="0.25">
      <c r="B876" s="5">
        <v>873</v>
      </c>
      <c r="C876" s="6">
        <v>2.6929977291201099E-2</v>
      </c>
      <c r="D876" s="6">
        <v>5.1271954007959399E-2</v>
      </c>
      <c r="E876" s="6">
        <v>7.6862196677273606E-2</v>
      </c>
      <c r="F876" s="6">
        <v>5.4928292940906703E-2</v>
      </c>
      <c r="G876" s="6">
        <v>6.3888735543068398E-2</v>
      </c>
      <c r="H876" s="6">
        <v>0.17649399785688299</v>
      </c>
      <c r="K876" s="25">
        <v>2.6929977291201099E-2</v>
      </c>
      <c r="L876" s="25">
        <v>5.1271954007959399E-2</v>
      </c>
      <c r="M876" s="25">
        <v>7.6862196677273606E-2</v>
      </c>
      <c r="N876" s="25">
        <v>5.4928292940906703E-2</v>
      </c>
      <c r="O876" s="25">
        <v>6.3888735543068398E-2</v>
      </c>
      <c r="P876" s="25">
        <v>0.17649399785688299</v>
      </c>
    </row>
    <row r="877" spans="2:16" x14ac:dyDescent="0.25">
      <c r="B877" s="5">
        <v>874</v>
      </c>
      <c r="C877" s="6">
        <v>3.5844520999316301E-2</v>
      </c>
      <c r="D877" s="6">
        <v>1.4656827413307399E-2</v>
      </c>
      <c r="E877" s="6">
        <v>-3.57971825367731E-3</v>
      </c>
      <c r="F877" s="6">
        <v>1.1413132455416501E-2</v>
      </c>
      <c r="G877" s="6">
        <v>2.42365657547234E-2</v>
      </c>
      <c r="H877" s="6">
        <v>-4.0173819254023498E-3</v>
      </c>
      <c r="K877" s="25">
        <v>3.5844520999316301E-2</v>
      </c>
      <c r="L877" s="25">
        <v>1.4656827413307399E-2</v>
      </c>
      <c r="M877" s="25">
        <v>-3.57971825367731E-3</v>
      </c>
      <c r="N877" s="25">
        <v>1.1413132455416501E-2</v>
      </c>
      <c r="O877" s="25">
        <v>2.42365657547234E-2</v>
      </c>
      <c r="P877" s="25">
        <v>-4.0173819254023498E-3</v>
      </c>
    </row>
    <row r="878" spans="2:16" x14ac:dyDescent="0.25">
      <c r="B878" s="5">
        <v>875</v>
      </c>
      <c r="C878" s="6">
        <v>3.2566878878909501E-2</v>
      </c>
      <c r="D878" s="6">
        <v>2.4957638989731201E-2</v>
      </c>
      <c r="E878" s="6">
        <v>1.6173206953108199E-2</v>
      </c>
      <c r="F878" s="6">
        <v>2.99232695962506E-2</v>
      </c>
      <c r="G878" s="6">
        <v>3.1952348821651301E-2</v>
      </c>
      <c r="H878" s="6">
        <v>0.13543969796008801</v>
      </c>
      <c r="K878" s="25">
        <v>3.2566878878909501E-2</v>
      </c>
      <c r="L878" s="25">
        <v>2.4957638989731201E-2</v>
      </c>
      <c r="M878" s="25">
        <v>1.6173206953108199E-2</v>
      </c>
      <c r="N878" s="25">
        <v>2.99232695962506E-2</v>
      </c>
      <c r="O878" s="25">
        <v>3.1952348821651301E-2</v>
      </c>
      <c r="P878" s="25">
        <v>0.13543969796008801</v>
      </c>
    </row>
    <row r="879" spans="2:16" x14ac:dyDescent="0.25">
      <c r="B879" s="5">
        <v>876</v>
      </c>
      <c r="C879" s="6">
        <v>3.0183761540206501E-2</v>
      </c>
      <c r="D879" s="6">
        <v>4.0528568825774401E-2</v>
      </c>
      <c r="E879" s="6">
        <v>5.5605367801936999E-2</v>
      </c>
      <c r="F879" s="6">
        <v>3.5888938425603402E-2</v>
      </c>
      <c r="G879" s="6">
        <v>5.5806546773872201E-2</v>
      </c>
      <c r="H879" s="6">
        <v>3.3780898164995E-2</v>
      </c>
      <c r="K879" s="25">
        <v>3.0183761540206501E-2</v>
      </c>
      <c r="L879" s="25">
        <v>4.0528568825774401E-2</v>
      </c>
      <c r="M879" s="25">
        <v>5.5605367801936999E-2</v>
      </c>
      <c r="N879" s="25">
        <v>3.5888938425603402E-2</v>
      </c>
      <c r="O879" s="25">
        <v>5.5806546773872201E-2</v>
      </c>
      <c r="P879" s="25">
        <v>3.3780898164995E-2</v>
      </c>
    </row>
    <row r="880" spans="2:16" x14ac:dyDescent="0.25">
      <c r="B880" s="5">
        <v>877</v>
      </c>
      <c r="C880" s="6">
        <v>4.1102966455816702E-2</v>
      </c>
      <c r="D880" s="6">
        <v>7.1390735257153004E-3</v>
      </c>
      <c r="E880" s="6">
        <v>-1.2492949397838699E-2</v>
      </c>
      <c r="F880" s="6">
        <v>6.1621804881073503E-3</v>
      </c>
      <c r="G880" s="6">
        <v>8.0466451872822607E-3</v>
      </c>
      <c r="H880" s="6">
        <v>0.16938670258194399</v>
      </c>
      <c r="K880" s="25">
        <v>4.1102966455816702E-2</v>
      </c>
      <c r="L880" s="25">
        <v>7.1390735257153004E-3</v>
      </c>
      <c r="M880" s="25">
        <v>-1.2492949397838699E-2</v>
      </c>
      <c r="N880" s="25">
        <v>6.1621804881073503E-3</v>
      </c>
      <c r="O880" s="25">
        <v>8.0466451872822607E-3</v>
      </c>
      <c r="P880" s="25">
        <v>0.16938670258194399</v>
      </c>
    </row>
    <row r="881" spans="2:16" x14ac:dyDescent="0.25">
      <c r="B881" s="5">
        <v>878</v>
      </c>
      <c r="C881" s="6">
        <v>2.1723075350627001E-2</v>
      </c>
      <c r="D881" s="6">
        <v>6.01595407598483E-2</v>
      </c>
      <c r="E881" s="6">
        <v>8.9084319064792306E-2</v>
      </c>
      <c r="F881" s="6">
        <v>6.1616215623680602E-2</v>
      </c>
      <c r="G881" s="6">
        <v>8.37530597269351E-2</v>
      </c>
      <c r="H881" s="6">
        <v>3.3718416901489202E-3</v>
      </c>
      <c r="K881" s="25">
        <v>2.1723075350627001E-2</v>
      </c>
      <c r="L881" s="25">
        <v>6.01595407598483E-2</v>
      </c>
      <c r="M881" s="25">
        <v>8.9084319064792306E-2</v>
      </c>
      <c r="N881" s="25">
        <v>6.1616215623680602E-2</v>
      </c>
      <c r="O881" s="25">
        <v>8.37530597269351E-2</v>
      </c>
      <c r="P881" s="25">
        <v>3.3718416901489202E-3</v>
      </c>
    </row>
    <row r="882" spans="2:16" x14ac:dyDescent="0.25">
      <c r="B882" s="5">
        <v>879</v>
      </c>
      <c r="C882" s="6">
        <v>3.1325518894942402E-2</v>
      </c>
      <c r="D882" s="6">
        <v>1.7935719199008798E-2</v>
      </c>
      <c r="E882" s="6">
        <v>-2.8752009540691202E-3</v>
      </c>
      <c r="F882" s="6">
        <v>1.28267129300097E-2</v>
      </c>
      <c r="G882" s="6">
        <v>4.4002353442304402E-2</v>
      </c>
      <c r="H882" s="6">
        <v>4.6499517142873002E-2</v>
      </c>
      <c r="K882" s="25">
        <v>3.1325518894942402E-2</v>
      </c>
      <c r="L882" s="25">
        <v>1.7935719199008798E-2</v>
      </c>
      <c r="M882" s="25">
        <v>-2.8752009540691202E-3</v>
      </c>
      <c r="N882" s="25">
        <v>1.28267129300097E-2</v>
      </c>
      <c r="O882" s="25">
        <v>4.4002353442304402E-2</v>
      </c>
      <c r="P882" s="25">
        <v>4.6499517142873002E-2</v>
      </c>
    </row>
    <row r="883" spans="2:16" x14ac:dyDescent="0.25">
      <c r="B883" s="5">
        <v>880</v>
      </c>
      <c r="C883" s="6">
        <v>3.1426546897688201E-2</v>
      </c>
      <c r="D883" s="6">
        <v>4.7942614161150303E-2</v>
      </c>
      <c r="E883" s="6">
        <v>7.7149612001505205E-2</v>
      </c>
      <c r="F883" s="6">
        <v>5.3598306548412002E-2</v>
      </c>
      <c r="G883" s="6">
        <v>4.4830854042975397E-2</v>
      </c>
      <c r="H883" s="6">
        <v>0.113419418955043</v>
      </c>
      <c r="K883" s="25">
        <v>3.1426546897688201E-2</v>
      </c>
      <c r="L883" s="25">
        <v>4.7942614161150303E-2</v>
      </c>
      <c r="M883" s="25">
        <v>7.7149612001505205E-2</v>
      </c>
      <c r="N883" s="25">
        <v>5.3598306548412002E-2</v>
      </c>
      <c r="O883" s="25">
        <v>4.4830854042975397E-2</v>
      </c>
      <c r="P883" s="25">
        <v>0.113419418955043</v>
      </c>
    </row>
    <row r="884" spans="2:16" x14ac:dyDescent="0.25">
      <c r="B884" s="5">
        <v>881</v>
      </c>
      <c r="C884" s="6">
        <v>2.3502676685743799E-2</v>
      </c>
      <c r="D884" s="6">
        <v>2.5127027800255799E-2</v>
      </c>
      <c r="E884" s="6">
        <v>4.5462273403564298E-2</v>
      </c>
      <c r="F884" s="6">
        <v>2.7512707361866201E-2</v>
      </c>
      <c r="G884" s="6">
        <v>2.59707431425573E-2</v>
      </c>
      <c r="H884" s="6">
        <v>6.1973059448982501E-2</v>
      </c>
      <c r="K884" s="25">
        <v>2.3502676685743799E-2</v>
      </c>
      <c r="L884" s="25">
        <v>2.5127027800255799E-2</v>
      </c>
      <c r="M884" s="25">
        <v>4.5462273403564298E-2</v>
      </c>
      <c r="N884" s="25">
        <v>2.7512707361866201E-2</v>
      </c>
      <c r="O884" s="25">
        <v>2.59707431425573E-2</v>
      </c>
      <c r="P884" s="25">
        <v>6.1973059448982501E-2</v>
      </c>
    </row>
    <row r="885" spans="2:16" x14ac:dyDescent="0.25">
      <c r="B885" s="5">
        <v>882</v>
      </c>
      <c r="C885" s="6">
        <v>3.9270193901250701E-2</v>
      </c>
      <c r="D885" s="6">
        <v>4.0255912276362597E-2</v>
      </c>
      <c r="E885" s="6">
        <v>2.6637247594123899E-2</v>
      </c>
      <c r="F885" s="6">
        <v>3.8222204090105703E-2</v>
      </c>
      <c r="G885" s="6">
        <v>6.2505408231515097E-2</v>
      </c>
      <c r="H885" s="6">
        <v>9.8114259974991999E-2</v>
      </c>
      <c r="K885" s="25">
        <v>3.9270193901250701E-2</v>
      </c>
      <c r="L885" s="25">
        <v>4.0255912276362597E-2</v>
      </c>
      <c r="M885" s="25">
        <v>2.6637247594123899E-2</v>
      </c>
      <c r="N885" s="25">
        <v>3.8222204090105703E-2</v>
      </c>
      <c r="O885" s="25">
        <v>6.2505408231515097E-2</v>
      </c>
      <c r="P885" s="25">
        <v>9.8114259974991999E-2</v>
      </c>
    </row>
    <row r="886" spans="2:16" x14ac:dyDescent="0.25">
      <c r="B886" s="5">
        <v>883</v>
      </c>
      <c r="C886" s="6">
        <v>3.2043665253752802E-2</v>
      </c>
      <c r="D886" s="6">
        <v>4.0518645236069302E-2</v>
      </c>
      <c r="E886" s="6">
        <v>5.7009491710304797E-2</v>
      </c>
      <c r="F886" s="6">
        <v>4.1802003892476E-2</v>
      </c>
      <c r="G886" s="6">
        <v>5.0720909377085302E-2</v>
      </c>
      <c r="H886" s="6">
        <v>0.12591772068912899</v>
      </c>
      <c r="K886" s="25">
        <v>3.2043665253752802E-2</v>
      </c>
      <c r="L886" s="25">
        <v>4.0518645236069302E-2</v>
      </c>
      <c r="M886" s="25">
        <v>5.7009491710304797E-2</v>
      </c>
      <c r="N886" s="25">
        <v>4.1802003892476E-2</v>
      </c>
      <c r="O886" s="25">
        <v>5.0720909377085302E-2</v>
      </c>
      <c r="P886" s="25">
        <v>0.12591772068912899</v>
      </c>
    </row>
    <row r="887" spans="2:16" x14ac:dyDescent="0.25">
      <c r="B887" s="5">
        <v>884</v>
      </c>
      <c r="C887" s="6">
        <v>3.0706536908353701E-2</v>
      </c>
      <c r="D887" s="6">
        <v>2.5039329654996001E-2</v>
      </c>
      <c r="E887" s="6">
        <v>1.5358065725366901E-2</v>
      </c>
      <c r="F887" s="6">
        <v>2.4168383250733099E-2</v>
      </c>
      <c r="G887" s="6">
        <v>3.7441260898069199E-2</v>
      </c>
      <c r="H887" s="6">
        <v>3.7358832252216902E-2</v>
      </c>
      <c r="K887" s="25">
        <v>3.0706536908353701E-2</v>
      </c>
      <c r="L887" s="25">
        <v>2.5039329654996001E-2</v>
      </c>
      <c r="M887" s="25">
        <v>1.5358065725366901E-2</v>
      </c>
      <c r="N887" s="25">
        <v>2.4168383250733099E-2</v>
      </c>
      <c r="O887" s="25">
        <v>3.7441260898069199E-2</v>
      </c>
      <c r="P887" s="25">
        <v>3.7358832252216902E-2</v>
      </c>
    </row>
    <row r="888" spans="2:16" x14ac:dyDescent="0.25">
      <c r="B888" s="5">
        <v>885</v>
      </c>
      <c r="C888" s="6">
        <v>4.28025387138578E-2</v>
      </c>
      <c r="D888" s="6">
        <v>2.5583946347160099E-2</v>
      </c>
      <c r="E888" s="6">
        <v>4.7636918760598501E-3</v>
      </c>
      <c r="F888" s="6">
        <v>1.99939544526293E-2</v>
      </c>
      <c r="G888" s="6">
        <v>3.7930137897122002E-3</v>
      </c>
      <c r="H888" s="6">
        <v>-3.2814078214691997E-2</v>
      </c>
      <c r="K888" s="25">
        <v>4.28025387138578E-2</v>
      </c>
      <c r="L888" s="25">
        <v>2.5583946347160099E-2</v>
      </c>
      <c r="M888" s="25">
        <v>4.7636918760598501E-3</v>
      </c>
      <c r="N888" s="25">
        <v>1.99939544526293E-2</v>
      </c>
      <c r="O888" s="25">
        <v>3.7930137897122002E-3</v>
      </c>
      <c r="P888" s="25">
        <v>-3.2814078214691997E-2</v>
      </c>
    </row>
    <row r="889" spans="2:16" x14ac:dyDescent="0.25">
      <c r="B889" s="5">
        <v>886</v>
      </c>
      <c r="C889" s="6">
        <v>1.9974394995148501E-2</v>
      </c>
      <c r="D889" s="6">
        <v>4.0397383693154598E-2</v>
      </c>
      <c r="E889" s="6">
        <v>6.9848524444930102E-2</v>
      </c>
      <c r="F889" s="6">
        <v>4.6852001255780297E-2</v>
      </c>
      <c r="G889" s="6">
        <v>8.7634643261589998E-2</v>
      </c>
      <c r="H889" s="6">
        <v>0.22720662532420999</v>
      </c>
      <c r="K889" s="25">
        <v>1.9974394995148501E-2</v>
      </c>
      <c r="L889" s="25">
        <v>4.0397383693154598E-2</v>
      </c>
      <c r="M889" s="25">
        <v>6.9848524444930102E-2</v>
      </c>
      <c r="N889" s="25">
        <v>4.6852001255780297E-2</v>
      </c>
      <c r="O889" s="25">
        <v>8.7634643261589998E-2</v>
      </c>
      <c r="P889" s="25">
        <v>0.22720662532420999</v>
      </c>
    </row>
    <row r="890" spans="2:16" x14ac:dyDescent="0.25">
      <c r="B890" s="5">
        <v>887</v>
      </c>
      <c r="C890" s="6">
        <v>3.1850700055079201E-2</v>
      </c>
      <c r="D890" s="6">
        <v>2.9241756048444801E-2</v>
      </c>
      <c r="E890" s="6">
        <v>5.2860964122656097E-2</v>
      </c>
      <c r="F890" s="6">
        <v>3.7520277610770598E-2</v>
      </c>
      <c r="G890" s="6">
        <v>1.5633249862895299E-2</v>
      </c>
      <c r="H890" s="6">
        <v>5.0131828012507401E-2</v>
      </c>
      <c r="K890" s="25">
        <v>3.1850700055079201E-2</v>
      </c>
      <c r="L890" s="25">
        <v>2.9241756048444801E-2</v>
      </c>
      <c r="M890" s="25">
        <v>5.2860964122656097E-2</v>
      </c>
      <c r="N890" s="25">
        <v>3.7520277610770598E-2</v>
      </c>
      <c r="O890" s="25">
        <v>1.5633249862895299E-2</v>
      </c>
      <c r="P890" s="25">
        <v>5.0131828012507401E-2</v>
      </c>
    </row>
    <row r="891" spans="2:16" x14ac:dyDescent="0.25">
      <c r="B891" s="5">
        <v>888</v>
      </c>
      <c r="C891" s="6">
        <v>3.0900815120078001E-2</v>
      </c>
      <c r="D891" s="6">
        <v>3.6102186786295801E-2</v>
      </c>
      <c r="E891" s="6">
        <v>1.89846204105533E-2</v>
      </c>
      <c r="F891" s="6">
        <v>2.8295663592073899E-2</v>
      </c>
      <c r="G891" s="6">
        <v>7.2720099918240494E-2</v>
      </c>
      <c r="H891" s="6">
        <v>0.11337524493614901</v>
      </c>
      <c r="K891" s="25">
        <v>3.0900815120078001E-2</v>
      </c>
      <c r="L891" s="25">
        <v>3.6102186786295801E-2</v>
      </c>
      <c r="M891" s="25">
        <v>1.89846204105533E-2</v>
      </c>
      <c r="N891" s="25">
        <v>2.8295663592073899E-2</v>
      </c>
      <c r="O891" s="25">
        <v>7.2720099918240494E-2</v>
      </c>
      <c r="P891" s="25">
        <v>0.11337524493614901</v>
      </c>
    </row>
    <row r="892" spans="2:16" x14ac:dyDescent="0.25">
      <c r="B892" s="5">
        <v>889</v>
      </c>
      <c r="C892" s="6">
        <v>4.5052354167851402E-2</v>
      </c>
      <c r="D892" s="6">
        <v>4.4899917778271403E-2</v>
      </c>
      <c r="E892" s="6">
        <v>2.7735216585406602E-2</v>
      </c>
      <c r="F892" s="6">
        <v>3.7404871034762803E-2</v>
      </c>
      <c r="G892" s="6">
        <v>5.7182999594920701E-2</v>
      </c>
      <c r="H892" s="6">
        <v>7.8051825774730896E-2</v>
      </c>
      <c r="K892" s="25">
        <v>4.5052354167851402E-2</v>
      </c>
      <c r="L892" s="25">
        <v>4.4899917778271403E-2</v>
      </c>
      <c r="M892" s="25">
        <v>2.7735216585406602E-2</v>
      </c>
      <c r="N892" s="25">
        <v>3.7404871034762803E-2</v>
      </c>
      <c r="O892" s="25">
        <v>5.7182999594920701E-2</v>
      </c>
      <c r="P892" s="25">
        <v>7.8051825774730896E-2</v>
      </c>
    </row>
    <row r="893" spans="2:16" x14ac:dyDescent="0.25">
      <c r="B893" s="5">
        <v>890</v>
      </c>
      <c r="C893" s="6">
        <v>1.77622653378686E-2</v>
      </c>
      <c r="D893" s="6">
        <v>2.0481252966783499E-2</v>
      </c>
      <c r="E893" s="6">
        <v>4.42727833254919E-2</v>
      </c>
      <c r="F893" s="6">
        <v>2.83181940687143E-2</v>
      </c>
      <c r="G893" s="6">
        <v>3.10101341744216E-2</v>
      </c>
      <c r="H893" s="6">
        <v>8.18470449194144E-2</v>
      </c>
      <c r="K893" s="25">
        <v>1.77622653378686E-2</v>
      </c>
      <c r="L893" s="25">
        <v>2.0481252966783499E-2</v>
      </c>
      <c r="M893" s="25">
        <v>4.42727833254919E-2</v>
      </c>
      <c r="N893" s="25">
        <v>2.83181940687143E-2</v>
      </c>
      <c r="O893" s="25">
        <v>3.10101341744216E-2</v>
      </c>
      <c r="P893" s="25">
        <v>8.18470449194144E-2</v>
      </c>
    </row>
    <row r="894" spans="2:16" x14ac:dyDescent="0.25">
      <c r="B894" s="5">
        <v>891</v>
      </c>
      <c r="C894" s="6">
        <v>3.6541668464845897E-2</v>
      </c>
      <c r="D894" s="6">
        <v>1.77453194271384E-2</v>
      </c>
      <c r="E894" s="6">
        <v>-8.7037645541246898E-3</v>
      </c>
      <c r="F894" s="6">
        <v>1.4363163905146499E-2</v>
      </c>
      <c r="G894" s="6">
        <v>3.8236707912720401E-2</v>
      </c>
      <c r="H894" s="6">
        <v>1.02355116490505E-3</v>
      </c>
      <c r="K894" s="25">
        <v>3.6541668464845897E-2</v>
      </c>
      <c r="L894" s="25">
        <v>1.77453194271384E-2</v>
      </c>
      <c r="M894" s="25">
        <v>-8.7037645541246898E-3</v>
      </c>
      <c r="N894" s="25">
        <v>1.4363163905146499E-2</v>
      </c>
      <c r="O894" s="25">
        <v>3.8236707912720401E-2</v>
      </c>
      <c r="P894" s="25">
        <v>1.02355116490505E-3</v>
      </c>
    </row>
    <row r="895" spans="2:16" x14ac:dyDescent="0.25">
      <c r="B895" s="5">
        <v>892</v>
      </c>
      <c r="C895" s="6">
        <v>2.6210388622310801E-2</v>
      </c>
      <c r="D895" s="6">
        <v>4.8487971676920601E-2</v>
      </c>
      <c r="E895" s="6">
        <v>8.4441153272415595E-2</v>
      </c>
      <c r="F895" s="6">
        <v>5.2509486725243797E-2</v>
      </c>
      <c r="G895" s="6">
        <v>5.14974404795683E-2</v>
      </c>
      <c r="H895" s="6">
        <v>0.16972085961238501</v>
      </c>
      <c r="K895" s="25">
        <v>2.6210388622310801E-2</v>
      </c>
      <c r="L895" s="25">
        <v>4.8487971676920601E-2</v>
      </c>
      <c r="M895" s="25">
        <v>8.4441153272415595E-2</v>
      </c>
      <c r="N895" s="25">
        <v>5.2509486725243797E-2</v>
      </c>
      <c r="O895" s="25">
        <v>5.14974404795683E-2</v>
      </c>
      <c r="P895" s="25">
        <v>0.16972085961238501</v>
      </c>
    </row>
    <row r="896" spans="2:16" x14ac:dyDescent="0.25">
      <c r="B896" s="5">
        <v>893</v>
      </c>
      <c r="C896" s="6">
        <v>2.9063220962736201E-2</v>
      </c>
      <c r="D896" s="6">
        <v>5.3565582474962799E-2</v>
      </c>
      <c r="E896" s="6">
        <v>0.105676777072018</v>
      </c>
      <c r="F896" s="6">
        <v>4.8099198050863601E-2</v>
      </c>
      <c r="G896" s="6">
        <v>0.10085741221286899</v>
      </c>
      <c r="H896" s="6">
        <v>7.1355854907532795E-2</v>
      </c>
      <c r="K896" s="25">
        <v>2.9063220962736201E-2</v>
      </c>
      <c r="L896" s="25">
        <v>5.3565582474962799E-2</v>
      </c>
      <c r="M896" s="25">
        <v>0.105676777072018</v>
      </c>
      <c r="N896" s="25">
        <v>4.8099198050863601E-2</v>
      </c>
      <c r="O896" s="25">
        <v>0.10085741221286899</v>
      </c>
      <c r="P896" s="25">
        <v>7.1355854907532795E-2</v>
      </c>
    </row>
    <row r="897" spans="2:16" x14ac:dyDescent="0.25">
      <c r="B897" s="5">
        <v>894</v>
      </c>
      <c r="C897" s="6">
        <v>3.3691439476382097E-2</v>
      </c>
      <c r="D897" s="6">
        <v>1.28829764642178E-2</v>
      </c>
      <c r="E897" s="6">
        <v>-2.6177883938271699E-2</v>
      </c>
      <c r="F897" s="6">
        <v>1.8220856754864099E-2</v>
      </c>
      <c r="G897" s="6">
        <v>-6.7426920935174097E-3</v>
      </c>
      <c r="H897" s="6">
        <v>9.0959444710439402E-2</v>
      </c>
      <c r="K897" s="25">
        <v>3.3691439476382097E-2</v>
      </c>
      <c r="L897" s="25">
        <v>1.28829764642178E-2</v>
      </c>
      <c r="M897" s="25">
        <v>-2.6177883938271699E-2</v>
      </c>
      <c r="N897" s="25">
        <v>1.8220856754864099E-2</v>
      </c>
      <c r="O897" s="25">
        <v>-6.7426920935174097E-3</v>
      </c>
      <c r="P897" s="25">
        <v>9.0959444710439402E-2</v>
      </c>
    </row>
    <row r="898" spans="2:16" x14ac:dyDescent="0.25">
      <c r="B898" s="5">
        <v>895</v>
      </c>
      <c r="C898" s="6">
        <v>2.0267667234175502E-2</v>
      </c>
      <c r="D898" s="6">
        <v>3.88662531551274E-2</v>
      </c>
      <c r="E898" s="6">
        <v>7.7553607069004396E-2</v>
      </c>
      <c r="F898" s="6">
        <v>3.57478329286334E-2</v>
      </c>
      <c r="G898" s="6">
        <v>7.2583538428340602E-2</v>
      </c>
      <c r="H898" s="6">
        <v>0.124308186218446</v>
      </c>
      <c r="K898" s="25">
        <v>2.0267667234175502E-2</v>
      </c>
      <c r="L898" s="25">
        <v>3.88662531551274E-2</v>
      </c>
      <c r="M898" s="25">
        <v>7.7553607069004396E-2</v>
      </c>
      <c r="N898" s="25">
        <v>3.57478329286334E-2</v>
      </c>
      <c r="O898" s="25">
        <v>7.2583538428340602E-2</v>
      </c>
      <c r="P898" s="25">
        <v>0.124308186218446</v>
      </c>
    </row>
    <row r="899" spans="2:16" x14ac:dyDescent="0.25">
      <c r="B899" s="5">
        <v>896</v>
      </c>
      <c r="C899" s="6">
        <v>4.2504564571066002E-2</v>
      </c>
      <c r="D899" s="6">
        <v>2.6905587485337001E-2</v>
      </c>
      <c r="E899" s="6">
        <v>-2.2599126411977401E-3</v>
      </c>
      <c r="F899" s="6">
        <v>3.02317107463639E-2</v>
      </c>
      <c r="G899" s="6">
        <v>1.7821847083469001E-2</v>
      </c>
      <c r="H899" s="6">
        <v>3.95171162483769E-2</v>
      </c>
      <c r="K899" s="25">
        <v>4.2504564571066002E-2</v>
      </c>
      <c r="L899" s="25">
        <v>2.6905587485337001E-2</v>
      </c>
      <c r="M899" s="25">
        <v>-2.2599126411977401E-3</v>
      </c>
      <c r="N899" s="25">
        <v>3.02317107463639E-2</v>
      </c>
      <c r="O899" s="25">
        <v>1.7821847083469001E-2</v>
      </c>
      <c r="P899" s="25">
        <v>3.95171162483769E-2</v>
      </c>
    </row>
    <row r="900" spans="2:16" x14ac:dyDescent="0.25">
      <c r="B900" s="5">
        <v>897</v>
      </c>
      <c r="C900" s="6">
        <v>3.2946625226442101E-2</v>
      </c>
      <c r="D900" s="6">
        <v>4.5160695577118201E-2</v>
      </c>
      <c r="E900" s="6">
        <v>5.5180079621709698E-2</v>
      </c>
      <c r="F900" s="6">
        <v>4.2280774878010699E-2</v>
      </c>
      <c r="G900" s="6">
        <v>3.63970545194277E-2</v>
      </c>
      <c r="H900" s="6">
        <v>-4.51954513987749E-2</v>
      </c>
      <c r="K900" s="25">
        <v>3.2946625226442101E-2</v>
      </c>
      <c r="L900" s="25">
        <v>4.5160695577118201E-2</v>
      </c>
      <c r="M900" s="25">
        <v>5.5180079621709698E-2</v>
      </c>
      <c r="N900" s="25">
        <v>4.2280774878010699E-2</v>
      </c>
      <c r="O900" s="25">
        <v>3.63970545194277E-2</v>
      </c>
      <c r="P900" s="25">
        <v>-4.51954513987749E-2</v>
      </c>
    </row>
    <row r="901" spans="2:16" x14ac:dyDescent="0.25">
      <c r="B901" s="5">
        <v>898</v>
      </c>
      <c r="C901" s="6">
        <v>2.97544061385904E-2</v>
      </c>
      <c r="D901" s="6">
        <v>2.0455645062820799E-2</v>
      </c>
      <c r="E901" s="6">
        <v>1.68444587825325E-2</v>
      </c>
      <c r="F901" s="6">
        <v>2.35877796823547E-2</v>
      </c>
      <c r="G901" s="6">
        <v>5.1433143125871203E-2</v>
      </c>
      <c r="H901" s="6">
        <v>0.243703988688979</v>
      </c>
      <c r="K901" s="25">
        <v>2.97544061385904E-2</v>
      </c>
      <c r="L901" s="25">
        <v>2.0455645062820799E-2</v>
      </c>
      <c r="M901" s="25">
        <v>1.68444587825325E-2</v>
      </c>
      <c r="N901" s="25">
        <v>2.35877796823547E-2</v>
      </c>
      <c r="O901" s="25">
        <v>5.1433143125871203E-2</v>
      </c>
      <c r="P901" s="25">
        <v>0.243703988688979</v>
      </c>
    </row>
    <row r="902" spans="2:16" x14ac:dyDescent="0.25">
      <c r="B902" s="5">
        <v>899</v>
      </c>
      <c r="C902" s="6">
        <v>3.3842957644578897E-2</v>
      </c>
      <c r="D902" s="6">
        <v>2.2861845748959098E-2</v>
      </c>
      <c r="E902" s="6">
        <v>2.5131926647757201E-2</v>
      </c>
      <c r="F902" s="6">
        <v>2.2128832405213801E-2</v>
      </c>
      <c r="G902" s="6">
        <v>7.6530187220903004E-2</v>
      </c>
      <c r="H902" s="6">
        <v>0.120070093328722</v>
      </c>
      <c r="K902" s="25">
        <v>3.3842957644578897E-2</v>
      </c>
      <c r="L902" s="25">
        <v>2.2861845748959098E-2</v>
      </c>
      <c r="M902" s="25">
        <v>2.5131926647757201E-2</v>
      </c>
      <c r="N902" s="25">
        <v>2.2128832405213801E-2</v>
      </c>
      <c r="O902" s="25">
        <v>7.6530187220903004E-2</v>
      </c>
      <c r="P902" s="25">
        <v>0.120070093328722</v>
      </c>
    </row>
    <row r="903" spans="2:16" x14ac:dyDescent="0.25">
      <c r="B903" s="5">
        <v>900</v>
      </c>
      <c r="C903" s="6">
        <v>2.8911417352532699E-2</v>
      </c>
      <c r="D903" s="6">
        <v>4.2805361870146497E-2</v>
      </c>
      <c r="E903" s="6">
        <v>4.6625831311362803E-2</v>
      </c>
      <c r="F903" s="6">
        <v>4.3864291570828502E-2</v>
      </c>
      <c r="G903" s="6">
        <v>1.22600705118563E-2</v>
      </c>
      <c r="H903" s="6">
        <v>4.07119367137685E-2</v>
      </c>
      <c r="K903" s="25">
        <v>2.8911417352532699E-2</v>
      </c>
      <c r="L903" s="25">
        <v>4.2805361870146497E-2</v>
      </c>
      <c r="M903" s="25">
        <v>4.6625831311362803E-2</v>
      </c>
      <c r="N903" s="25">
        <v>4.3864291570828502E-2</v>
      </c>
      <c r="O903" s="25">
        <v>1.22600705118563E-2</v>
      </c>
      <c r="P903" s="25">
        <v>4.07119367137685E-2</v>
      </c>
    </row>
    <row r="904" spans="2:16" x14ac:dyDescent="0.25">
      <c r="B904" s="5">
        <v>901</v>
      </c>
      <c r="C904" s="6">
        <v>3.2004330890765598E-2</v>
      </c>
      <c r="D904" s="6">
        <v>3.1416617915033002E-2</v>
      </c>
      <c r="E904" s="6">
        <v>4.5172949539774097E-2</v>
      </c>
      <c r="F904" s="6">
        <v>3.58345127688873E-2</v>
      </c>
      <c r="G904" s="6">
        <v>5.2580126417637499E-2</v>
      </c>
      <c r="H904" s="6">
        <v>0.17866311841322999</v>
      </c>
      <c r="K904" s="25">
        <v>3.2004330890765598E-2</v>
      </c>
      <c r="L904" s="25">
        <v>3.1416617915033002E-2</v>
      </c>
      <c r="M904" s="25">
        <v>4.5172949539774097E-2</v>
      </c>
      <c r="N904" s="25">
        <v>3.58345127688873E-2</v>
      </c>
      <c r="O904" s="25">
        <v>5.2580126417637499E-2</v>
      </c>
      <c r="P904" s="25">
        <v>0.17866311841322999</v>
      </c>
    </row>
    <row r="905" spans="2:16" x14ac:dyDescent="0.25">
      <c r="B905" s="5">
        <v>902</v>
      </c>
      <c r="C905" s="6">
        <v>3.0748838301261301E-2</v>
      </c>
      <c r="D905" s="6">
        <v>3.4058017394066997E-2</v>
      </c>
      <c r="E905" s="6">
        <v>2.66632143379626E-2</v>
      </c>
      <c r="F905" s="6">
        <v>3.0033603401789202E-2</v>
      </c>
      <c r="G905" s="6">
        <v>3.5416791310884703E-2</v>
      </c>
      <c r="H905" s="6">
        <v>-2.7842275785383598E-3</v>
      </c>
      <c r="K905" s="25">
        <v>3.0748838301261301E-2</v>
      </c>
      <c r="L905" s="25">
        <v>3.4058017394066997E-2</v>
      </c>
      <c r="M905" s="25">
        <v>2.66632143379626E-2</v>
      </c>
      <c r="N905" s="25">
        <v>3.0033603401789202E-2</v>
      </c>
      <c r="O905" s="25">
        <v>3.5416791310884703E-2</v>
      </c>
      <c r="P905" s="25">
        <v>-2.7842275785383598E-3</v>
      </c>
    </row>
    <row r="906" spans="2:16" x14ac:dyDescent="0.25">
      <c r="B906" s="5">
        <v>903</v>
      </c>
      <c r="C906" s="6">
        <v>1.9565883205522602E-2</v>
      </c>
      <c r="D906" s="6">
        <v>2.1511207735780202E-2</v>
      </c>
      <c r="E906" s="6">
        <v>3.6132882804622603E-2</v>
      </c>
      <c r="F906" s="6">
        <v>1.8476686245617598E-2</v>
      </c>
      <c r="G906" s="6">
        <v>3.2951941939190398E-2</v>
      </c>
      <c r="H906" s="6">
        <v>8.1468742396819706E-3</v>
      </c>
      <c r="K906" s="25">
        <v>1.9565883205522602E-2</v>
      </c>
      <c r="L906" s="25">
        <v>2.1511207735780202E-2</v>
      </c>
      <c r="M906" s="25">
        <v>3.6132882804622603E-2</v>
      </c>
      <c r="N906" s="25">
        <v>1.8476686245617598E-2</v>
      </c>
      <c r="O906" s="25">
        <v>3.2951941939190398E-2</v>
      </c>
      <c r="P906" s="25">
        <v>8.1468742396819706E-3</v>
      </c>
    </row>
    <row r="907" spans="2:16" x14ac:dyDescent="0.25">
      <c r="B907" s="5">
        <v>904</v>
      </c>
      <c r="C907" s="6">
        <v>4.3239505272881097E-2</v>
      </c>
      <c r="D907" s="6">
        <v>4.39660651044744E-2</v>
      </c>
      <c r="E907" s="6">
        <v>3.5500598532964597E-2</v>
      </c>
      <c r="F907" s="6">
        <v>4.7506627007816202E-2</v>
      </c>
      <c r="G907" s="6">
        <v>5.4881973290860302E-2</v>
      </c>
      <c r="H907" s="6">
        <v>0.16108333328661101</v>
      </c>
      <c r="K907" s="25">
        <v>4.3239505272881097E-2</v>
      </c>
      <c r="L907" s="25">
        <v>4.39660651044744E-2</v>
      </c>
      <c r="M907" s="25">
        <v>3.5500598532964597E-2</v>
      </c>
      <c r="N907" s="25">
        <v>4.7506627007816202E-2</v>
      </c>
      <c r="O907" s="25">
        <v>5.4881973290860302E-2</v>
      </c>
      <c r="P907" s="25">
        <v>0.16108333328661101</v>
      </c>
    </row>
    <row r="908" spans="2:16" x14ac:dyDescent="0.25">
      <c r="B908" s="5">
        <v>905</v>
      </c>
      <c r="C908" s="6">
        <v>2.90717716580653E-2</v>
      </c>
      <c r="D908" s="6">
        <v>4.1057855323832999E-2</v>
      </c>
      <c r="E908" s="6">
        <v>5.3185978530743798E-2</v>
      </c>
      <c r="F908" s="6">
        <v>4.1250941909630502E-2</v>
      </c>
      <c r="G908" s="6">
        <v>7.8248994390962098E-2</v>
      </c>
      <c r="H908" s="6">
        <v>0.11262697444986999</v>
      </c>
      <c r="K908" s="25">
        <v>2.90717716580653E-2</v>
      </c>
      <c r="L908" s="25">
        <v>4.1057855323832999E-2</v>
      </c>
      <c r="M908" s="25">
        <v>5.3185978530743798E-2</v>
      </c>
      <c r="N908" s="25">
        <v>4.1250941909630502E-2</v>
      </c>
      <c r="O908" s="25">
        <v>7.8248994390962098E-2</v>
      </c>
      <c r="P908" s="25">
        <v>0.11262697444986999</v>
      </c>
    </row>
    <row r="909" spans="2:16" x14ac:dyDescent="0.25">
      <c r="B909" s="5">
        <v>906</v>
      </c>
      <c r="C909" s="6">
        <v>3.3688856700289503E-2</v>
      </c>
      <c r="D909" s="6">
        <v>2.4536994867682099E-2</v>
      </c>
      <c r="E909" s="6">
        <v>1.89320696390771E-2</v>
      </c>
      <c r="F909" s="6">
        <v>2.46843881564205E-2</v>
      </c>
      <c r="G909" s="6">
        <v>1.08748658021531E-2</v>
      </c>
      <c r="H909" s="6">
        <v>4.6863955374582399E-2</v>
      </c>
      <c r="K909" s="25">
        <v>3.3688856700289503E-2</v>
      </c>
      <c r="L909" s="25">
        <v>2.4536994867682099E-2</v>
      </c>
      <c r="M909" s="25">
        <v>1.89320696390771E-2</v>
      </c>
      <c r="N909" s="25">
        <v>2.46843881564205E-2</v>
      </c>
      <c r="O909" s="25">
        <v>1.08748658021531E-2</v>
      </c>
      <c r="P909" s="25">
        <v>4.6863955374582399E-2</v>
      </c>
    </row>
    <row r="910" spans="2:16" x14ac:dyDescent="0.25">
      <c r="B910" s="5">
        <v>907</v>
      </c>
      <c r="C910" s="6">
        <v>2.6361861908908501E-2</v>
      </c>
      <c r="D910" s="6">
        <v>4.3640759523163403E-2</v>
      </c>
      <c r="E910" s="6">
        <v>6.0898873458923301E-2</v>
      </c>
      <c r="F910" s="6">
        <v>4.5176266830727001E-2</v>
      </c>
      <c r="G910" s="6">
        <v>6.7073973233438403E-2</v>
      </c>
      <c r="H910" s="6">
        <v>6.6804394519584198E-2</v>
      </c>
      <c r="K910" s="25">
        <v>2.6361861908908501E-2</v>
      </c>
      <c r="L910" s="25">
        <v>4.3640759523163403E-2</v>
      </c>
      <c r="M910" s="25">
        <v>6.0898873458923301E-2</v>
      </c>
      <c r="N910" s="25">
        <v>4.5176266830727001E-2</v>
      </c>
      <c r="O910" s="25">
        <v>6.7073973233438403E-2</v>
      </c>
      <c r="P910" s="25">
        <v>6.6804394519584198E-2</v>
      </c>
    </row>
    <row r="911" spans="2:16" x14ac:dyDescent="0.25">
      <c r="B911" s="5">
        <v>908</v>
      </c>
      <c r="C911" s="6">
        <v>3.6395337605926101E-2</v>
      </c>
      <c r="D911" s="6">
        <v>2.2099933892339298E-2</v>
      </c>
      <c r="E911" s="6">
        <v>1.17832689205284E-2</v>
      </c>
      <c r="F911" s="6">
        <v>2.0946859641886698E-2</v>
      </c>
      <c r="G911" s="6">
        <v>2.16171616247114E-2</v>
      </c>
      <c r="H911" s="6">
        <v>9.3171364810273397E-2</v>
      </c>
      <c r="K911" s="25">
        <v>3.6395337605926101E-2</v>
      </c>
      <c r="L911" s="25">
        <v>2.2099933892339298E-2</v>
      </c>
      <c r="M911" s="25">
        <v>1.17832689205284E-2</v>
      </c>
      <c r="N911" s="25">
        <v>2.0946859641886698E-2</v>
      </c>
      <c r="O911" s="25">
        <v>2.16171616247114E-2</v>
      </c>
      <c r="P911" s="25">
        <v>9.3171364810273397E-2</v>
      </c>
    </row>
    <row r="912" spans="2:16" x14ac:dyDescent="0.25">
      <c r="B912" s="5">
        <v>909</v>
      </c>
      <c r="C912" s="6">
        <v>3.4319218509835797E-2</v>
      </c>
      <c r="D912" s="6">
        <v>5.51349552602802E-2</v>
      </c>
      <c r="E912" s="6">
        <v>8.7209397103820405E-2</v>
      </c>
      <c r="F912" s="6">
        <v>5.2982763884613898E-2</v>
      </c>
      <c r="G912" s="6">
        <v>6.8413599432992203E-2</v>
      </c>
      <c r="H912" s="6">
        <v>6.12394578578472E-2</v>
      </c>
      <c r="K912" s="25">
        <v>3.4319218509835797E-2</v>
      </c>
      <c r="L912" s="25">
        <v>5.51349552602802E-2</v>
      </c>
      <c r="M912" s="25">
        <v>8.7209397103820405E-2</v>
      </c>
      <c r="N912" s="25">
        <v>5.2982763884613898E-2</v>
      </c>
      <c r="O912" s="25">
        <v>6.8413599432992203E-2</v>
      </c>
      <c r="P912" s="25">
        <v>6.12394578578472E-2</v>
      </c>
    </row>
    <row r="913" spans="2:16" x14ac:dyDescent="0.25">
      <c r="B913" s="5">
        <v>910</v>
      </c>
      <c r="C913" s="6">
        <v>2.8441944698812002E-2</v>
      </c>
      <c r="D913" s="6">
        <v>1.1170237509447799E-2</v>
      </c>
      <c r="E913" s="6">
        <v>-1.1597558412157601E-2</v>
      </c>
      <c r="F913" s="6">
        <v>1.3540323364812101E-2</v>
      </c>
      <c r="G913" s="6">
        <v>2.15078480749058E-2</v>
      </c>
      <c r="H913" s="6">
        <v>0.10022890607252399</v>
      </c>
      <c r="K913" s="25">
        <v>2.8441944698812002E-2</v>
      </c>
      <c r="L913" s="25">
        <v>1.1170237509447799E-2</v>
      </c>
      <c r="M913" s="25">
        <v>-1.1597558412157601E-2</v>
      </c>
      <c r="N913" s="25">
        <v>1.3540323364812101E-2</v>
      </c>
      <c r="O913" s="25">
        <v>2.15078480749058E-2</v>
      </c>
      <c r="P913" s="25">
        <v>0.10022890607252399</v>
      </c>
    </row>
    <row r="914" spans="2:16" x14ac:dyDescent="0.25">
      <c r="B914" s="5">
        <v>911</v>
      </c>
      <c r="C914" s="6">
        <v>1.8887183643564901E-2</v>
      </c>
      <c r="D914" s="6">
        <v>3.5043169941522297E-2</v>
      </c>
      <c r="E914" s="6">
        <v>5.96574115738999E-2</v>
      </c>
      <c r="F914" s="6">
        <v>3.8300392825566701E-2</v>
      </c>
      <c r="G914" s="6">
        <v>6.4829094017214706E-2</v>
      </c>
      <c r="H914" s="6">
        <v>7.7865799642396996E-2</v>
      </c>
      <c r="K914" s="25">
        <v>1.8887183643564901E-2</v>
      </c>
      <c r="L914" s="25">
        <v>3.5043169941522297E-2</v>
      </c>
      <c r="M914" s="25">
        <v>5.96574115738999E-2</v>
      </c>
      <c r="N914" s="25">
        <v>3.8300392825566701E-2</v>
      </c>
      <c r="O914" s="25">
        <v>6.4829094017214706E-2</v>
      </c>
      <c r="P914" s="25">
        <v>7.7865799642396996E-2</v>
      </c>
    </row>
    <row r="915" spans="2:16" x14ac:dyDescent="0.25">
      <c r="B915" s="5">
        <v>912</v>
      </c>
      <c r="C915" s="6">
        <v>4.3903833218241303E-2</v>
      </c>
      <c r="D915" s="6">
        <v>3.05826597960683E-2</v>
      </c>
      <c r="E915" s="6">
        <v>1.34874230692237E-2</v>
      </c>
      <c r="F915" s="6">
        <v>2.7744912850057299E-2</v>
      </c>
      <c r="G915" s="6">
        <v>2.4308816792153E-2</v>
      </c>
      <c r="H915" s="6">
        <v>8.0936077934774503E-2</v>
      </c>
      <c r="K915" s="25">
        <v>4.3903833218241303E-2</v>
      </c>
      <c r="L915" s="25">
        <v>3.05826597960683E-2</v>
      </c>
      <c r="M915" s="25">
        <v>1.34874230692237E-2</v>
      </c>
      <c r="N915" s="25">
        <v>2.7744912850057299E-2</v>
      </c>
      <c r="O915" s="25">
        <v>2.4308816792153E-2</v>
      </c>
      <c r="P915" s="25">
        <v>8.0936077934774503E-2</v>
      </c>
    </row>
    <row r="916" spans="2:16" x14ac:dyDescent="0.25">
      <c r="B916" s="5">
        <v>913</v>
      </c>
      <c r="C916" s="6">
        <v>3.9366258860377402E-2</v>
      </c>
      <c r="D916" s="6">
        <v>3.9244809199003403E-2</v>
      </c>
      <c r="E916" s="6">
        <v>3.8837994314100802E-2</v>
      </c>
      <c r="F916" s="6">
        <v>4.2640970097531199E-2</v>
      </c>
      <c r="G916" s="6">
        <v>5.3687200545450703E-2</v>
      </c>
      <c r="H916" s="6">
        <v>0.184122558611644</v>
      </c>
      <c r="K916" s="25">
        <v>3.9366258860377402E-2</v>
      </c>
      <c r="L916" s="25">
        <v>3.9244809199003403E-2</v>
      </c>
      <c r="M916" s="25">
        <v>3.8837994314100802E-2</v>
      </c>
      <c r="N916" s="25">
        <v>4.2640970097531199E-2</v>
      </c>
      <c r="O916" s="25">
        <v>5.3687200545450703E-2</v>
      </c>
      <c r="P916" s="25">
        <v>0.184122558611644</v>
      </c>
    </row>
    <row r="917" spans="2:16" x14ac:dyDescent="0.25">
      <c r="B917" s="5">
        <v>914</v>
      </c>
      <c r="C917" s="6">
        <v>2.3400957499972098E-2</v>
      </c>
      <c r="D917" s="6">
        <v>2.6215785683071601E-2</v>
      </c>
      <c r="E917" s="6">
        <v>3.2979715010055498E-2</v>
      </c>
      <c r="F917" s="6">
        <v>2.32120607638375E-2</v>
      </c>
      <c r="G917" s="6">
        <v>3.4280617515685098E-2</v>
      </c>
      <c r="H917" s="6">
        <v>-9.6772537341665004E-3</v>
      </c>
      <c r="K917" s="25">
        <v>2.3400957499972098E-2</v>
      </c>
      <c r="L917" s="25">
        <v>2.6215785683071601E-2</v>
      </c>
      <c r="M917" s="25">
        <v>3.2979715010055498E-2</v>
      </c>
      <c r="N917" s="25">
        <v>2.32120607638375E-2</v>
      </c>
      <c r="O917" s="25">
        <v>3.4280617515685098E-2</v>
      </c>
      <c r="P917" s="25">
        <v>-9.6772537341665004E-3</v>
      </c>
    </row>
    <row r="918" spans="2:16" x14ac:dyDescent="0.25">
      <c r="B918" s="5">
        <v>915</v>
      </c>
      <c r="C918" s="6">
        <v>3.6606340454194801E-2</v>
      </c>
      <c r="D918" s="6">
        <v>1.83654301520613E-2</v>
      </c>
      <c r="E918" s="6">
        <v>8.2400493673064901E-3</v>
      </c>
      <c r="F918" s="6">
        <v>1.90558752719487E-2</v>
      </c>
      <c r="G918" s="6">
        <v>3.11789864194905E-2</v>
      </c>
      <c r="H918" s="6">
        <v>4.7081596027267497E-2</v>
      </c>
      <c r="K918" s="25">
        <v>3.6606340454194801E-2</v>
      </c>
      <c r="L918" s="25">
        <v>1.83654301520613E-2</v>
      </c>
      <c r="M918" s="25">
        <v>8.2400493673064901E-3</v>
      </c>
      <c r="N918" s="25">
        <v>1.90558752719487E-2</v>
      </c>
      <c r="O918" s="25">
        <v>3.11789864194905E-2</v>
      </c>
      <c r="P918" s="25">
        <v>4.7081596027267497E-2</v>
      </c>
    </row>
    <row r="919" spans="2:16" x14ac:dyDescent="0.25">
      <c r="B919" s="5">
        <v>916</v>
      </c>
      <c r="C919" s="6">
        <v>2.61544088514079E-2</v>
      </c>
      <c r="D919" s="6">
        <v>4.7575131519557598E-2</v>
      </c>
      <c r="E919" s="6">
        <v>6.4594861991459404E-2</v>
      </c>
      <c r="F919" s="6">
        <v>4.72025766408126E-2</v>
      </c>
      <c r="G919" s="6">
        <v>5.7243704103420799E-2</v>
      </c>
      <c r="H919" s="6">
        <v>0.110473559737868</v>
      </c>
      <c r="K919" s="25">
        <v>2.61544088514079E-2</v>
      </c>
      <c r="L919" s="25">
        <v>4.7575131519557598E-2</v>
      </c>
      <c r="M919" s="25">
        <v>6.4594861991459404E-2</v>
      </c>
      <c r="N919" s="25">
        <v>4.72025766408126E-2</v>
      </c>
      <c r="O919" s="25">
        <v>5.7243704103420799E-2</v>
      </c>
      <c r="P919" s="25">
        <v>0.110473559737868</v>
      </c>
    </row>
    <row r="920" spans="2:16" x14ac:dyDescent="0.25">
      <c r="B920" s="5">
        <v>917</v>
      </c>
      <c r="C920" s="6">
        <v>4.17840715432303E-2</v>
      </c>
      <c r="D920" s="6">
        <v>4.0338773272976997E-2</v>
      </c>
      <c r="E920" s="6">
        <v>2.56873555226447E-2</v>
      </c>
      <c r="F920" s="6">
        <v>3.4925427839352E-2</v>
      </c>
      <c r="G920" s="6">
        <v>2.1080163780795101E-2</v>
      </c>
      <c r="H920" s="6">
        <v>3.0710195119447699E-3</v>
      </c>
      <c r="K920" s="25">
        <v>4.17840715432303E-2</v>
      </c>
      <c r="L920" s="25">
        <v>4.0338773272976997E-2</v>
      </c>
      <c r="M920" s="25">
        <v>2.56873555226447E-2</v>
      </c>
      <c r="N920" s="25">
        <v>3.4925427839352E-2</v>
      </c>
      <c r="O920" s="25">
        <v>2.1080163780795101E-2</v>
      </c>
      <c r="P920" s="25">
        <v>3.0710195119447699E-3</v>
      </c>
    </row>
    <row r="921" spans="2:16" x14ac:dyDescent="0.25">
      <c r="B921" s="5">
        <v>918</v>
      </c>
      <c r="C921" s="6">
        <v>2.0998477840112401E-2</v>
      </c>
      <c r="D921" s="6">
        <v>2.5198523237488699E-2</v>
      </c>
      <c r="E921" s="6">
        <v>4.6587645959362399E-2</v>
      </c>
      <c r="F921" s="6">
        <v>3.0939541586884702E-2</v>
      </c>
      <c r="G921" s="6">
        <v>6.7782576353077897E-2</v>
      </c>
      <c r="H921" s="6">
        <v>0.171252438259961</v>
      </c>
      <c r="K921" s="25">
        <v>2.0998477840112401E-2</v>
      </c>
      <c r="L921" s="25">
        <v>2.5198523237488699E-2</v>
      </c>
      <c r="M921" s="25">
        <v>4.6587645959362399E-2</v>
      </c>
      <c r="N921" s="25">
        <v>3.0939541586884702E-2</v>
      </c>
      <c r="O921" s="25">
        <v>6.7782576353077897E-2</v>
      </c>
      <c r="P921" s="25">
        <v>0.171252438259961</v>
      </c>
    </row>
    <row r="922" spans="2:16" x14ac:dyDescent="0.25">
      <c r="B922" s="5">
        <v>919</v>
      </c>
      <c r="C922" s="6">
        <v>3.61386228161589E-2</v>
      </c>
      <c r="D922" s="6">
        <v>3.24258855326751E-2</v>
      </c>
      <c r="E922" s="6">
        <v>4.4147522293262097E-2</v>
      </c>
      <c r="F922" s="6">
        <v>3.15949570010308E-2</v>
      </c>
      <c r="G922" s="6">
        <v>5.5578610012813702E-2</v>
      </c>
      <c r="H922" s="6">
        <v>5.6275823200738102E-2</v>
      </c>
      <c r="K922" s="25">
        <v>3.61386228161589E-2</v>
      </c>
      <c r="L922" s="25">
        <v>3.24258855326751E-2</v>
      </c>
      <c r="M922" s="25">
        <v>4.4147522293262097E-2</v>
      </c>
      <c r="N922" s="25">
        <v>3.15949570010308E-2</v>
      </c>
      <c r="O922" s="25">
        <v>5.5578610012813702E-2</v>
      </c>
      <c r="P922" s="25">
        <v>5.6275823200738102E-2</v>
      </c>
    </row>
    <row r="923" spans="2:16" x14ac:dyDescent="0.25">
      <c r="B923" s="5">
        <v>920</v>
      </c>
      <c r="C923" s="6">
        <v>2.6616399557147102E-2</v>
      </c>
      <c r="D923" s="6">
        <v>3.3101278411952199E-2</v>
      </c>
      <c r="E923" s="6">
        <v>2.81444409871465E-2</v>
      </c>
      <c r="F923" s="6">
        <v>3.4299534406592801E-2</v>
      </c>
      <c r="G923" s="6">
        <v>3.27085914840404E-2</v>
      </c>
      <c r="H923" s="6">
        <v>0.105253595610381</v>
      </c>
      <c r="K923" s="25">
        <v>2.6616399557147102E-2</v>
      </c>
      <c r="L923" s="25">
        <v>3.3101278411952199E-2</v>
      </c>
      <c r="M923" s="25">
        <v>2.81444409871465E-2</v>
      </c>
      <c r="N923" s="25">
        <v>3.4299534406592801E-2</v>
      </c>
      <c r="O923" s="25">
        <v>3.27085914840404E-2</v>
      </c>
      <c r="P923" s="25">
        <v>0.105253595610381</v>
      </c>
    </row>
    <row r="924" spans="2:16" x14ac:dyDescent="0.25">
      <c r="B924" s="5">
        <v>921</v>
      </c>
      <c r="C924" s="6">
        <v>3.7241566063958897E-2</v>
      </c>
      <c r="D924" s="6">
        <v>2.84442880734588E-2</v>
      </c>
      <c r="E924" s="6">
        <v>1.15165515409605E-2</v>
      </c>
      <c r="F924" s="6">
        <v>2.8181884923494299E-2</v>
      </c>
      <c r="G924" s="6">
        <v>3.8632391425827299E-2</v>
      </c>
      <c r="H924" s="6">
        <v>0.14446050454722001</v>
      </c>
      <c r="K924" s="25">
        <v>3.7241566063958897E-2</v>
      </c>
      <c r="L924" s="25">
        <v>2.84442880734588E-2</v>
      </c>
      <c r="M924" s="25">
        <v>1.15165515409605E-2</v>
      </c>
      <c r="N924" s="25">
        <v>2.8181884923494299E-2</v>
      </c>
      <c r="O924" s="25">
        <v>3.8632391425827299E-2</v>
      </c>
      <c r="P924" s="25">
        <v>0.14446050454722001</v>
      </c>
    </row>
    <row r="925" spans="2:16" x14ac:dyDescent="0.25">
      <c r="B925" s="5">
        <v>922</v>
      </c>
      <c r="C925" s="6">
        <v>2.5514828656157701E-2</v>
      </c>
      <c r="D925" s="6">
        <v>3.7140573294153698E-2</v>
      </c>
      <c r="E925" s="6">
        <v>6.1578771881943599E-2</v>
      </c>
      <c r="F925" s="6">
        <v>3.7777823438137403E-2</v>
      </c>
      <c r="G925" s="6">
        <v>5.0019285349010699E-2</v>
      </c>
      <c r="H925" s="6">
        <v>1.8392365029006999E-2</v>
      </c>
      <c r="K925" s="25">
        <v>2.5514828656157701E-2</v>
      </c>
      <c r="L925" s="25">
        <v>3.7140573294153698E-2</v>
      </c>
      <c r="M925" s="25">
        <v>6.1578771881943599E-2</v>
      </c>
      <c r="N925" s="25">
        <v>3.7777823438137403E-2</v>
      </c>
      <c r="O925" s="25">
        <v>5.0019285349010699E-2</v>
      </c>
      <c r="P925" s="25">
        <v>1.8392365029006999E-2</v>
      </c>
    </row>
    <row r="926" spans="2:16" x14ac:dyDescent="0.25">
      <c r="B926" s="5">
        <v>923</v>
      </c>
      <c r="C926" s="6">
        <v>3.1080231049552799E-2</v>
      </c>
      <c r="D926" s="6">
        <v>3.9148758905021001E-2</v>
      </c>
      <c r="E926" s="6">
        <v>5.5883602018579101E-2</v>
      </c>
      <c r="F926" s="6">
        <v>4.0619182314592099E-2</v>
      </c>
      <c r="G926" s="6">
        <v>5.44144963484103E-2</v>
      </c>
      <c r="H926" s="6">
        <v>4.6112799215412698E-2</v>
      </c>
      <c r="K926" s="25">
        <v>3.1080231049552799E-2</v>
      </c>
      <c r="L926" s="25">
        <v>3.9148758905021001E-2</v>
      </c>
      <c r="M926" s="25">
        <v>5.5883602018579101E-2</v>
      </c>
      <c r="N926" s="25">
        <v>4.0619182314592099E-2</v>
      </c>
      <c r="O926" s="25">
        <v>5.44144963484103E-2</v>
      </c>
      <c r="P926" s="25">
        <v>4.6112799215412698E-2</v>
      </c>
    </row>
    <row r="927" spans="2:16" x14ac:dyDescent="0.25">
      <c r="B927" s="5">
        <v>924</v>
      </c>
      <c r="C927" s="6">
        <v>3.1635426046693102E-2</v>
      </c>
      <c r="D927" s="6">
        <v>2.6398666944511501E-2</v>
      </c>
      <c r="E927" s="6">
        <v>1.6383118325322198E-2</v>
      </c>
      <c r="F927" s="6">
        <v>2.5287327715019799E-2</v>
      </c>
      <c r="G927" s="6">
        <v>3.3793849114072398E-2</v>
      </c>
      <c r="H927" s="6">
        <v>0.118224813634349</v>
      </c>
      <c r="K927" s="25">
        <v>3.1635426046693102E-2</v>
      </c>
      <c r="L927" s="25">
        <v>2.6398666944511501E-2</v>
      </c>
      <c r="M927" s="25">
        <v>1.6383118325322198E-2</v>
      </c>
      <c r="N927" s="25">
        <v>2.5287327715019799E-2</v>
      </c>
      <c r="O927" s="25">
        <v>3.3793849114072398E-2</v>
      </c>
      <c r="P927" s="25">
        <v>0.118224813634349</v>
      </c>
    </row>
    <row r="928" spans="2:16" x14ac:dyDescent="0.25">
      <c r="B928" s="5">
        <v>925</v>
      </c>
      <c r="C928" s="6">
        <v>2.6196966543738699E-2</v>
      </c>
      <c r="D928" s="6">
        <v>4.5949074824437802E-2</v>
      </c>
      <c r="E928" s="6">
        <v>6.2029816246236297E-2</v>
      </c>
      <c r="F928" s="6">
        <v>4.9662596222866097E-2</v>
      </c>
      <c r="G928" s="6">
        <v>8.3106773934140496E-2</v>
      </c>
      <c r="H928" s="6">
        <v>0.15405604594863501</v>
      </c>
      <c r="K928" s="25">
        <v>2.6196966543738699E-2</v>
      </c>
      <c r="L928" s="25">
        <v>4.5949074824437802E-2</v>
      </c>
      <c r="M928" s="25">
        <v>6.2029816246236297E-2</v>
      </c>
      <c r="N928" s="25">
        <v>4.9662596222866097E-2</v>
      </c>
      <c r="O928" s="25">
        <v>8.3106773934140496E-2</v>
      </c>
      <c r="P928" s="25">
        <v>0.15405604594863501</v>
      </c>
    </row>
    <row r="929" spans="2:16" x14ac:dyDescent="0.25">
      <c r="B929" s="5">
        <v>926</v>
      </c>
      <c r="C929" s="6">
        <v>3.6571385290719002E-2</v>
      </c>
      <c r="D929" s="6">
        <v>1.9771345977020301E-2</v>
      </c>
      <c r="E929" s="6">
        <v>1.0189636465891499E-2</v>
      </c>
      <c r="F929" s="6">
        <v>1.6645279641935601E-2</v>
      </c>
      <c r="G929" s="6">
        <v>6.0721404410795099E-3</v>
      </c>
      <c r="H929" s="6">
        <v>1.49290908631698E-2</v>
      </c>
      <c r="K929" s="25">
        <v>3.6571385290719002E-2</v>
      </c>
      <c r="L929" s="25">
        <v>1.9771345977020301E-2</v>
      </c>
      <c r="M929" s="25">
        <v>1.0189636465891499E-2</v>
      </c>
      <c r="N929" s="25">
        <v>1.6645279641935601E-2</v>
      </c>
      <c r="O929" s="25">
        <v>6.0721404410795099E-3</v>
      </c>
      <c r="P929" s="25">
        <v>1.49290908631698E-2</v>
      </c>
    </row>
    <row r="930" spans="2:16" x14ac:dyDescent="0.25">
      <c r="B930" s="5">
        <v>927</v>
      </c>
      <c r="C930" s="6">
        <v>2.7882102912501799E-2</v>
      </c>
      <c r="D930" s="6">
        <v>3.05595056726977E-2</v>
      </c>
      <c r="E930" s="6">
        <v>2.06991866830941E-2</v>
      </c>
      <c r="F930" s="6">
        <v>3.1823880592678697E-2</v>
      </c>
      <c r="G930" s="6">
        <v>8.2460604625551603E-3</v>
      </c>
      <c r="H930" s="6">
        <v>0.17081142418171</v>
      </c>
      <c r="K930" s="25">
        <v>2.7882102912501799E-2</v>
      </c>
      <c r="L930" s="25">
        <v>3.05595056726977E-2</v>
      </c>
      <c r="M930" s="25">
        <v>2.06991866830941E-2</v>
      </c>
      <c r="N930" s="25">
        <v>3.1823880592678697E-2</v>
      </c>
      <c r="O930" s="25">
        <v>8.2460604625551603E-3</v>
      </c>
      <c r="P930" s="25">
        <v>0.17081142418171</v>
      </c>
    </row>
    <row r="931" spans="2:16" x14ac:dyDescent="0.25">
      <c r="B931" s="5">
        <v>928</v>
      </c>
      <c r="C931" s="6">
        <v>3.4874200321182797E-2</v>
      </c>
      <c r="D931" s="6">
        <v>3.4915046492923103E-2</v>
      </c>
      <c r="E931" s="6">
        <v>5.1417216939999101E-2</v>
      </c>
      <c r="F931" s="6">
        <v>3.4035421666582397E-2</v>
      </c>
      <c r="G931" s="6">
        <v>8.09016605773729E-2</v>
      </c>
      <c r="H931" s="6">
        <v>-3.0068472717170697E-4</v>
      </c>
      <c r="K931" s="25">
        <v>3.4874200321182797E-2</v>
      </c>
      <c r="L931" s="25">
        <v>3.4915046492923103E-2</v>
      </c>
      <c r="M931" s="25">
        <v>5.1417216939999101E-2</v>
      </c>
      <c r="N931" s="25">
        <v>3.4035421666582397E-2</v>
      </c>
      <c r="O931" s="25">
        <v>8.09016605773729E-2</v>
      </c>
      <c r="P931" s="25">
        <v>-3.0068472717170697E-4</v>
      </c>
    </row>
    <row r="932" spans="2:16" x14ac:dyDescent="0.25">
      <c r="B932" s="5">
        <v>929</v>
      </c>
      <c r="C932" s="6">
        <v>3.2568431070500101E-2</v>
      </c>
      <c r="D932" s="6">
        <v>1.03633717730445E-2</v>
      </c>
      <c r="E932" s="6">
        <v>-8.9616556557747806E-3</v>
      </c>
      <c r="F932" s="6">
        <v>1.4046348093617701E-2</v>
      </c>
      <c r="G932" s="6">
        <v>5.8023142053498201E-4</v>
      </c>
      <c r="H932" s="6">
        <v>0.102695482924061</v>
      </c>
      <c r="K932" s="25">
        <v>3.2568431070500101E-2</v>
      </c>
      <c r="L932" s="25">
        <v>1.03633717730445E-2</v>
      </c>
      <c r="M932" s="25">
        <v>-8.9616556557747806E-3</v>
      </c>
      <c r="N932" s="25">
        <v>1.4046348093617701E-2</v>
      </c>
      <c r="O932" s="25">
        <v>5.8023142053498201E-4</v>
      </c>
      <c r="P932" s="25">
        <v>0.102695482924061</v>
      </c>
    </row>
    <row r="933" spans="2:16" x14ac:dyDescent="0.25">
      <c r="B933" s="5">
        <v>930</v>
      </c>
      <c r="C933" s="6">
        <v>3.0225701907537199E-2</v>
      </c>
      <c r="D933" s="6">
        <v>5.62042711982755E-2</v>
      </c>
      <c r="E933" s="6">
        <v>8.3600664348488798E-2</v>
      </c>
      <c r="F933" s="6">
        <v>5.25057435419298E-2</v>
      </c>
      <c r="G933" s="6">
        <v>9.0176091668272604E-2</v>
      </c>
      <c r="H933" s="6">
        <v>6.1381214167544301E-2</v>
      </c>
      <c r="K933" s="25">
        <v>3.0225701907537199E-2</v>
      </c>
      <c r="L933" s="25">
        <v>5.62042711982755E-2</v>
      </c>
      <c r="M933" s="25">
        <v>8.3600664348488798E-2</v>
      </c>
      <c r="N933" s="25">
        <v>5.25057435419298E-2</v>
      </c>
      <c r="O933" s="25">
        <v>9.0176091668272604E-2</v>
      </c>
      <c r="P933" s="25">
        <v>6.1381214167544301E-2</v>
      </c>
    </row>
    <row r="934" spans="2:16" x14ac:dyDescent="0.25">
      <c r="B934" s="5">
        <v>931</v>
      </c>
      <c r="C934" s="6">
        <v>3.5884590243956203E-2</v>
      </c>
      <c r="D934" s="6">
        <v>4.2689831073382298E-2</v>
      </c>
      <c r="E934" s="6">
        <v>5.6428879163966203E-2</v>
      </c>
      <c r="F934" s="6">
        <v>4.74539378641472E-2</v>
      </c>
      <c r="G934" s="6">
        <v>0.102031834458604</v>
      </c>
      <c r="H934" s="6">
        <v>0.18939216523313199</v>
      </c>
      <c r="K934" s="25">
        <v>3.5884590243956203E-2</v>
      </c>
      <c r="L934" s="25">
        <v>4.2689831073382298E-2</v>
      </c>
      <c r="M934" s="25">
        <v>5.6428879163966203E-2</v>
      </c>
      <c r="N934" s="25">
        <v>4.74539378641472E-2</v>
      </c>
      <c r="O934" s="25">
        <v>0.102031834458604</v>
      </c>
      <c r="P934" s="25">
        <v>0.18939216523313199</v>
      </c>
    </row>
    <row r="935" spans="2:16" x14ac:dyDescent="0.25">
      <c r="B935" s="5">
        <v>932</v>
      </c>
      <c r="C935" s="6">
        <v>2.6881803529876101E-2</v>
      </c>
      <c r="D935" s="6">
        <v>2.2807056841966902E-2</v>
      </c>
      <c r="E935" s="6">
        <v>1.5318788176871699E-2</v>
      </c>
      <c r="F935" s="6">
        <v>1.8605247920307801E-2</v>
      </c>
      <c r="G935" s="6">
        <v>-1.15819980025076E-2</v>
      </c>
      <c r="H935" s="6">
        <v>-1.2834424135817001E-2</v>
      </c>
      <c r="K935" s="25">
        <v>2.6881803529876101E-2</v>
      </c>
      <c r="L935" s="25">
        <v>2.2807056841966902E-2</v>
      </c>
      <c r="M935" s="25">
        <v>1.5318788176871699E-2</v>
      </c>
      <c r="N935" s="25">
        <v>1.8605247920307801E-2</v>
      </c>
      <c r="O935" s="25">
        <v>-1.15819980025076E-2</v>
      </c>
      <c r="P935" s="25">
        <v>-1.2834424135817001E-2</v>
      </c>
    </row>
    <row r="936" spans="2:16" x14ac:dyDescent="0.25">
      <c r="B936" s="5">
        <v>933</v>
      </c>
      <c r="C936" s="6">
        <v>3.02733272423878E-2</v>
      </c>
      <c r="D936" s="6">
        <v>3.6796475550509203E-2</v>
      </c>
      <c r="E936" s="6">
        <v>2.90746433993361E-2</v>
      </c>
      <c r="F936" s="6">
        <v>3.8376841168935097E-2</v>
      </c>
      <c r="G936" s="6">
        <v>2.69901527874696E-2</v>
      </c>
      <c r="H936" s="6">
        <v>0.17828950836042901</v>
      </c>
      <c r="K936" s="25">
        <v>3.02733272423878E-2</v>
      </c>
      <c r="L936" s="25">
        <v>3.6796475550509203E-2</v>
      </c>
      <c r="M936" s="25">
        <v>2.90746433993361E-2</v>
      </c>
      <c r="N936" s="25">
        <v>3.8376841168935097E-2</v>
      </c>
      <c r="O936" s="25">
        <v>2.69901527874696E-2</v>
      </c>
      <c r="P936" s="25">
        <v>0.17828950836042901</v>
      </c>
    </row>
    <row r="937" spans="2:16" x14ac:dyDescent="0.25">
      <c r="B937" s="5">
        <v>934</v>
      </c>
      <c r="C937" s="6">
        <v>3.2489283417755699E-2</v>
      </c>
      <c r="D937" s="6">
        <v>2.8679326207906999E-2</v>
      </c>
      <c r="E937" s="6">
        <v>4.2544714517763801E-2</v>
      </c>
      <c r="F937" s="6">
        <v>2.7450390506395399E-2</v>
      </c>
      <c r="G937" s="6">
        <v>6.10427786745655E-2</v>
      </c>
      <c r="H937" s="6">
        <v>-5.6622331531651603E-3</v>
      </c>
      <c r="K937" s="25">
        <v>3.2489283417755699E-2</v>
      </c>
      <c r="L937" s="25">
        <v>2.8679326207906999E-2</v>
      </c>
      <c r="M937" s="25">
        <v>4.2544714517763801E-2</v>
      </c>
      <c r="N937" s="25">
        <v>2.7450390506395399E-2</v>
      </c>
      <c r="O937" s="25">
        <v>6.10427786745655E-2</v>
      </c>
      <c r="P937" s="25">
        <v>-5.6622331531651603E-3</v>
      </c>
    </row>
    <row r="938" spans="2:16" x14ac:dyDescent="0.25">
      <c r="B938" s="5">
        <v>935</v>
      </c>
      <c r="C938" s="6">
        <v>2.7874547955749399E-2</v>
      </c>
      <c r="D938" s="6">
        <v>3.4823674293448202E-2</v>
      </c>
      <c r="E938" s="6">
        <v>4.5061112768817899E-2</v>
      </c>
      <c r="F938" s="6">
        <v>3.5212883058353399E-2</v>
      </c>
      <c r="G938" s="6">
        <v>1.9631386312487099E-2</v>
      </c>
      <c r="H938" s="6">
        <v>0.118750452549297</v>
      </c>
      <c r="K938" s="25">
        <v>2.7874547955749399E-2</v>
      </c>
      <c r="L938" s="25">
        <v>3.4823674293448202E-2</v>
      </c>
      <c r="M938" s="25">
        <v>4.5061112768817899E-2</v>
      </c>
      <c r="N938" s="25">
        <v>3.5212883058353399E-2</v>
      </c>
      <c r="O938" s="25">
        <v>1.9631386312487099E-2</v>
      </c>
      <c r="P938" s="25">
        <v>0.118750452549297</v>
      </c>
    </row>
    <row r="939" spans="2:16" x14ac:dyDescent="0.25">
      <c r="B939" s="5">
        <v>936</v>
      </c>
      <c r="C939" s="6">
        <v>3.4886070568567899E-2</v>
      </c>
      <c r="D939" s="6">
        <v>3.0732837584262599E-2</v>
      </c>
      <c r="E939" s="6">
        <v>2.7077817790703802E-2</v>
      </c>
      <c r="F939" s="6">
        <v>3.0651666384307899E-2</v>
      </c>
      <c r="G939" s="6">
        <v>6.9122104977945395E-2</v>
      </c>
      <c r="H939" s="6">
        <v>4.2273375264822999E-2</v>
      </c>
      <c r="K939" s="25">
        <v>3.4886070568567899E-2</v>
      </c>
      <c r="L939" s="25">
        <v>3.0732837584262599E-2</v>
      </c>
      <c r="M939" s="25">
        <v>2.7077817790703802E-2</v>
      </c>
      <c r="N939" s="25">
        <v>3.0651666384307899E-2</v>
      </c>
      <c r="O939" s="25">
        <v>6.9122104977945395E-2</v>
      </c>
      <c r="P939" s="25">
        <v>4.2273375264822999E-2</v>
      </c>
    </row>
    <row r="940" spans="2:16" x14ac:dyDescent="0.25">
      <c r="B940" s="5">
        <v>937</v>
      </c>
      <c r="C940" s="6">
        <v>2.9322014506909098E-2</v>
      </c>
      <c r="D940" s="6">
        <v>2.5995374672510799E-2</v>
      </c>
      <c r="E940" s="6">
        <v>1.7657910394608799E-2</v>
      </c>
      <c r="F940" s="6">
        <v>3.0968545245142299E-2</v>
      </c>
      <c r="G940" s="6">
        <v>6.8017795483387197E-2</v>
      </c>
      <c r="H940" s="6">
        <v>0.38288810244967098</v>
      </c>
      <c r="K940" s="25">
        <v>2.9322014506909098E-2</v>
      </c>
      <c r="L940" s="25">
        <v>2.5995374672510799E-2</v>
      </c>
      <c r="M940" s="25">
        <v>1.7657910394608799E-2</v>
      </c>
      <c r="N940" s="25">
        <v>3.0968545245142299E-2</v>
      </c>
      <c r="O940" s="25">
        <v>6.8017795483387197E-2</v>
      </c>
      <c r="P940" s="25">
        <v>0.38288810244967098</v>
      </c>
    </row>
    <row r="941" spans="2:16" x14ac:dyDescent="0.25">
      <c r="B941" s="5">
        <v>938</v>
      </c>
      <c r="C941" s="6">
        <v>3.3416485963183598E-2</v>
      </c>
      <c r="D941" s="6">
        <v>3.9527027540507097E-2</v>
      </c>
      <c r="E941" s="6">
        <v>5.4410240940274197E-2</v>
      </c>
      <c r="F941" s="6">
        <v>3.4850682404905499E-2</v>
      </c>
      <c r="G941" s="6">
        <v>2.03715733338776E-2</v>
      </c>
      <c r="H941" s="6">
        <v>-0.11180085468765801</v>
      </c>
      <c r="K941" s="25">
        <v>3.3416485963183598E-2</v>
      </c>
      <c r="L941" s="25">
        <v>3.9527027540507097E-2</v>
      </c>
      <c r="M941" s="25">
        <v>5.4410240940274197E-2</v>
      </c>
      <c r="N941" s="25">
        <v>3.4850682404905499E-2</v>
      </c>
      <c r="O941" s="25">
        <v>2.03715733338776E-2</v>
      </c>
      <c r="P941" s="25">
        <v>-0.11180085468765801</v>
      </c>
    </row>
    <row r="942" spans="2:16" x14ac:dyDescent="0.25">
      <c r="B942" s="5">
        <v>939</v>
      </c>
      <c r="C942" s="6">
        <v>3.0044889814332801E-2</v>
      </c>
      <c r="D942" s="6">
        <v>3.0821472593898398E-2</v>
      </c>
      <c r="E942" s="6">
        <v>5.4040861607900899E-2</v>
      </c>
      <c r="F942" s="6">
        <v>3.5075624898278597E-2</v>
      </c>
      <c r="G942" s="6">
        <v>5.9132726342001403E-2</v>
      </c>
      <c r="H942" s="6">
        <v>9.3581940794116497E-2</v>
      </c>
      <c r="K942" s="25">
        <v>3.0044889814332801E-2</v>
      </c>
      <c r="L942" s="25">
        <v>3.0821472593898398E-2</v>
      </c>
      <c r="M942" s="25">
        <v>5.4040861607900899E-2</v>
      </c>
      <c r="N942" s="25">
        <v>3.5075624898278597E-2</v>
      </c>
      <c r="O942" s="25">
        <v>5.9132726342001403E-2</v>
      </c>
      <c r="P942" s="25">
        <v>9.3581940794116497E-2</v>
      </c>
    </row>
    <row r="943" spans="2:16" x14ac:dyDescent="0.25">
      <c r="B943" s="5">
        <v>940</v>
      </c>
      <c r="C943" s="6">
        <v>3.2714534900114597E-2</v>
      </c>
      <c r="D943" s="6">
        <v>3.4685743631410498E-2</v>
      </c>
      <c r="E943" s="6">
        <v>1.8581421349781899E-2</v>
      </c>
      <c r="F943" s="6">
        <v>3.0849348346976901E-2</v>
      </c>
      <c r="G943" s="6">
        <v>2.95054886721497E-2</v>
      </c>
      <c r="H943" s="6">
        <v>6.83238146131879E-2</v>
      </c>
      <c r="K943" s="25">
        <v>3.2714534900114597E-2</v>
      </c>
      <c r="L943" s="25">
        <v>3.4685743631410498E-2</v>
      </c>
      <c r="M943" s="25">
        <v>1.8581421349781899E-2</v>
      </c>
      <c r="N943" s="25">
        <v>3.0849348346976901E-2</v>
      </c>
      <c r="O943" s="25">
        <v>2.95054886721497E-2</v>
      </c>
      <c r="P943" s="25">
        <v>6.83238146131879E-2</v>
      </c>
    </row>
    <row r="944" spans="2:16" x14ac:dyDescent="0.25">
      <c r="B944" s="5">
        <v>941</v>
      </c>
      <c r="C944" s="6">
        <v>3.6723372284295203E-2</v>
      </c>
      <c r="D944" s="6">
        <v>4.0847979823756903E-2</v>
      </c>
      <c r="E944" s="6">
        <v>6.2860124363724804E-2</v>
      </c>
      <c r="F944" s="6">
        <v>3.9720395199468898E-2</v>
      </c>
      <c r="G944" s="6">
        <v>5.4416244296610503E-2</v>
      </c>
      <c r="H944" s="6">
        <v>5.4352045954191297E-2</v>
      </c>
      <c r="K944" s="25">
        <v>3.6723372284295203E-2</v>
      </c>
      <c r="L944" s="25">
        <v>4.0847979823756903E-2</v>
      </c>
      <c r="M944" s="25">
        <v>6.2860124363724804E-2</v>
      </c>
      <c r="N944" s="25">
        <v>3.9720395199468898E-2</v>
      </c>
      <c r="O944" s="25">
        <v>5.4416244296610503E-2</v>
      </c>
      <c r="P944" s="25">
        <v>5.4352045954191297E-2</v>
      </c>
    </row>
    <row r="945" spans="2:16" x14ac:dyDescent="0.25">
      <c r="B945" s="5">
        <v>942</v>
      </c>
      <c r="C945" s="6">
        <v>2.60300442007604E-2</v>
      </c>
      <c r="D945" s="6">
        <v>2.46830259157109E-2</v>
      </c>
      <c r="E945" s="6">
        <v>9.7462142578508305E-3</v>
      </c>
      <c r="F945" s="6">
        <v>2.6206845529819701E-2</v>
      </c>
      <c r="G945" s="6">
        <v>3.3758482959409801E-2</v>
      </c>
      <c r="H945" s="6">
        <v>0.1084451853006</v>
      </c>
      <c r="K945" s="25">
        <v>2.60300442007604E-2</v>
      </c>
      <c r="L945" s="25">
        <v>2.46830259157109E-2</v>
      </c>
      <c r="M945" s="25">
        <v>9.7462142578508305E-3</v>
      </c>
      <c r="N945" s="25">
        <v>2.6206845529819701E-2</v>
      </c>
      <c r="O945" s="25">
        <v>3.3758482959409801E-2</v>
      </c>
      <c r="P945" s="25">
        <v>0.1084451853006</v>
      </c>
    </row>
    <row r="946" spans="2:16" x14ac:dyDescent="0.25">
      <c r="B946" s="5">
        <v>943</v>
      </c>
      <c r="C946" s="6">
        <v>3.9412042938560897E-2</v>
      </c>
      <c r="D946" s="6">
        <v>1.60794376669626E-3</v>
      </c>
      <c r="E946" s="6">
        <v>-3.5425966638163602E-2</v>
      </c>
      <c r="F946" s="6">
        <v>9.4306080615209602E-3</v>
      </c>
      <c r="G946" s="6">
        <v>5.8240687779531602E-3</v>
      </c>
      <c r="H946" s="6">
        <v>0.14885675895144401</v>
      </c>
      <c r="K946" s="25">
        <v>3.9412042938560897E-2</v>
      </c>
      <c r="L946" s="25">
        <v>1.60794376669626E-3</v>
      </c>
      <c r="M946" s="25">
        <v>-3.5425966638163602E-2</v>
      </c>
      <c r="N946" s="25">
        <v>9.4306080615209602E-3</v>
      </c>
      <c r="O946" s="25">
        <v>5.8240687779531602E-3</v>
      </c>
      <c r="P946" s="25">
        <v>0.14885675895144401</v>
      </c>
    </row>
    <row r="947" spans="2:16" x14ac:dyDescent="0.25">
      <c r="B947" s="5">
        <v>944</v>
      </c>
      <c r="C947" s="6">
        <v>2.3402734968350099E-2</v>
      </c>
      <c r="D947" s="6">
        <v>6.6565719333757198E-2</v>
      </c>
      <c r="E947" s="6">
        <v>0.117849004995161</v>
      </c>
      <c r="F947" s="6">
        <v>5.81079512246254E-2</v>
      </c>
      <c r="G947" s="6">
        <v>8.8624791826621904E-2</v>
      </c>
      <c r="H947" s="6">
        <v>1.7993941710241299E-2</v>
      </c>
      <c r="K947" s="25">
        <v>2.3402734968350099E-2</v>
      </c>
      <c r="L947" s="25">
        <v>6.6565719333757198E-2</v>
      </c>
      <c r="M947" s="25">
        <v>0.117849004995161</v>
      </c>
      <c r="N947" s="25">
        <v>5.81079512246254E-2</v>
      </c>
      <c r="O947" s="25">
        <v>8.8624791826621904E-2</v>
      </c>
      <c r="P947" s="25">
        <v>1.7993941710241299E-2</v>
      </c>
    </row>
    <row r="948" spans="2:16" x14ac:dyDescent="0.25">
      <c r="B948" s="5">
        <v>945</v>
      </c>
      <c r="C948" s="6">
        <v>3.3772755501724899E-2</v>
      </c>
      <c r="D948" s="6">
        <v>1.64413040666034E-2</v>
      </c>
      <c r="E948" s="6">
        <v>-1.2763933517547701E-2</v>
      </c>
      <c r="F948" s="6">
        <v>1.26773793556749E-2</v>
      </c>
      <c r="G948" s="6">
        <v>1.0778137707884401E-2</v>
      </c>
      <c r="H948" s="6">
        <v>-2.11104529965935E-2</v>
      </c>
      <c r="K948" s="25">
        <v>3.3772755501724899E-2</v>
      </c>
      <c r="L948" s="25">
        <v>1.64413040666034E-2</v>
      </c>
      <c r="M948" s="25">
        <v>-1.2763933517547701E-2</v>
      </c>
      <c r="N948" s="25">
        <v>1.26773793556749E-2</v>
      </c>
      <c r="O948" s="25">
        <v>1.0778137707884401E-2</v>
      </c>
      <c r="P948" s="25">
        <v>-2.11104529965935E-2</v>
      </c>
    </row>
    <row r="949" spans="2:16" x14ac:dyDescent="0.25">
      <c r="B949" s="5">
        <v>946</v>
      </c>
      <c r="C949" s="6">
        <v>2.8995978756784599E-2</v>
      </c>
      <c r="D949" s="6">
        <v>4.9900786571856801E-2</v>
      </c>
      <c r="E949" s="6">
        <v>8.97844230322771E-2</v>
      </c>
      <c r="F949" s="6">
        <v>5.4318352930070798E-2</v>
      </c>
      <c r="G949" s="6">
        <v>8.0950759823263496E-2</v>
      </c>
      <c r="H949" s="6">
        <v>0.19985386767192601</v>
      </c>
      <c r="K949" s="25">
        <v>2.8995978756784599E-2</v>
      </c>
      <c r="L949" s="25">
        <v>4.9900786571856801E-2</v>
      </c>
      <c r="M949" s="25">
        <v>8.97844230322771E-2</v>
      </c>
      <c r="N949" s="25">
        <v>5.4318352930070798E-2</v>
      </c>
      <c r="O949" s="25">
        <v>8.0950759823263496E-2</v>
      </c>
      <c r="P949" s="25">
        <v>0.19985386767192601</v>
      </c>
    </row>
    <row r="950" spans="2:16" x14ac:dyDescent="0.25">
      <c r="B950" s="5">
        <v>947</v>
      </c>
      <c r="C950" s="6">
        <v>3.1569833786800901E-2</v>
      </c>
      <c r="D950" s="6">
        <v>3.6084565809181297E-2</v>
      </c>
      <c r="E950" s="6">
        <v>5.1314187052395398E-2</v>
      </c>
      <c r="F950" s="6">
        <v>3.69148496696294E-2</v>
      </c>
      <c r="G950" s="6">
        <v>6.1666453682373903E-2</v>
      </c>
      <c r="H950" s="6">
        <v>4.1605447244186702E-2</v>
      </c>
      <c r="K950" s="25">
        <v>3.1569833786800901E-2</v>
      </c>
      <c r="L950" s="25">
        <v>3.6084565809181297E-2</v>
      </c>
      <c r="M950" s="25">
        <v>5.1314187052395398E-2</v>
      </c>
      <c r="N950" s="25">
        <v>3.69148496696294E-2</v>
      </c>
      <c r="O950" s="25">
        <v>6.1666453682373903E-2</v>
      </c>
      <c r="P950" s="25">
        <v>4.1605447244186702E-2</v>
      </c>
    </row>
    <row r="951" spans="2:16" x14ac:dyDescent="0.25">
      <c r="B951" s="5">
        <v>948</v>
      </c>
      <c r="C951" s="6">
        <v>3.1162439167689501E-2</v>
      </c>
      <c r="D951" s="6">
        <v>2.9457002887473001E-2</v>
      </c>
      <c r="E951" s="6">
        <v>2.0892820683217701E-2</v>
      </c>
      <c r="F951" s="6">
        <v>2.9022578818108401E-2</v>
      </c>
      <c r="G951" s="6">
        <v>2.6666271967293698E-2</v>
      </c>
      <c r="H951" s="6">
        <v>0.11983804153567899</v>
      </c>
      <c r="K951" s="25">
        <v>3.1162439167689501E-2</v>
      </c>
      <c r="L951" s="25">
        <v>2.9457002887473001E-2</v>
      </c>
      <c r="M951" s="25">
        <v>2.0892820683217701E-2</v>
      </c>
      <c r="N951" s="25">
        <v>2.9022578818108401E-2</v>
      </c>
      <c r="O951" s="25">
        <v>2.6666271967293698E-2</v>
      </c>
      <c r="P951" s="25">
        <v>0.11983804153567899</v>
      </c>
    </row>
    <row r="952" spans="2:16" x14ac:dyDescent="0.25">
      <c r="B952" s="5">
        <v>949</v>
      </c>
      <c r="C952" s="6">
        <v>3.3467695079128598E-2</v>
      </c>
      <c r="D952" s="6">
        <v>4.5203973216793002E-2</v>
      </c>
      <c r="E952" s="6">
        <v>5.35927943569132E-2</v>
      </c>
      <c r="F952" s="6">
        <v>4.10786493453104E-2</v>
      </c>
      <c r="G952" s="6">
        <v>4.3453813511992199E-2</v>
      </c>
      <c r="H952" s="6">
        <v>0.123455690855565</v>
      </c>
      <c r="K952" s="25">
        <v>3.3467695079128598E-2</v>
      </c>
      <c r="L952" s="25">
        <v>4.5203973216793002E-2</v>
      </c>
      <c r="M952" s="25">
        <v>5.35927943569132E-2</v>
      </c>
      <c r="N952" s="25">
        <v>4.10786493453104E-2</v>
      </c>
      <c r="O952" s="25">
        <v>4.3453813511992199E-2</v>
      </c>
      <c r="P952" s="25">
        <v>0.123455690855565</v>
      </c>
    </row>
    <row r="953" spans="2:16" x14ac:dyDescent="0.25">
      <c r="B953" s="5">
        <v>950</v>
      </c>
      <c r="C953" s="6">
        <v>2.9311874233282999E-2</v>
      </c>
      <c r="D953" s="6">
        <v>2.04996800070192E-2</v>
      </c>
      <c r="E953" s="6">
        <v>1.8547588992035902E-2</v>
      </c>
      <c r="F953" s="6">
        <v>2.4788171365341099E-2</v>
      </c>
      <c r="G953" s="6">
        <v>4.44700998609893E-2</v>
      </c>
      <c r="H953" s="6">
        <v>4.0022379769135703E-2</v>
      </c>
      <c r="K953" s="25">
        <v>2.9311874233282999E-2</v>
      </c>
      <c r="L953" s="25">
        <v>2.04996800070192E-2</v>
      </c>
      <c r="M953" s="25">
        <v>1.8547588992035902E-2</v>
      </c>
      <c r="N953" s="25">
        <v>2.4788171365341099E-2</v>
      </c>
      <c r="O953" s="25">
        <v>4.44700998609893E-2</v>
      </c>
      <c r="P953" s="25">
        <v>4.0022379769135703E-2</v>
      </c>
    </row>
    <row r="954" spans="2:16" x14ac:dyDescent="0.25">
      <c r="B954" s="5">
        <v>951</v>
      </c>
      <c r="C954" s="6">
        <v>1.79890361465651E-2</v>
      </c>
      <c r="D954" s="6">
        <v>1.5375706019352901E-2</v>
      </c>
      <c r="E954" s="6">
        <v>1.9784489359411E-2</v>
      </c>
      <c r="F954" s="6">
        <v>1.6076789316375802E-2</v>
      </c>
      <c r="G954" s="6">
        <v>3.7634056800520697E-2</v>
      </c>
      <c r="H954" s="6">
        <v>0.143608465858131</v>
      </c>
      <c r="K954" s="25">
        <v>1.79890361465651E-2</v>
      </c>
      <c r="L954" s="25">
        <v>1.5375706019352901E-2</v>
      </c>
      <c r="M954" s="25">
        <v>1.9784489359411E-2</v>
      </c>
      <c r="N954" s="25">
        <v>1.6076789316375802E-2</v>
      </c>
      <c r="O954" s="25">
        <v>3.7634056800520697E-2</v>
      </c>
      <c r="P954" s="25">
        <v>0.143608465858131</v>
      </c>
    </row>
    <row r="955" spans="2:16" x14ac:dyDescent="0.25">
      <c r="B955" s="5">
        <v>952</v>
      </c>
      <c r="C955" s="6">
        <v>4.48133630071086E-2</v>
      </c>
      <c r="D955" s="6">
        <v>5.0035330841664297E-2</v>
      </c>
      <c r="E955" s="6">
        <v>5.1337850035661603E-2</v>
      </c>
      <c r="F955" s="6">
        <v>4.9554400880960303E-2</v>
      </c>
      <c r="G955" s="6">
        <v>4.9492882557687697E-2</v>
      </c>
      <c r="H955" s="6">
        <v>2.1963673132969298E-2</v>
      </c>
      <c r="K955" s="25">
        <v>4.48133630071086E-2</v>
      </c>
      <c r="L955" s="25">
        <v>5.0035330841664297E-2</v>
      </c>
      <c r="M955" s="25">
        <v>5.1337850035661603E-2</v>
      </c>
      <c r="N955" s="25">
        <v>4.9554400880960303E-2</v>
      </c>
      <c r="O955" s="25">
        <v>4.9492882557687697E-2</v>
      </c>
      <c r="P955" s="25">
        <v>2.1963673132969298E-2</v>
      </c>
    </row>
    <row r="956" spans="2:16" x14ac:dyDescent="0.25">
      <c r="B956" s="5">
        <v>953</v>
      </c>
      <c r="C956" s="6">
        <v>3.3290113393858803E-2</v>
      </c>
      <c r="D956" s="6">
        <v>2.3378393059157999E-2</v>
      </c>
      <c r="E956" s="6">
        <v>1.8389734168008799E-2</v>
      </c>
      <c r="F956" s="6">
        <v>1.92893757026655E-2</v>
      </c>
      <c r="G956" s="6">
        <v>4.9779495861024302E-4</v>
      </c>
      <c r="H956" s="6">
        <v>7.7635931334741004E-2</v>
      </c>
      <c r="K956" s="25">
        <v>3.3290113393858803E-2</v>
      </c>
      <c r="L956" s="25">
        <v>2.3378393059157999E-2</v>
      </c>
      <c r="M956" s="25">
        <v>1.8389734168008799E-2</v>
      </c>
      <c r="N956" s="25">
        <v>1.92893757026655E-2</v>
      </c>
      <c r="O956" s="25">
        <v>4.9779495861024302E-4</v>
      </c>
      <c r="P956" s="25">
        <v>7.7635931334741004E-2</v>
      </c>
    </row>
    <row r="957" spans="2:16" x14ac:dyDescent="0.25">
      <c r="B957" s="5">
        <v>954</v>
      </c>
      <c r="C957" s="6">
        <v>2.9447682075869799E-2</v>
      </c>
      <c r="D957" s="6">
        <v>4.2236940696200702E-2</v>
      </c>
      <c r="E957" s="6">
        <v>5.38100496435132E-2</v>
      </c>
      <c r="F957" s="6">
        <v>4.68334770745122E-2</v>
      </c>
      <c r="G957" s="6">
        <v>8.9299036832732895E-2</v>
      </c>
      <c r="H957" s="6">
        <v>8.3636915849917698E-2</v>
      </c>
      <c r="K957" s="25">
        <v>2.9447682075869799E-2</v>
      </c>
      <c r="L957" s="25">
        <v>4.2236940696200702E-2</v>
      </c>
      <c r="M957" s="25">
        <v>5.38100496435132E-2</v>
      </c>
      <c r="N957" s="25">
        <v>4.68334770745122E-2</v>
      </c>
      <c r="O957" s="25">
        <v>8.9299036832732895E-2</v>
      </c>
      <c r="P957" s="25">
        <v>8.3636915849917698E-2</v>
      </c>
    </row>
    <row r="958" spans="2:16" x14ac:dyDescent="0.25">
      <c r="B958" s="5">
        <v>955</v>
      </c>
      <c r="C958" s="6">
        <v>3.5528367349989501E-2</v>
      </c>
      <c r="D958" s="6">
        <v>1.8178632138079E-2</v>
      </c>
      <c r="E958" s="6">
        <v>-1.3942181663901801E-3</v>
      </c>
      <c r="F958" s="6">
        <v>1.52302849323862E-2</v>
      </c>
      <c r="G958" s="6">
        <v>1.4107193989233701E-2</v>
      </c>
      <c r="H958" s="6">
        <v>6.2985049157596507E-2</v>
      </c>
      <c r="K958" s="25">
        <v>3.5528367349989501E-2</v>
      </c>
      <c r="L958" s="25">
        <v>1.8178632138079E-2</v>
      </c>
      <c r="M958" s="25">
        <v>-1.3942181663901801E-3</v>
      </c>
      <c r="N958" s="25">
        <v>1.52302849323862E-2</v>
      </c>
      <c r="O958" s="25">
        <v>1.4107193989233701E-2</v>
      </c>
      <c r="P958" s="25">
        <v>6.2985049157596507E-2</v>
      </c>
    </row>
    <row r="959" spans="2:16" x14ac:dyDescent="0.25">
      <c r="B959" s="5">
        <v>956</v>
      </c>
      <c r="C959" s="6">
        <v>2.7244962177160201E-2</v>
      </c>
      <c r="D959" s="6">
        <v>4.7887851978650801E-2</v>
      </c>
      <c r="E959" s="6">
        <v>7.5854061856219096E-2</v>
      </c>
      <c r="F959" s="6">
        <v>5.1250300660499598E-2</v>
      </c>
      <c r="G959" s="6">
        <v>7.5787050799062297E-2</v>
      </c>
      <c r="H959" s="6">
        <v>9.8836625737794795E-2</v>
      </c>
      <c r="K959" s="25">
        <v>2.7244962177160201E-2</v>
      </c>
      <c r="L959" s="25">
        <v>4.7887851978650801E-2</v>
      </c>
      <c r="M959" s="25">
        <v>7.5854061856219096E-2</v>
      </c>
      <c r="N959" s="25">
        <v>5.1250300660499598E-2</v>
      </c>
      <c r="O959" s="25">
        <v>7.5787050799062297E-2</v>
      </c>
      <c r="P959" s="25">
        <v>9.8836625737794795E-2</v>
      </c>
    </row>
    <row r="960" spans="2:16" x14ac:dyDescent="0.25">
      <c r="B960" s="5">
        <v>957</v>
      </c>
      <c r="C960" s="6">
        <v>3.9384157694520402E-2</v>
      </c>
      <c r="D960" s="6">
        <v>2.8728528962519401E-2</v>
      </c>
      <c r="E960" s="6">
        <v>2.3152909209027201E-2</v>
      </c>
      <c r="F960" s="6">
        <v>2.98648151890974E-2</v>
      </c>
      <c r="G960" s="6">
        <v>6.3684532981116204E-2</v>
      </c>
      <c r="H960" s="6">
        <v>0.109017946020389</v>
      </c>
      <c r="K960" s="25">
        <v>3.9384157694520402E-2</v>
      </c>
      <c r="L960" s="25">
        <v>2.8728528962519401E-2</v>
      </c>
      <c r="M960" s="25">
        <v>2.3152909209027201E-2</v>
      </c>
      <c r="N960" s="25">
        <v>2.98648151890974E-2</v>
      </c>
      <c r="O960" s="25">
        <v>6.3684532981116204E-2</v>
      </c>
      <c r="P960" s="25">
        <v>0.109017946020389</v>
      </c>
    </row>
    <row r="961" spans="2:16" x14ac:dyDescent="0.25">
      <c r="B961" s="5">
        <v>958</v>
      </c>
      <c r="C961" s="6">
        <v>2.3374191069271699E-2</v>
      </c>
      <c r="D961" s="6">
        <v>3.6852790579290397E-2</v>
      </c>
      <c r="E961" s="6">
        <v>4.8909910309380397E-2</v>
      </c>
      <c r="F961" s="6">
        <v>3.60497447679873E-2</v>
      </c>
      <c r="G961" s="6">
        <v>2.48140179232317E-2</v>
      </c>
      <c r="H961" s="6">
        <v>5.5715958056836497E-2</v>
      </c>
      <c r="K961" s="25">
        <v>2.3374191069271699E-2</v>
      </c>
      <c r="L961" s="25">
        <v>3.6852790579290397E-2</v>
      </c>
      <c r="M961" s="25">
        <v>4.8909910309380397E-2</v>
      </c>
      <c r="N961" s="25">
        <v>3.60497447679873E-2</v>
      </c>
      <c r="O961" s="25">
        <v>2.48140179232317E-2</v>
      </c>
      <c r="P961" s="25">
        <v>5.5715958056836497E-2</v>
      </c>
    </row>
    <row r="962" spans="2:16" x14ac:dyDescent="0.25">
      <c r="B962" s="5">
        <v>959</v>
      </c>
      <c r="C962" s="6">
        <v>3.2557400013486899E-2</v>
      </c>
      <c r="D962" s="6">
        <v>3.7393538722705601E-2</v>
      </c>
      <c r="E962" s="6">
        <v>4.0678784834967702E-2</v>
      </c>
      <c r="F962" s="6">
        <v>3.3922026427162501E-2</v>
      </c>
      <c r="G962" s="6">
        <v>8.1935937967983402E-2</v>
      </c>
      <c r="H962" s="6">
        <v>0.18295717941214501</v>
      </c>
      <c r="K962" s="25">
        <v>3.2557400013486899E-2</v>
      </c>
      <c r="L962" s="25">
        <v>3.7393538722705601E-2</v>
      </c>
      <c r="M962" s="25">
        <v>4.0678784834967702E-2</v>
      </c>
      <c r="N962" s="25">
        <v>3.3922026427162501E-2</v>
      </c>
      <c r="O962" s="25">
        <v>8.1935937967983402E-2</v>
      </c>
      <c r="P962" s="25">
        <v>0.18295717941214501</v>
      </c>
    </row>
    <row r="963" spans="2:16" x14ac:dyDescent="0.25">
      <c r="B963" s="5">
        <v>960</v>
      </c>
      <c r="C963" s="6">
        <v>3.01909570948291E-2</v>
      </c>
      <c r="D963" s="6">
        <v>2.8149322025292901E-2</v>
      </c>
      <c r="E963" s="6">
        <v>3.1309587508217197E-2</v>
      </c>
      <c r="F963" s="6">
        <v>3.1933104310311301E-2</v>
      </c>
      <c r="G963" s="6">
        <v>7.4456853835922496E-3</v>
      </c>
      <c r="H963" s="6">
        <v>-2.0677924972730701E-3</v>
      </c>
      <c r="K963" s="25">
        <v>3.01909570948291E-2</v>
      </c>
      <c r="L963" s="25">
        <v>2.8149322025292901E-2</v>
      </c>
      <c r="M963" s="25">
        <v>3.1309587508217197E-2</v>
      </c>
      <c r="N963" s="25">
        <v>3.1933104310311301E-2</v>
      </c>
      <c r="O963" s="25">
        <v>7.4456853835922496E-3</v>
      </c>
      <c r="P963" s="25">
        <v>-2.0677924972730701E-3</v>
      </c>
    </row>
    <row r="964" spans="2:16" x14ac:dyDescent="0.25">
      <c r="B964" s="5">
        <v>961</v>
      </c>
      <c r="C964" s="6">
        <v>1.5299052420803001E-2</v>
      </c>
      <c r="D964" s="6">
        <v>3.6317896293386297E-2</v>
      </c>
      <c r="E964" s="6">
        <v>4.6074365945182098E-2</v>
      </c>
      <c r="F964" s="6">
        <v>3.7715550982436098E-2</v>
      </c>
      <c r="G964" s="6">
        <v>3.9793508287939497E-2</v>
      </c>
      <c r="H964" s="6">
        <v>1.4016888546877901E-2</v>
      </c>
      <c r="K964" s="25">
        <v>1.5299052420803001E-2</v>
      </c>
      <c r="L964" s="25">
        <v>3.6317896293386297E-2</v>
      </c>
      <c r="M964" s="25">
        <v>4.6074365945182098E-2</v>
      </c>
      <c r="N964" s="25">
        <v>3.7715550982436098E-2</v>
      </c>
      <c r="O964" s="25">
        <v>3.9793508287939497E-2</v>
      </c>
      <c r="P964" s="25">
        <v>1.4016888546877901E-2</v>
      </c>
    </row>
    <row r="965" spans="2:16" x14ac:dyDescent="0.25">
      <c r="B965" s="5">
        <v>962</v>
      </c>
      <c r="C965" s="6">
        <v>4.7514110151097598E-2</v>
      </c>
      <c r="D965" s="6">
        <v>2.9305036963562299E-2</v>
      </c>
      <c r="E965" s="6">
        <v>2.57819524282339E-2</v>
      </c>
      <c r="F965" s="6">
        <v>2.8274659514486301E-2</v>
      </c>
      <c r="G965" s="6">
        <v>4.8098891549567001E-2</v>
      </c>
      <c r="H965" s="6">
        <v>0.156282642754829</v>
      </c>
      <c r="K965" s="25">
        <v>4.7514110151097598E-2</v>
      </c>
      <c r="L965" s="25">
        <v>2.9305036963562299E-2</v>
      </c>
      <c r="M965" s="25">
        <v>2.57819524282339E-2</v>
      </c>
      <c r="N965" s="25">
        <v>2.8274659514486301E-2</v>
      </c>
      <c r="O965" s="25">
        <v>4.8098891549567001E-2</v>
      </c>
      <c r="P965" s="25">
        <v>0.156282642754829</v>
      </c>
    </row>
    <row r="966" spans="2:16" x14ac:dyDescent="0.25">
      <c r="B966" s="5">
        <v>963</v>
      </c>
      <c r="C966" s="6">
        <v>3.0473944081843798E-2</v>
      </c>
      <c r="D966" s="6">
        <v>3.9124645983317198E-2</v>
      </c>
      <c r="E966" s="6">
        <v>3.9574649300945501E-2</v>
      </c>
      <c r="F966" s="6">
        <v>3.86853956269331E-2</v>
      </c>
      <c r="G966" s="6">
        <v>3.6343439800305501E-2</v>
      </c>
      <c r="H966" s="6">
        <v>5.0584646715536398E-2</v>
      </c>
      <c r="K966" s="25">
        <v>3.0473944081843798E-2</v>
      </c>
      <c r="L966" s="25">
        <v>3.9124645983317198E-2</v>
      </c>
      <c r="M966" s="25">
        <v>3.9574649300945501E-2</v>
      </c>
      <c r="N966" s="25">
        <v>3.86853956269331E-2</v>
      </c>
      <c r="O966" s="25">
        <v>3.6343439800305501E-2</v>
      </c>
      <c r="P966" s="25">
        <v>5.0584646715536398E-2</v>
      </c>
    </row>
    <row r="967" spans="2:16" x14ac:dyDescent="0.25">
      <c r="B967" s="5">
        <v>964</v>
      </c>
      <c r="C967" s="6">
        <v>3.2291698019079301E-2</v>
      </c>
      <c r="D967" s="6">
        <v>2.64579902865523E-2</v>
      </c>
      <c r="E967" s="6">
        <v>3.2471877323354097E-2</v>
      </c>
      <c r="F967" s="6">
        <v>2.73276691216571E-2</v>
      </c>
      <c r="G967" s="6">
        <v>5.1952876286154498E-2</v>
      </c>
      <c r="H967" s="6">
        <v>0.112475225966568</v>
      </c>
      <c r="K967" s="25">
        <v>3.2291698019079301E-2</v>
      </c>
      <c r="L967" s="25">
        <v>2.64579902865523E-2</v>
      </c>
      <c r="M967" s="25">
        <v>3.2471877323354097E-2</v>
      </c>
      <c r="N967" s="25">
        <v>2.73276691216571E-2</v>
      </c>
      <c r="O967" s="25">
        <v>5.1952876286154498E-2</v>
      </c>
      <c r="P967" s="25">
        <v>0.112475225966568</v>
      </c>
    </row>
    <row r="968" spans="2:16" x14ac:dyDescent="0.25">
      <c r="B968" s="5">
        <v>965</v>
      </c>
      <c r="C968" s="6">
        <v>4.4501016687034801E-2</v>
      </c>
      <c r="D968" s="6">
        <v>4.3118489770771901E-2</v>
      </c>
      <c r="E968" s="6">
        <v>3.02734466659953E-2</v>
      </c>
      <c r="F968" s="6">
        <v>3.8416246184095101E-2</v>
      </c>
      <c r="G968" s="6">
        <v>3.5760169416100898E-2</v>
      </c>
      <c r="H968" s="6">
        <v>0.13575890093701101</v>
      </c>
      <c r="K968" s="25">
        <v>4.4501016687034801E-2</v>
      </c>
      <c r="L968" s="25">
        <v>4.3118489770771901E-2</v>
      </c>
      <c r="M968" s="25">
        <v>3.02734466659953E-2</v>
      </c>
      <c r="N968" s="25">
        <v>3.8416246184095101E-2</v>
      </c>
      <c r="O968" s="25">
        <v>3.5760169416100898E-2</v>
      </c>
      <c r="P968" s="25">
        <v>0.13575890093701101</v>
      </c>
    </row>
    <row r="969" spans="2:16" x14ac:dyDescent="0.25">
      <c r="B969" s="5">
        <v>966</v>
      </c>
      <c r="C969" s="6">
        <v>1.83257848859304E-2</v>
      </c>
      <c r="D969" s="6">
        <v>2.23795322877627E-2</v>
      </c>
      <c r="E969" s="6">
        <v>4.1716267790475402E-2</v>
      </c>
      <c r="F969" s="6">
        <v>2.7411230458817E-2</v>
      </c>
      <c r="G969" s="6">
        <v>5.2384842810802697E-2</v>
      </c>
      <c r="H969" s="6">
        <v>2.7624550583014201E-2</v>
      </c>
      <c r="K969" s="25">
        <v>1.83257848859304E-2</v>
      </c>
      <c r="L969" s="25">
        <v>2.23795322877627E-2</v>
      </c>
      <c r="M969" s="25">
        <v>4.1716267790475402E-2</v>
      </c>
      <c r="N969" s="25">
        <v>2.7411230458817E-2</v>
      </c>
      <c r="O969" s="25">
        <v>5.2384842810802697E-2</v>
      </c>
      <c r="P969" s="25">
        <v>2.7624550583014201E-2</v>
      </c>
    </row>
    <row r="970" spans="2:16" x14ac:dyDescent="0.25">
      <c r="B970" s="5">
        <v>967</v>
      </c>
      <c r="C970" s="6">
        <v>2.3893930557844101E-2</v>
      </c>
      <c r="D970" s="6">
        <v>2.6053210294827201E-2</v>
      </c>
      <c r="E970" s="6">
        <v>2.73746681458777E-2</v>
      </c>
      <c r="F970" s="6">
        <v>2.8211449038177301E-2</v>
      </c>
      <c r="G970" s="6">
        <v>2.6966238702352801E-2</v>
      </c>
      <c r="H970" s="6">
        <v>-2.63803415717755E-2</v>
      </c>
      <c r="K970" s="25">
        <v>2.3893930557844101E-2</v>
      </c>
      <c r="L970" s="25">
        <v>2.6053210294827201E-2</v>
      </c>
      <c r="M970" s="25">
        <v>2.73746681458777E-2</v>
      </c>
      <c r="N970" s="25">
        <v>2.8211449038177301E-2</v>
      </c>
      <c r="O970" s="25">
        <v>2.6966238702352801E-2</v>
      </c>
      <c r="P970" s="25">
        <v>-2.63803415717755E-2</v>
      </c>
    </row>
    <row r="971" spans="2:16" x14ac:dyDescent="0.25">
      <c r="B971" s="5">
        <v>968</v>
      </c>
      <c r="C971" s="6">
        <v>3.8872102562711001E-2</v>
      </c>
      <c r="D971" s="6">
        <v>3.9423768420570701E-2</v>
      </c>
      <c r="E971" s="6">
        <v>4.45048949725462E-2</v>
      </c>
      <c r="F971" s="6">
        <v>3.7601249010037002E-2</v>
      </c>
      <c r="G971" s="6">
        <v>6.1225051405433599E-2</v>
      </c>
      <c r="H971" s="6">
        <v>0.21602131239369801</v>
      </c>
      <c r="K971" s="25">
        <v>3.8872102562711001E-2</v>
      </c>
      <c r="L971" s="25">
        <v>3.9423768420570701E-2</v>
      </c>
      <c r="M971" s="25">
        <v>4.45048949725462E-2</v>
      </c>
      <c r="N971" s="25">
        <v>3.7601249010037002E-2</v>
      </c>
      <c r="O971" s="25">
        <v>6.1225051405433599E-2</v>
      </c>
      <c r="P971" s="25">
        <v>0.21602131239369801</v>
      </c>
    </row>
    <row r="972" spans="2:16" x14ac:dyDescent="0.25">
      <c r="B972" s="5">
        <v>969</v>
      </c>
      <c r="C972" s="6">
        <v>2.0194391999980299E-2</v>
      </c>
      <c r="D972" s="6">
        <v>5.6149862766855303E-2</v>
      </c>
      <c r="E972" s="6">
        <v>9.0870537663430201E-2</v>
      </c>
      <c r="F972" s="6">
        <v>5.4612714355330501E-2</v>
      </c>
      <c r="G972" s="6">
        <v>4.7805462271735703E-2</v>
      </c>
      <c r="H972" s="6">
        <v>3.4401732115639801E-2</v>
      </c>
      <c r="K972" s="25">
        <v>2.0194391999980299E-2</v>
      </c>
      <c r="L972" s="25">
        <v>5.6149862766855303E-2</v>
      </c>
      <c r="M972" s="25">
        <v>9.0870537663430201E-2</v>
      </c>
      <c r="N972" s="25">
        <v>5.4612714355330501E-2</v>
      </c>
      <c r="O972" s="25">
        <v>4.7805462271735703E-2</v>
      </c>
      <c r="P972" s="25">
        <v>3.4401732115639801E-2</v>
      </c>
    </row>
    <row r="973" spans="2:16" x14ac:dyDescent="0.25">
      <c r="B973" s="5">
        <v>970</v>
      </c>
      <c r="C973" s="6">
        <v>4.2596857323364802E-2</v>
      </c>
      <c r="D973" s="6">
        <v>1.08041717822398E-2</v>
      </c>
      <c r="E973" s="6">
        <v>-1.3850650175077001E-2</v>
      </c>
      <c r="F973" s="6">
        <v>1.2549197499546199E-2</v>
      </c>
      <c r="G973" s="6">
        <v>4.2581401834428198E-2</v>
      </c>
      <c r="H973" s="6">
        <v>0.126504490960648</v>
      </c>
      <c r="K973" s="25">
        <v>4.2596857323364802E-2</v>
      </c>
      <c r="L973" s="25">
        <v>1.08041717822398E-2</v>
      </c>
      <c r="M973" s="25">
        <v>-1.3850650175077001E-2</v>
      </c>
      <c r="N973" s="25">
        <v>1.2549197499546199E-2</v>
      </c>
      <c r="O973" s="25">
        <v>4.2581401834428198E-2</v>
      </c>
      <c r="P973" s="25">
        <v>0.126504490960648</v>
      </c>
    </row>
    <row r="974" spans="2:16" x14ac:dyDescent="0.25">
      <c r="B974" s="5">
        <v>971</v>
      </c>
      <c r="C974" s="6">
        <v>3.1839921072202501E-2</v>
      </c>
      <c r="D974" s="6">
        <v>4.5995548594763798E-2</v>
      </c>
      <c r="E974" s="6">
        <v>6.4424901825767003E-2</v>
      </c>
      <c r="F974" s="6">
        <v>4.76613958713068E-2</v>
      </c>
      <c r="G974" s="6">
        <v>6.6948767228130104E-2</v>
      </c>
      <c r="H974" s="6">
        <v>0.16637478441171599</v>
      </c>
      <c r="K974" s="25">
        <v>3.1839921072202501E-2</v>
      </c>
      <c r="L974" s="25">
        <v>4.5995548594763798E-2</v>
      </c>
      <c r="M974" s="25">
        <v>6.4424901825767003E-2</v>
      </c>
      <c r="N974" s="25">
        <v>4.76613958713068E-2</v>
      </c>
      <c r="O974" s="25">
        <v>6.6948767228130104E-2</v>
      </c>
      <c r="P974" s="25">
        <v>0.16637478441171599</v>
      </c>
    </row>
    <row r="975" spans="2:16" x14ac:dyDescent="0.25">
      <c r="B975" s="5">
        <v>972</v>
      </c>
      <c r="C975" s="6">
        <v>3.09263776157465E-2</v>
      </c>
      <c r="D975" s="6">
        <v>1.97863731152901E-2</v>
      </c>
      <c r="E975" s="6">
        <v>8.5343258687882208E-3</v>
      </c>
      <c r="F975" s="6">
        <v>1.86649115088873E-2</v>
      </c>
      <c r="G975" s="6">
        <v>2.1968893783956799E-2</v>
      </c>
      <c r="H975" s="6">
        <v>8.6534319511850592E-3</v>
      </c>
      <c r="K975" s="25">
        <v>3.09263776157465E-2</v>
      </c>
      <c r="L975" s="25">
        <v>1.97863731152901E-2</v>
      </c>
      <c r="M975" s="25">
        <v>8.5343258687882208E-3</v>
      </c>
      <c r="N975" s="25">
        <v>1.86649115088873E-2</v>
      </c>
      <c r="O975" s="25">
        <v>2.1968893783956799E-2</v>
      </c>
      <c r="P975" s="25">
        <v>8.6534319511850592E-3</v>
      </c>
    </row>
    <row r="976" spans="2:16" x14ac:dyDescent="0.25">
      <c r="B976" s="5">
        <v>973</v>
      </c>
      <c r="C976" s="6">
        <v>3.3629902985055297E-2</v>
      </c>
      <c r="D976" s="6">
        <v>2.7556693978314499E-2</v>
      </c>
      <c r="E976" s="6">
        <v>2.9979265672445101E-2</v>
      </c>
      <c r="F976" s="6">
        <v>2.8802034651012901E-2</v>
      </c>
      <c r="G976" s="6">
        <v>2.1724088127654102E-2</v>
      </c>
      <c r="H976" s="6">
        <v>0.14416936056569099</v>
      </c>
      <c r="K976" s="25">
        <v>3.3629902985055297E-2</v>
      </c>
      <c r="L976" s="25">
        <v>2.7556693978314499E-2</v>
      </c>
      <c r="M976" s="25">
        <v>2.9979265672445101E-2</v>
      </c>
      <c r="N976" s="25">
        <v>2.8802034651012901E-2</v>
      </c>
      <c r="O976" s="25">
        <v>2.1724088127654102E-2</v>
      </c>
      <c r="P976" s="25">
        <v>0.14416936056569099</v>
      </c>
    </row>
    <row r="977" spans="2:16" x14ac:dyDescent="0.25">
      <c r="B977" s="5">
        <v>974</v>
      </c>
      <c r="C977" s="6">
        <v>2.9107808025743202E-2</v>
      </c>
      <c r="D977" s="6">
        <v>3.7921306324500297E-2</v>
      </c>
      <c r="E977" s="6">
        <v>4.1415307392499198E-2</v>
      </c>
      <c r="F977" s="6">
        <v>3.7042048943029197E-2</v>
      </c>
      <c r="G977" s="6">
        <v>6.6234368748669101E-2</v>
      </c>
      <c r="H977" s="6">
        <v>1.8422264742790701E-2</v>
      </c>
      <c r="K977" s="25">
        <v>2.9107808025743202E-2</v>
      </c>
      <c r="L977" s="25">
        <v>3.7921306324500297E-2</v>
      </c>
      <c r="M977" s="25">
        <v>4.1415307392499198E-2</v>
      </c>
      <c r="N977" s="25">
        <v>3.7042048943029197E-2</v>
      </c>
      <c r="O977" s="25">
        <v>6.6234368748669101E-2</v>
      </c>
      <c r="P977" s="25">
        <v>1.8422264742790701E-2</v>
      </c>
    </row>
    <row r="978" spans="2:16" x14ac:dyDescent="0.25">
      <c r="B978" s="5">
        <v>975</v>
      </c>
      <c r="C978" s="6">
        <v>4.3141984732091097E-2</v>
      </c>
      <c r="D978" s="6">
        <v>3.14416808847462E-2</v>
      </c>
      <c r="E978" s="6">
        <v>2.5878622094255701E-2</v>
      </c>
      <c r="F978" s="6">
        <v>3.3037076746256402E-2</v>
      </c>
      <c r="G978" s="6">
        <v>3.7975629766317603E-2</v>
      </c>
      <c r="H978" s="6">
        <v>8.9398403082150593E-2</v>
      </c>
      <c r="K978" s="25">
        <v>4.3141984732091097E-2</v>
      </c>
      <c r="L978" s="25">
        <v>3.14416808847462E-2</v>
      </c>
      <c r="M978" s="25">
        <v>2.5878622094255701E-2</v>
      </c>
      <c r="N978" s="25">
        <v>3.3037076746256402E-2</v>
      </c>
      <c r="O978" s="25">
        <v>3.7975629766317603E-2</v>
      </c>
      <c r="P978" s="25">
        <v>8.9398403082150593E-2</v>
      </c>
    </row>
    <row r="979" spans="2:16" x14ac:dyDescent="0.25">
      <c r="B979" s="5">
        <v>976</v>
      </c>
      <c r="C979" s="6">
        <v>1.9656522106886301E-2</v>
      </c>
      <c r="D979" s="6">
        <v>3.4116574988116502E-2</v>
      </c>
      <c r="E979" s="6">
        <v>4.6208932354201898E-2</v>
      </c>
      <c r="F979" s="6">
        <v>3.28986498439168E-2</v>
      </c>
      <c r="G979" s="6">
        <v>5.0271418411308701E-2</v>
      </c>
      <c r="H979" s="6">
        <v>7.2707077499866601E-2</v>
      </c>
      <c r="K979" s="25">
        <v>1.9656522106886301E-2</v>
      </c>
      <c r="L979" s="25">
        <v>3.4116574988116502E-2</v>
      </c>
      <c r="M979" s="25">
        <v>4.6208932354201898E-2</v>
      </c>
      <c r="N979" s="25">
        <v>3.28986498439168E-2</v>
      </c>
      <c r="O979" s="25">
        <v>5.0271418411308701E-2</v>
      </c>
      <c r="P979" s="25">
        <v>7.2707077499866601E-2</v>
      </c>
    </row>
    <row r="980" spans="2:16" x14ac:dyDescent="0.25">
      <c r="B980" s="5">
        <v>977</v>
      </c>
      <c r="C980" s="6">
        <v>2.8550398281524701E-2</v>
      </c>
      <c r="D980" s="6">
        <v>2.35354489712944E-2</v>
      </c>
      <c r="E980" s="6">
        <v>5.6193654636755904E-3</v>
      </c>
      <c r="F980" s="6">
        <v>2.7999345513499699E-2</v>
      </c>
      <c r="G980" s="6">
        <v>4.9448213373118E-2</v>
      </c>
      <c r="H980" s="6">
        <v>0.13141651032656801</v>
      </c>
      <c r="K980" s="25">
        <v>2.8550398281524701E-2</v>
      </c>
      <c r="L980" s="25">
        <v>2.35354489712944E-2</v>
      </c>
      <c r="M980" s="25">
        <v>5.6193654636755904E-3</v>
      </c>
      <c r="N980" s="25">
        <v>2.7999345513499699E-2</v>
      </c>
      <c r="O980" s="25">
        <v>4.9448213373118E-2</v>
      </c>
      <c r="P980" s="25">
        <v>0.13141651032656801</v>
      </c>
    </row>
    <row r="981" spans="2:16" x14ac:dyDescent="0.25">
      <c r="B981" s="5">
        <v>978</v>
      </c>
      <c r="C981" s="6">
        <v>3.4188973854218901E-2</v>
      </c>
      <c r="D981" s="6">
        <v>4.2012209470611898E-2</v>
      </c>
      <c r="E981" s="6">
        <v>6.7341263294148607E-2</v>
      </c>
      <c r="F981" s="6">
        <v>3.7840434339430302E-2</v>
      </c>
      <c r="G981" s="6">
        <v>3.8565761252707498E-2</v>
      </c>
      <c r="H981" s="6">
        <v>3.4123680430404098E-2</v>
      </c>
      <c r="K981" s="25">
        <v>3.4188973854218901E-2</v>
      </c>
      <c r="L981" s="25">
        <v>4.2012209470611898E-2</v>
      </c>
      <c r="M981" s="25">
        <v>6.7341263294148607E-2</v>
      </c>
      <c r="N981" s="25">
        <v>3.7840434339430302E-2</v>
      </c>
      <c r="O981" s="25">
        <v>3.8565761252707498E-2</v>
      </c>
      <c r="P981" s="25">
        <v>3.4123680430404098E-2</v>
      </c>
    </row>
    <row r="982" spans="2:16" x14ac:dyDescent="0.25">
      <c r="B982" s="5">
        <v>979</v>
      </c>
      <c r="C982" s="6">
        <v>3.9938587120752003E-2</v>
      </c>
      <c r="D982" s="6">
        <v>3.1769045874295902E-2</v>
      </c>
      <c r="E982" s="6">
        <v>2.23482281108669E-2</v>
      </c>
      <c r="F982" s="6">
        <v>2.9379172428842599E-2</v>
      </c>
      <c r="G982" s="6">
        <v>2.0230016199915799E-2</v>
      </c>
      <c r="H982" s="6">
        <v>1.6812434393378001E-2</v>
      </c>
      <c r="K982" s="25">
        <v>3.9938587120752003E-2</v>
      </c>
      <c r="L982" s="25">
        <v>3.1769045874295902E-2</v>
      </c>
      <c r="M982" s="25">
        <v>2.23482281108669E-2</v>
      </c>
      <c r="N982" s="25">
        <v>2.9379172428842599E-2</v>
      </c>
      <c r="O982" s="25">
        <v>2.0230016199915799E-2</v>
      </c>
      <c r="P982" s="25">
        <v>1.6812434393378001E-2</v>
      </c>
    </row>
    <row r="983" spans="2:16" x14ac:dyDescent="0.25">
      <c r="B983" s="5">
        <v>980</v>
      </c>
      <c r="C983" s="6">
        <v>2.2837034882782398E-2</v>
      </c>
      <c r="D983" s="6">
        <v>3.3731934973414403E-2</v>
      </c>
      <c r="E983" s="6">
        <v>4.9502890352311597E-2</v>
      </c>
      <c r="F983" s="6">
        <v>3.6603960434266503E-2</v>
      </c>
      <c r="G983" s="6">
        <v>6.8336336691539906E-2</v>
      </c>
      <c r="H983" s="6">
        <v>0.14838903152813501</v>
      </c>
      <c r="K983" s="25">
        <v>2.2837034882782398E-2</v>
      </c>
      <c r="L983" s="25">
        <v>3.3731934973414403E-2</v>
      </c>
      <c r="M983" s="25">
        <v>4.9502890352311597E-2</v>
      </c>
      <c r="N983" s="25">
        <v>3.6603960434266503E-2</v>
      </c>
      <c r="O983" s="25">
        <v>6.8336336691539906E-2</v>
      </c>
      <c r="P983" s="25">
        <v>0.14838903152813501</v>
      </c>
    </row>
    <row r="984" spans="2:16" x14ac:dyDescent="0.25">
      <c r="B984" s="5">
        <v>981</v>
      </c>
      <c r="C984" s="6">
        <v>2.53010185641389E-2</v>
      </c>
      <c r="D984" s="6">
        <v>3.2103859629089501E-2</v>
      </c>
      <c r="E984" s="6">
        <v>2.1322462680299699E-2</v>
      </c>
      <c r="F984" s="6">
        <v>3.9617580088726803E-2</v>
      </c>
      <c r="G984" s="6">
        <v>6.7683343773086201E-3</v>
      </c>
      <c r="H984" s="6">
        <v>8.5405573855272792E-3</v>
      </c>
      <c r="K984" s="25">
        <v>2.53010185641389E-2</v>
      </c>
      <c r="L984" s="25">
        <v>3.2103859629089501E-2</v>
      </c>
      <c r="M984" s="25">
        <v>2.1322462680299699E-2</v>
      </c>
      <c r="N984" s="25">
        <v>3.9617580088726803E-2</v>
      </c>
      <c r="O984" s="25">
        <v>6.7683343773086201E-3</v>
      </c>
      <c r="P984" s="25">
        <v>8.5405573855272792E-3</v>
      </c>
    </row>
    <row r="985" spans="2:16" x14ac:dyDescent="0.25">
      <c r="B985" s="5">
        <v>982</v>
      </c>
      <c r="C985" s="6">
        <v>3.7462410154112599E-2</v>
      </c>
      <c r="D985" s="6">
        <v>3.3359705953604601E-2</v>
      </c>
      <c r="E985" s="6">
        <v>5.0857635454671903E-2</v>
      </c>
      <c r="F985" s="6">
        <v>2.61925080297301E-2</v>
      </c>
      <c r="G985" s="6">
        <v>8.2510461321686504E-2</v>
      </c>
      <c r="H985" s="6">
        <v>0.16623640774683199</v>
      </c>
      <c r="K985" s="25">
        <v>3.7462410154112599E-2</v>
      </c>
      <c r="L985" s="25">
        <v>3.3359705953604601E-2</v>
      </c>
      <c r="M985" s="25">
        <v>5.0857635454671903E-2</v>
      </c>
      <c r="N985" s="25">
        <v>2.61925080297301E-2</v>
      </c>
      <c r="O985" s="25">
        <v>8.2510461321686504E-2</v>
      </c>
      <c r="P985" s="25">
        <v>0.16623640774683199</v>
      </c>
    </row>
    <row r="986" spans="2:16" x14ac:dyDescent="0.25">
      <c r="B986" s="5">
        <v>983</v>
      </c>
      <c r="C986" s="6">
        <v>2.8808130180128799E-2</v>
      </c>
      <c r="D986" s="6">
        <v>4.2511769519745897E-2</v>
      </c>
      <c r="E986" s="6">
        <v>5.4215764397736302E-2</v>
      </c>
      <c r="F986" s="6">
        <v>4.5684380265596597E-2</v>
      </c>
      <c r="G986" s="6">
        <v>8.1635322260172005E-2</v>
      </c>
      <c r="H986" s="6">
        <v>0.19541235941785901</v>
      </c>
      <c r="K986" s="25">
        <v>2.8808130180128799E-2</v>
      </c>
      <c r="L986" s="25">
        <v>4.2511769519745897E-2</v>
      </c>
      <c r="M986" s="25">
        <v>5.4215764397736302E-2</v>
      </c>
      <c r="N986" s="25">
        <v>4.5684380265596597E-2</v>
      </c>
      <c r="O986" s="25">
        <v>8.1635322260172005E-2</v>
      </c>
      <c r="P986" s="25">
        <v>0.19541235941785901</v>
      </c>
    </row>
    <row r="987" spans="2:16" x14ac:dyDescent="0.25">
      <c r="B987" s="5">
        <v>984</v>
      </c>
      <c r="C987" s="6">
        <v>3.3941276504916497E-2</v>
      </c>
      <c r="D987" s="6">
        <v>2.30836046131957E-2</v>
      </c>
      <c r="E987" s="6">
        <v>1.7786658161207398E-2</v>
      </c>
      <c r="F987" s="6">
        <v>2.0373805538201499E-2</v>
      </c>
      <c r="G987" s="6">
        <v>7.5214352666010996E-3</v>
      </c>
      <c r="H987" s="6">
        <v>-1.35453879990568E-2</v>
      </c>
      <c r="K987" s="25">
        <v>3.3941276504916497E-2</v>
      </c>
      <c r="L987" s="25">
        <v>2.30836046131957E-2</v>
      </c>
      <c r="M987" s="25">
        <v>1.7786658161207398E-2</v>
      </c>
      <c r="N987" s="25">
        <v>2.0373805538201499E-2</v>
      </c>
      <c r="O987" s="25">
        <v>7.5214352666010996E-3</v>
      </c>
      <c r="P987" s="25">
        <v>-1.35453879990568E-2</v>
      </c>
    </row>
    <row r="988" spans="2:16" x14ac:dyDescent="0.25">
      <c r="B988" s="5">
        <v>985</v>
      </c>
      <c r="C988" s="6">
        <v>3.7668118415723498E-2</v>
      </c>
      <c r="D988" s="6">
        <v>3.7115313275147201E-2</v>
      </c>
      <c r="E988" s="6">
        <v>4.62746328185921E-2</v>
      </c>
      <c r="F988" s="6">
        <v>3.7251258915898602E-2</v>
      </c>
      <c r="G988" s="6">
        <v>2.5549904325584901E-2</v>
      </c>
      <c r="H988" s="6">
        <v>4.6288092772769802E-2</v>
      </c>
      <c r="K988" s="25">
        <v>3.7668118415723498E-2</v>
      </c>
      <c r="L988" s="25">
        <v>3.7115313275147201E-2</v>
      </c>
      <c r="M988" s="25">
        <v>4.62746328185921E-2</v>
      </c>
      <c r="N988" s="25">
        <v>3.7251258915898602E-2</v>
      </c>
      <c r="O988" s="25">
        <v>2.5549904325584901E-2</v>
      </c>
      <c r="P988" s="25">
        <v>4.6288092772769802E-2</v>
      </c>
    </row>
    <row r="989" spans="2:16" x14ac:dyDescent="0.25">
      <c r="B989" s="5">
        <v>986</v>
      </c>
      <c r="C989" s="6">
        <v>2.50938289729126E-2</v>
      </c>
      <c r="D989" s="6">
        <v>2.8359761596779699E-2</v>
      </c>
      <c r="E989" s="6">
        <v>2.5576660090630199E-2</v>
      </c>
      <c r="F989" s="6">
        <v>2.85914883057234E-2</v>
      </c>
      <c r="G989" s="6">
        <v>6.2711027322922594E-2</v>
      </c>
      <c r="H989" s="6">
        <v>0.11879373226385299</v>
      </c>
      <c r="K989" s="25">
        <v>2.50938289729126E-2</v>
      </c>
      <c r="L989" s="25">
        <v>2.8359761596779699E-2</v>
      </c>
      <c r="M989" s="25">
        <v>2.5576660090630199E-2</v>
      </c>
      <c r="N989" s="25">
        <v>2.85914883057234E-2</v>
      </c>
      <c r="O989" s="25">
        <v>6.2711027322922594E-2</v>
      </c>
      <c r="P989" s="25">
        <v>0.11879373226385299</v>
      </c>
    </row>
    <row r="990" spans="2:16" x14ac:dyDescent="0.25">
      <c r="B990" s="5">
        <v>987</v>
      </c>
      <c r="C990" s="6">
        <v>2.65984756386239E-2</v>
      </c>
      <c r="D990" s="6">
        <v>1.70542261341338E-2</v>
      </c>
      <c r="E990" s="6">
        <v>3.3655257809204202E-3</v>
      </c>
      <c r="F990" s="6">
        <v>2.05467828555497E-2</v>
      </c>
      <c r="G990" s="6">
        <v>1.29543513951649E-2</v>
      </c>
      <c r="H990" s="6">
        <v>9.9483390732287402E-2</v>
      </c>
      <c r="K990" s="25">
        <v>2.65984756386239E-2</v>
      </c>
      <c r="L990" s="25">
        <v>1.70542261341338E-2</v>
      </c>
      <c r="M990" s="25">
        <v>3.3655257809204202E-3</v>
      </c>
      <c r="N990" s="25">
        <v>2.05467828555497E-2</v>
      </c>
      <c r="O990" s="25">
        <v>1.29543513951649E-2</v>
      </c>
      <c r="P990" s="25">
        <v>9.9483390732287402E-2</v>
      </c>
    </row>
    <row r="991" spans="2:16" x14ac:dyDescent="0.25">
      <c r="B991" s="5">
        <v>988</v>
      </c>
      <c r="C991" s="6">
        <v>3.6150212519825399E-2</v>
      </c>
      <c r="D991" s="6">
        <v>4.8819508956042798E-2</v>
      </c>
      <c r="E991" s="6">
        <v>7.0107621998603403E-2</v>
      </c>
      <c r="F991" s="6">
        <v>4.5635779806310998E-2</v>
      </c>
      <c r="G991" s="6">
        <v>7.6637578278729399E-2</v>
      </c>
      <c r="H991" s="6">
        <v>6.1399785407718802E-2</v>
      </c>
      <c r="K991" s="25">
        <v>3.6150212519825399E-2</v>
      </c>
      <c r="L991" s="25">
        <v>4.8819508956042798E-2</v>
      </c>
      <c r="M991" s="25">
        <v>7.0107621998603403E-2</v>
      </c>
      <c r="N991" s="25">
        <v>4.5635779806310998E-2</v>
      </c>
      <c r="O991" s="25">
        <v>7.6637578278729399E-2</v>
      </c>
      <c r="P991" s="25">
        <v>6.1399785407718802E-2</v>
      </c>
    </row>
    <row r="992" spans="2:16" x14ac:dyDescent="0.25">
      <c r="B992" s="5">
        <v>989</v>
      </c>
      <c r="C992" s="6">
        <v>2.10523483647569E-2</v>
      </c>
      <c r="D992" s="6">
        <v>1.9068042806350102E-2</v>
      </c>
      <c r="E992" s="6">
        <v>1.76158711063692E-2</v>
      </c>
      <c r="F992" s="6">
        <v>2.4146057561593898E-2</v>
      </c>
      <c r="G992" s="6">
        <v>2.85961672787651E-2</v>
      </c>
      <c r="H992" s="6">
        <v>0.110916349484027</v>
      </c>
      <c r="K992" s="25">
        <v>2.10523483647569E-2</v>
      </c>
      <c r="L992" s="25">
        <v>1.9068042806350102E-2</v>
      </c>
      <c r="M992" s="25">
        <v>1.76158711063692E-2</v>
      </c>
      <c r="N992" s="25">
        <v>2.4146057561593898E-2</v>
      </c>
      <c r="O992" s="25">
        <v>2.85961672787651E-2</v>
      </c>
      <c r="P992" s="25">
        <v>0.110916349484027</v>
      </c>
    </row>
    <row r="993" spans="2:16" x14ac:dyDescent="0.25">
      <c r="B993" s="5">
        <v>990</v>
      </c>
      <c r="C993" s="6">
        <v>4.1729302309869903E-2</v>
      </c>
      <c r="D993" s="6">
        <v>4.64465249675119E-2</v>
      </c>
      <c r="E993" s="6">
        <v>5.4067089148105901E-2</v>
      </c>
      <c r="F993" s="6">
        <v>4.1654575603080397E-2</v>
      </c>
      <c r="G993" s="6">
        <v>5.9301478318955797E-2</v>
      </c>
      <c r="H993" s="6">
        <v>5.4137935780514498E-2</v>
      </c>
      <c r="K993" s="25">
        <v>4.1729302309869903E-2</v>
      </c>
      <c r="L993" s="25">
        <v>4.64465249675119E-2</v>
      </c>
      <c r="M993" s="25">
        <v>5.4067089148105901E-2</v>
      </c>
      <c r="N993" s="25">
        <v>4.1654575603080397E-2</v>
      </c>
      <c r="O993" s="25">
        <v>5.9301478318955797E-2</v>
      </c>
      <c r="P993" s="25">
        <v>5.4137935780514498E-2</v>
      </c>
    </row>
    <row r="994" spans="2:16" x14ac:dyDescent="0.25">
      <c r="B994" s="5">
        <v>991</v>
      </c>
      <c r="C994" s="6">
        <v>2.3758556077468702E-2</v>
      </c>
      <c r="D994" s="6">
        <v>2.9660478533575899E-2</v>
      </c>
      <c r="E994" s="6">
        <v>3.8035572933088103E-2</v>
      </c>
      <c r="F994" s="6">
        <v>2.8296941128125499E-2</v>
      </c>
      <c r="G994" s="6">
        <v>2.0400262109791598E-2</v>
      </c>
      <c r="H994" s="6">
        <v>-2.82588364550201E-2</v>
      </c>
      <c r="K994" s="25">
        <v>2.3758556077468702E-2</v>
      </c>
      <c r="L994" s="25">
        <v>2.9660478533575899E-2</v>
      </c>
      <c r="M994" s="25">
        <v>3.8035572933088103E-2</v>
      </c>
      <c r="N994" s="25">
        <v>2.8296941128125499E-2</v>
      </c>
      <c r="O994" s="25">
        <v>2.0400262109791598E-2</v>
      </c>
      <c r="P994" s="25">
        <v>-2.82588364550201E-2</v>
      </c>
    </row>
    <row r="995" spans="2:16" x14ac:dyDescent="0.25">
      <c r="B995" s="5">
        <v>992</v>
      </c>
      <c r="C995" s="6">
        <v>3.9004185280580701E-2</v>
      </c>
      <c r="D995" s="6">
        <v>3.5720373530782501E-2</v>
      </c>
      <c r="E995" s="6">
        <v>3.3286916648614502E-2</v>
      </c>
      <c r="F995" s="6">
        <v>3.7462050669743403E-2</v>
      </c>
      <c r="G995" s="6">
        <v>6.7610096530290403E-2</v>
      </c>
      <c r="H995" s="6">
        <v>0.216380612401221</v>
      </c>
      <c r="K995" s="25">
        <v>3.9004185280580701E-2</v>
      </c>
      <c r="L995" s="25">
        <v>3.5720373530782501E-2</v>
      </c>
      <c r="M995" s="25">
        <v>3.3286916648614502E-2</v>
      </c>
      <c r="N995" s="25">
        <v>3.7462050669743403E-2</v>
      </c>
      <c r="O995" s="25">
        <v>6.7610096530290403E-2</v>
      </c>
      <c r="P995" s="25">
        <v>0.216380612401221</v>
      </c>
    </row>
    <row r="996" spans="2:16" x14ac:dyDescent="0.25">
      <c r="B996" s="5">
        <v>993</v>
      </c>
      <c r="C996" s="6">
        <v>2.5544173279884699E-2</v>
      </c>
      <c r="D996" s="6">
        <v>9.0280436101075594E-3</v>
      </c>
      <c r="E996" s="6">
        <v>2.4474893537869798E-2</v>
      </c>
      <c r="F996" s="6">
        <v>9.3983591041628695E-3</v>
      </c>
      <c r="G996" s="6">
        <v>7.15411815712352E-3</v>
      </c>
      <c r="H996" s="6">
        <v>7.2563311143788903E-2</v>
      </c>
      <c r="K996" s="25">
        <v>2.5544173279884699E-2</v>
      </c>
      <c r="L996" s="25">
        <v>9.0280436101075594E-3</v>
      </c>
      <c r="M996" s="25">
        <v>2.4474893537869798E-2</v>
      </c>
      <c r="N996" s="25">
        <v>9.3983591041628695E-3</v>
      </c>
      <c r="O996" s="25">
        <v>7.15411815712352E-3</v>
      </c>
      <c r="P996" s="25">
        <v>7.2563311143788903E-2</v>
      </c>
    </row>
    <row r="997" spans="2:16" x14ac:dyDescent="0.25">
      <c r="B997" s="5">
        <v>994</v>
      </c>
      <c r="C997" s="6">
        <v>3.7264861997439599E-2</v>
      </c>
      <c r="D997" s="6">
        <v>5.6831212636647498E-2</v>
      </c>
      <c r="E997" s="6">
        <v>4.6893646085242699E-2</v>
      </c>
      <c r="F997" s="6">
        <v>5.6771071388162397E-2</v>
      </c>
      <c r="G997" s="6">
        <v>8.1389580015615498E-2</v>
      </c>
      <c r="H997" s="6">
        <v>8.0372057312927195E-2</v>
      </c>
      <c r="K997" s="25">
        <v>3.7264861997439599E-2</v>
      </c>
      <c r="L997" s="25">
        <v>5.6831212636647498E-2</v>
      </c>
      <c r="M997" s="25">
        <v>4.6893646085242699E-2</v>
      </c>
      <c r="N997" s="25">
        <v>5.6771071388162397E-2</v>
      </c>
      <c r="O997" s="25">
        <v>8.1389580015615498E-2</v>
      </c>
      <c r="P997" s="25">
        <v>8.0372057312927195E-2</v>
      </c>
    </row>
    <row r="998" spans="2:16" x14ac:dyDescent="0.25">
      <c r="B998" s="5">
        <v>995</v>
      </c>
      <c r="C998" s="6">
        <v>4.1959033632216598E-2</v>
      </c>
      <c r="D998" s="6">
        <v>2.1139509778812501E-2</v>
      </c>
      <c r="E998" s="6">
        <v>1.0971027663100499E-2</v>
      </c>
      <c r="F998" s="6">
        <v>2.0434500660187399E-2</v>
      </c>
      <c r="G998" s="6">
        <v>1.9693759860608201E-2</v>
      </c>
      <c r="H998" s="6">
        <v>0.172219505771013</v>
      </c>
      <c r="K998" s="25">
        <v>4.1959033632216598E-2</v>
      </c>
      <c r="L998" s="25">
        <v>2.1139509778812501E-2</v>
      </c>
      <c r="M998" s="25">
        <v>1.0971027663100499E-2</v>
      </c>
      <c r="N998" s="25">
        <v>2.0434500660187399E-2</v>
      </c>
      <c r="O998" s="25">
        <v>1.9693759860608201E-2</v>
      </c>
      <c r="P998" s="25">
        <v>0.172219505771013</v>
      </c>
    </row>
    <row r="999" spans="2:16" x14ac:dyDescent="0.25">
      <c r="B999" s="5">
        <v>996</v>
      </c>
      <c r="C999" s="6">
        <v>2.0835700463420301E-2</v>
      </c>
      <c r="D999" s="6">
        <v>4.47387845265474E-2</v>
      </c>
      <c r="E999" s="6">
        <v>6.1818317188661702E-2</v>
      </c>
      <c r="F999" s="6">
        <v>4.5725803259072398E-2</v>
      </c>
      <c r="G999" s="6">
        <v>6.9059819194110098E-2</v>
      </c>
      <c r="H999" s="6">
        <v>6.9206696290180503E-4</v>
      </c>
      <c r="K999" s="25">
        <v>2.0835700463420301E-2</v>
      </c>
      <c r="L999" s="25">
        <v>4.47387845265474E-2</v>
      </c>
      <c r="M999" s="25">
        <v>6.1818317188661702E-2</v>
      </c>
      <c r="N999" s="25">
        <v>4.5725803259072398E-2</v>
      </c>
      <c r="O999" s="25">
        <v>6.9059819194110098E-2</v>
      </c>
      <c r="P999" s="25">
        <v>6.9206696290180503E-4</v>
      </c>
    </row>
    <row r="1000" spans="2:16" x14ac:dyDescent="0.25">
      <c r="B1000" s="5">
        <v>997</v>
      </c>
      <c r="C1000" s="6">
        <v>3.6898859864178603E-2</v>
      </c>
      <c r="D1000" s="6">
        <v>3.0758164588908302E-2</v>
      </c>
      <c r="E1000" s="6">
        <v>1.59806412758863E-2</v>
      </c>
      <c r="F1000" s="6">
        <v>3.3714124402591597E-2</v>
      </c>
      <c r="G1000" s="6">
        <v>1.54095435077102E-2</v>
      </c>
      <c r="H1000" s="6">
        <v>0.121834218304127</v>
      </c>
      <c r="K1000" s="25">
        <v>3.6898859864178603E-2</v>
      </c>
      <c r="L1000" s="25">
        <v>3.0758164588908302E-2</v>
      </c>
      <c r="M1000" s="25">
        <v>1.59806412758863E-2</v>
      </c>
      <c r="N1000" s="25">
        <v>3.3714124402591597E-2</v>
      </c>
      <c r="O1000" s="25">
        <v>1.54095435077102E-2</v>
      </c>
      <c r="P1000" s="25">
        <v>0.121834218304127</v>
      </c>
    </row>
    <row r="1001" spans="2:16" x14ac:dyDescent="0.25">
      <c r="B1001" s="5">
        <v>998</v>
      </c>
      <c r="C1001" s="6">
        <v>2.5865546259862E-2</v>
      </c>
      <c r="D1001" s="6">
        <v>3.4758443036826799E-2</v>
      </c>
      <c r="E1001" s="6">
        <v>5.66189888156634E-2</v>
      </c>
      <c r="F1001" s="6">
        <v>3.2149001929962201E-2</v>
      </c>
      <c r="G1001" s="6">
        <v>7.3739061863039398E-2</v>
      </c>
      <c r="H1001" s="6">
        <v>3.6041733055106599E-2</v>
      </c>
      <c r="K1001" s="25">
        <v>2.5865546259862E-2</v>
      </c>
      <c r="L1001" s="25">
        <v>3.4758443036826799E-2</v>
      </c>
      <c r="M1001" s="25">
        <v>5.66189888156634E-2</v>
      </c>
      <c r="N1001" s="25">
        <v>3.2149001929962201E-2</v>
      </c>
      <c r="O1001" s="25">
        <v>7.3739061863039398E-2</v>
      </c>
      <c r="P1001" s="25">
        <v>3.6041733055106599E-2</v>
      </c>
    </row>
    <row r="1002" spans="2:16" x14ac:dyDescent="0.25">
      <c r="B1002" s="5">
        <v>999</v>
      </c>
      <c r="C1002" s="6">
        <v>2.8834353325695401E-2</v>
      </c>
      <c r="D1002" s="6">
        <v>2.0708245726363001E-2</v>
      </c>
      <c r="E1002" s="6">
        <v>2.2839111361964599E-2</v>
      </c>
      <c r="F1002" s="6">
        <v>2.2840567999876001E-2</v>
      </c>
      <c r="G1002" s="6">
        <v>5.9146859061842702E-3</v>
      </c>
      <c r="H1002" s="6">
        <v>3.4990931030921803E-2</v>
      </c>
      <c r="K1002" s="25">
        <v>2.8834353325695401E-2</v>
      </c>
      <c r="L1002" s="25">
        <v>2.0708245726363001E-2</v>
      </c>
      <c r="M1002" s="25">
        <v>2.2839111361964599E-2</v>
      </c>
      <c r="N1002" s="25">
        <v>2.2840567999876001E-2</v>
      </c>
      <c r="O1002" s="25">
        <v>5.9146859061842702E-3</v>
      </c>
      <c r="P1002" s="25">
        <v>3.4990931030921803E-2</v>
      </c>
    </row>
    <row r="1003" spans="2:16" x14ac:dyDescent="0.25">
      <c r="B1003" s="5">
        <v>1000</v>
      </c>
      <c r="C1003" s="6">
        <v>3.3951105901024202E-2</v>
      </c>
      <c r="D1003" s="6">
        <v>4.4969040148767701E-2</v>
      </c>
      <c r="E1003" s="6">
        <v>4.8728040397115299E-2</v>
      </c>
      <c r="F1003" s="6">
        <v>4.3121576103982498E-2</v>
      </c>
      <c r="G1003" s="6">
        <v>8.3055880220536296E-2</v>
      </c>
      <c r="H1003" s="6">
        <v>0.128077864270734</v>
      </c>
      <c r="K1003" s="25">
        <v>3.3951105901024202E-2</v>
      </c>
      <c r="L1003" s="25">
        <v>4.4969040148767701E-2</v>
      </c>
      <c r="M1003" s="25">
        <v>4.8728040397115299E-2</v>
      </c>
      <c r="N1003" s="25">
        <v>4.3121576103982498E-2</v>
      </c>
      <c r="O1003" s="25">
        <v>8.3055880220536296E-2</v>
      </c>
      <c r="P1003" s="25">
        <v>0.128077864270734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B32"/>
  <sheetViews>
    <sheetView showGridLines="0" topLeftCell="B3" zoomScale="145" zoomScaleNormal="145" workbookViewId="0">
      <selection activeCell="L10" sqref="L10:M16"/>
    </sheetView>
  </sheetViews>
  <sheetFormatPr defaultColWidth="9.140625" defaultRowHeight="15" outlineLevelCol="1" x14ac:dyDescent="0.25"/>
  <cols>
    <col min="1" max="1" width="2.140625" style="62" hidden="1" customWidth="1"/>
    <col min="2" max="2" width="17.28515625" style="51" customWidth="1" outlineLevel="1"/>
    <col min="3" max="4" width="11.42578125" style="51" customWidth="1" outlineLevel="1"/>
    <col min="5" max="7" width="12.7109375" style="51" customWidth="1" outlineLevel="1"/>
    <col min="8" max="8" width="11.42578125" style="51" customWidth="1" outlineLevel="1"/>
    <col min="9" max="10" width="3.85546875" style="51" customWidth="1" outlineLevel="1"/>
    <col min="11" max="11" width="1.7109375" style="51" customWidth="1"/>
    <col min="12" max="12" width="17.28515625" style="35" bestFit="1" customWidth="1"/>
    <col min="13" max="14" width="11.42578125" style="27" customWidth="1"/>
    <col min="15" max="15" width="12.7109375" style="27" bestFit="1" customWidth="1"/>
    <col min="16" max="17" width="12.7109375" style="27" customWidth="1"/>
    <col min="18" max="18" width="11.42578125" style="27" customWidth="1"/>
    <col min="19" max="19" width="9.140625" style="27"/>
    <col min="20" max="20" width="6.85546875" style="27" customWidth="1"/>
    <col min="21" max="21" width="18.5703125" style="27" bestFit="1" customWidth="1"/>
    <col min="22" max="16384" width="9.140625" style="51"/>
  </cols>
  <sheetData>
    <row r="1" spans="2:28" s="62" customFormat="1" hidden="1" x14ac:dyDescent="0.25">
      <c r="L1" s="63"/>
      <c r="M1" s="63">
        <v>1</v>
      </c>
      <c r="N1" s="63">
        <v>2</v>
      </c>
      <c r="O1" s="63">
        <v>3</v>
      </c>
      <c r="P1" s="63">
        <v>4</v>
      </c>
      <c r="Q1" s="63">
        <v>5</v>
      </c>
      <c r="R1" s="63">
        <v>6</v>
      </c>
      <c r="S1" s="64"/>
      <c r="T1" s="64"/>
      <c r="U1" s="64"/>
    </row>
    <row r="2" spans="2:28" s="62" customFormat="1" hidden="1" x14ac:dyDescent="0.25">
      <c r="L2" s="63"/>
      <c r="M2" s="63" t="s">
        <v>26</v>
      </c>
      <c r="N2" s="63">
        <f>COUNT(tblR[UST0-1y])</f>
        <v>1000</v>
      </c>
      <c r="O2" s="63"/>
      <c r="P2" s="63"/>
      <c r="Q2" s="63"/>
      <c r="R2" s="63"/>
      <c r="S2" s="64"/>
      <c r="T2" s="64"/>
      <c r="U2" s="64"/>
    </row>
    <row r="3" spans="2:28" x14ac:dyDescent="0.25">
      <c r="N3" s="26"/>
    </row>
    <row r="4" spans="2:28" x14ac:dyDescent="0.25">
      <c r="B4" s="10" t="s">
        <v>0</v>
      </c>
      <c r="C4" s="52">
        <v>0.95</v>
      </c>
      <c r="E4" s="10" t="s">
        <v>3</v>
      </c>
      <c r="F4" s="10"/>
      <c r="G4" s="10"/>
      <c r="H4" s="53">
        <v>2</v>
      </c>
      <c r="L4" s="36" t="s">
        <v>28</v>
      </c>
      <c r="M4" s="59">
        <v>0.95</v>
      </c>
      <c r="P4" s="26"/>
      <c r="Q4" s="34" t="s">
        <v>3</v>
      </c>
      <c r="R4" s="60">
        <v>2</v>
      </c>
    </row>
    <row r="5" spans="2:28" x14ac:dyDescent="0.25"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L5" s="37"/>
      <c r="M5" s="26"/>
      <c r="N5" s="26"/>
      <c r="O5" s="26"/>
      <c r="P5" s="26"/>
      <c r="Q5" s="26"/>
      <c r="R5" s="26"/>
      <c r="U5" s="28"/>
      <c r="V5" s="54"/>
      <c r="W5" s="54"/>
      <c r="X5" s="54"/>
      <c r="Y5" s="54"/>
      <c r="Z5" s="54"/>
      <c r="AA5" s="54"/>
    </row>
    <row r="6" spans="2:28" x14ac:dyDescent="0.25">
      <c r="B6" s="9"/>
      <c r="C6" s="3" t="s">
        <v>8</v>
      </c>
      <c r="D6" s="3" t="s">
        <v>12</v>
      </c>
      <c r="E6" s="4" t="s">
        <v>13</v>
      </c>
      <c r="F6" s="4" t="s">
        <v>9</v>
      </c>
      <c r="G6" s="4" t="s">
        <v>14</v>
      </c>
      <c r="H6" s="4" t="s">
        <v>15</v>
      </c>
      <c r="L6" s="36"/>
      <c r="M6" s="46" t="s">
        <v>8</v>
      </c>
      <c r="N6" s="46" t="s">
        <v>12</v>
      </c>
      <c r="O6" s="47" t="s">
        <v>13</v>
      </c>
      <c r="P6" s="47" t="s">
        <v>9</v>
      </c>
      <c r="Q6" s="47" t="s">
        <v>14</v>
      </c>
      <c r="R6" s="47" t="s">
        <v>15</v>
      </c>
      <c r="U6" s="30" t="s">
        <v>17</v>
      </c>
      <c r="V6" s="54"/>
      <c r="W6" s="54"/>
      <c r="X6" s="54"/>
      <c r="Y6" s="54"/>
      <c r="Z6" s="54"/>
      <c r="AA6" s="54"/>
    </row>
    <row r="7" spans="2:28" x14ac:dyDescent="0.25">
      <c r="B7" s="9" t="s">
        <v>2</v>
      </c>
      <c r="C7" s="6">
        <f t="shared" ref="C7:H7" si="0">(1+C8)^(1/$H$4)-1</f>
        <v>1.5571572528743971E-2</v>
      </c>
      <c r="D7" s="6">
        <f t="shared" si="0"/>
        <v>1.6294662266237658E-2</v>
      </c>
      <c r="E7" s="6">
        <f t="shared" si="0"/>
        <v>1.8041451296864519E-2</v>
      </c>
      <c r="F7" s="6">
        <f t="shared" si="0"/>
        <v>1.6385779502314568E-2</v>
      </c>
      <c r="G7" s="6">
        <f t="shared" si="0"/>
        <v>2.2015143399652048E-2</v>
      </c>
      <c r="H7" s="6">
        <f t="shared" si="0"/>
        <v>4.1572260779371817E-2</v>
      </c>
      <c r="L7" s="36" t="s">
        <v>2</v>
      </c>
      <c r="M7" s="42">
        <f t="shared" ref="M7:R7" si="1">(1+M8)^(1/pHorizon)-1</f>
        <v>1.5571572528743971E-2</v>
      </c>
      <c r="N7" s="42">
        <f t="shared" si="1"/>
        <v>1.6294662266237658E-2</v>
      </c>
      <c r="O7" s="42">
        <f t="shared" si="1"/>
        <v>1.8041451296864519E-2</v>
      </c>
      <c r="P7" s="42">
        <f t="shared" si="1"/>
        <v>1.6385779502314568E-2</v>
      </c>
      <c r="Q7" s="42">
        <f t="shared" si="1"/>
        <v>2.2015143399652048E-2</v>
      </c>
      <c r="R7" s="42">
        <f t="shared" si="1"/>
        <v>4.1572260779371817E-2</v>
      </c>
      <c r="U7" s="30" t="s">
        <v>18</v>
      </c>
      <c r="V7" s="54"/>
      <c r="W7" s="54"/>
      <c r="X7" s="54"/>
      <c r="Y7" s="54"/>
      <c r="Z7" s="54"/>
      <c r="AA7" s="54"/>
    </row>
    <row r="8" spans="2:28" x14ac:dyDescent="0.25">
      <c r="B8" s="9" t="s">
        <v>4</v>
      </c>
      <c r="C8" s="6">
        <f t="shared" ref="C8:H8" si="2">AVERAGE(INDEX(assetreturns,,C$5))</f>
        <v>3.1385618928505735E-2</v>
      </c>
      <c r="D8" s="6">
        <f t="shared" si="2"/>
        <v>3.2854840550845983E-2</v>
      </c>
      <c r="E8" s="6">
        <f t="shared" si="2"/>
        <v>3.6408396558626065E-2</v>
      </c>
      <c r="F8" s="6">
        <f t="shared" si="2"/>
        <v>3.3040052774527706E-2</v>
      </c>
      <c r="G8" s="6">
        <f t="shared" si="2"/>
        <v>4.4514953338211108E-2</v>
      </c>
      <c r="H8" s="6">
        <f t="shared" si="2"/>
        <v>8.4872774425051603E-2</v>
      </c>
      <c r="L8" s="36" t="s">
        <v>4</v>
      </c>
      <c r="M8" s="42">
        <f>AVERAGE(tblR[UST0-1y])</f>
        <v>3.1385618928505735E-2</v>
      </c>
      <c r="N8" s="42">
        <f>AVERAGE(tblR[UST1-3y])</f>
        <v>3.2854840550845983E-2</v>
      </c>
      <c r="O8" s="42">
        <f>AVERAGE(tblR[UST3-5y])</f>
        <v>3.6408396558626065E-2</v>
      </c>
      <c r="P8" s="42">
        <f>AVERAGE(tblR[US_Agency])</f>
        <v>3.3040052774527706E-2</v>
      </c>
      <c r="Q8" s="42">
        <f>AVERAGE(tblR[US_MBS])</f>
        <v>4.4514953338211108E-2</v>
      </c>
      <c r="R8" s="42">
        <f>AVERAGE(tblR[EM_Bonds])</f>
        <v>8.4872774425051603E-2</v>
      </c>
      <c r="S8" s="29"/>
      <c r="T8" s="29"/>
      <c r="U8" s="30" t="s">
        <v>30</v>
      </c>
      <c r="V8" s="55"/>
      <c r="W8" s="55"/>
      <c r="X8" s="56"/>
      <c r="Y8" s="56"/>
      <c r="Z8" s="56"/>
      <c r="AA8" s="54"/>
    </row>
    <row r="9" spans="2:28" x14ac:dyDescent="0.25">
      <c r="B9" s="9" t="s">
        <v>5</v>
      </c>
      <c r="C9" s="6">
        <f t="shared" ref="C9:H9" si="3">STDEV(INDEX(assetreturns,,C$5))</f>
        <v>7.4828871488751636E-3</v>
      </c>
      <c r="D9" s="6">
        <f t="shared" si="3"/>
        <v>1.097164335247494E-2</v>
      </c>
      <c r="E9" s="6">
        <f t="shared" si="3"/>
        <v>2.5777386477134831E-2</v>
      </c>
      <c r="F9" s="6">
        <f t="shared" si="3"/>
        <v>1.1194588948707453E-2</v>
      </c>
      <c r="G9" s="6">
        <f t="shared" si="3"/>
        <v>2.7909798862671156E-2</v>
      </c>
      <c r="H9" s="6">
        <f t="shared" si="3"/>
        <v>7.4038751722135851E-2</v>
      </c>
      <c r="L9" s="36" t="s">
        <v>5</v>
      </c>
      <c r="M9" s="42">
        <f>_xlfn.STDEV.S(tblR[UST0-1y])</f>
        <v>7.4828871488751636E-3</v>
      </c>
      <c r="N9" s="42">
        <f>_xlfn.STDEV.S(tblR[UST1-3y])</f>
        <v>1.097164335247494E-2</v>
      </c>
      <c r="O9" s="42">
        <f>_xlfn.STDEV.S(tblR[UST3-5y])</f>
        <v>2.5777386477134831E-2</v>
      </c>
      <c r="P9" s="42">
        <f>_xlfn.STDEV.S(tblR[US_Agency])</f>
        <v>1.1194588948707453E-2</v>
      </c>
      <c r="Q9" s="42">
        <f>_xlfn.STDEV.S(tblR[US_MBS])</f>
        <v>2.7909798862671156E-2</v>
      </c>
      <c r="R9" s="42">
        <f>_xlfn.STDEV.S(tblR[EM_Bonds])</f>
        <v>7.4038751722135851E-2</v>
      </c>
      <c r="U9" s="30" t="s">
        <v>25</v>
      </c>
      <c r="V9" s="55"/>
      <c r="W9" s="55"/>
      <c r="X9" s="55"/>
      <c r="Y9" s="55"/>
      <c r="Z9" s="55"/>
      <c r="AA9" s="54"/>
    </row>
    <row r="10" spans="2:28" x14ac:dyDescent="0.25">
      <c r="B10" s="9" t="s">
        <v>6</v>
      </c>
      <c r="C10" s="6">
        <f t="shared" ref="C10:H10" si="4">FREQUENCY(INDEX(assetreturns,,C5),0)/COUNT(INDEX(assetreturns,,C5))</f>
        <v>0</v>
      </c>
      <c r="D10" s="6">
        <f t="shared" si="4"/>
        <v>0</v>
      </c>
      <c r="E10" s="6">
        <f t="shared" si="4"/>
        <v>0.08</v>
      </c>
      <c r="F10" s="6">
        <f t="shared" si="4"/>
        <v>0</v>
      </c>
      <c r="G10" s="6">
        <f t="shared" si="4"/>
        <v>0.05</v>
      </c>
      <c r="H10" s="6">
        <f t="shared" si="4"/>
        <v>0.128</v>
      </c>
      <c r="L10" s="36" t="s">
        <v>6</v>
      </c>
      <c r="M10" s="42">
        <f>COUNTIF(tblR[UST0-1y],"&lt;=0")/pCount</f>
        <v>0</v>
      </c>
      <c r="N10" s="42">
        <f>COUNTIF(tblR[UST1-3y],"&lt;=0")/pCount</f>
        <v>0</v>
      </c>
      <c r="O10" s="42">
        <f>COUNTIF(tblR[UST3-5y],"&lt;=0")/pCount</f>
        <v>0.08</v>
      </c>
      <c r="P10" s="42">
        <f>COUNTIF(tblR[US_Agency],"&lt;=0")/pCount</f>
        <v>0</v>
      </c>
      <c r="Q10" s="42">
        <f>COUNTIF(tblR[US_MBS],"&lt;=0")/pCount</f>
        <v>0.05</v>
      </c>
      <c r="R10" s="42">
        <f>COUNTIF(tblR[EM_Bonds],"&lt;=0")/pCount</f>
        <v>0.128</v>
      </c>
      <c r="U10" s="50" t="s">
        <v>31</v>
      </c>
      <c r="V10" s="55"/>
      <c r="W10" s="55"/>
      <c r="X10" s="55"/>
      <c r="Y10" s="55"/>
      <c r="Z10" s="55"/>
      <c r="AA10" s="54"/>
    </row>
    <row r="11" spans="2:28" x14ac:dyDescent="0.25">
      <c r="B11" s="9" t="s">
        <v>7</v>
      </c>
      <c r="C11" s="6">
        <f t="shared" ref="C11:H11" si="5">PERCENTILE(INDEX(assetreturns,,C$5),1-confidence)</f>
        <v>1.9215272192701735E-2</v>
      </c>
      <c r="D11" s="6">
        <f t="shared" si="5"/>
        <v>1.4671386697602887E-2</v>
      </c>
      <c r="E11" s="6">
        <f t="shared" si="5"/>
        <v>-5.8227323077936228E-3</v>
      </c>
      <c r="F11" s="6">
        <f t="shared" si="5"/>
        <v>1.4811490229168436E-2</v>
      </c>
      <c r="G11" s="6">
        <f t="shared" si="5"/>
        <v>5.1284724361850414E-5</v>
      </c>
      <c r="H11" s="6">
        <f t="shared" si="5"/>
        <v>-2.6329924842633502E-2</v>
      </c>
      <c r="L11" s="36" t="str">
        <f>"H. VaR (" &amp; TEXT(1-pConfidence,"#%") &amp;")"</f>
        <v>H. VaR (5%)</v>
      </c>
      <c r="M11" s="42">
        <f>_xlfn.PERCENTILE.INC(tblR[UST0-1y],1-pConfidence)</f>
        <v>1.9215272192701735E-2</v>
      </c>
      <c r="N11" s="42">
        <f>_xlfn.PERCENTILE.INC(tblR[UST1-3y],1-pConfidence)</f>
        <v>1.4671386697602887E-2</v>
      </c>
      <c r="O11" s="42">
        <f>_xlfn.PERCENTILE.INC(tblR[UST3-5y],1-pConfidence)</f>
        <v>-5.8227323077936228E-3</v>
      </c>
      <c r="P11" s="42">
        <f>_xlfn.PERCENTILE.INC(tblR[US_Agency],1-pConfidence)</f>
        <v>1.4811490229168436E-2</v>
      </c>
      <c r="Q11" s="42">
        <f>_xlfn.PERCENTILE.INC(tblR[US_MBS],1-pConfidence)</f>
        <v>5.1284724361850414E-5</v>
      </c>
      <c r="R11" s="42">
        <f>_xlfn.PERCENTILE.INC(tblR[EM_Bonds],1-pConfidence)</f>
        <v>-2.6329924842633502E-2</v>
      </c>
      <c r="U11" s="50" t="s">
        <v>32</v>
      </c>
      <c r="V11" s="55"/>
      <c r="W11" s="55"/>
      <c r="X11" s="55"/>
      <c r="Y11" s="55"/>
      <c r="Z11" s="55"/>
      <c r="AA11" s="54"/>
    </row>
    <row r="12" spans="2:28" x14ac:dyDescent="0.25">
      <c r="B12" s="9" t="s">
        <v>10</v>
      </c>
      <c r="C12" s="6">
        <v>1.55E-2</v>
      </c>
      <c r="D12" s="6">
        <v>1.55E-2</v>
      </c>
      <c r="E12" s="6">
        <v>1.55E-2</v>
      </c>
      <c r="F12" s="6">
        <v>1.55E-2</v>
      </c>
      <c r="G12" s="6">
        <v>1.55E-2</v>
      </c>
      <c r="H12" s="6">
        <v>1.55E-2</v>
      </c>
      <c r="L12" s="36" t="s">
        <v>10</v>
      </c>
      <c r="M12" s="61">
        <v>1.55E-2</v>
      </c>
      <c r="N12" s="61">
        <v>1.55E-2</v>
      </c>
      <c r="O12" s="61">
        <v>1.55E-2</v>
      </c>
      <c r="P12" s="61">
        <v>1.55E-2</v>
      </c>
      <c r="Q12" s="61">
        <v>1.55E-2</v>
      </c>
      <c r="R12" s="61">
        <v>1.55E-2</v>
      </c>
      <c r="U12" s="50" t="s">
        <v>27</v>
      </c>
      <c r="V12" s="55"/>
      <c r="W12" s="55"/>
      <c r="X12" s="55"/>
      <c r="Y12" s="55"/>
      <c r="Z12" s="55"/>
      <c r="AA12" s="54"/>
    </row>
    <row r="13" spans="2:28" x14ac:dyDescent="0.25">
      <c r="B13" s="9" t="s">
        <v>11</v>
      </c>
      <c r="C13" s="23">
        <f>(C8-C12)/C9</f>
        <v>2.1229264336685447</v>
      </c>
      <c r="D13" s="23">
        <f t="shared" ref="D13:H13" si="6">(D8-D12)/D9</f>
        <v>1.5817904386156654</v>
      </c>
      <c r="E13" s="23">
        <f t="shared" si="6"/>
        <v>0.81111390315586573</v>
      </c>
      <c r="F13" s="23">
        <f t="shared" si="6"/>
        <v>1.5668331240114817</v>
      </c>
      <c r="G13" s="23">
        <f t="shared" si="6"/>
        <v>1.0395973643872467</v>
      </c>
      <c r="H13" s="23">
        <f t="shared" si="6"/>
        <v>0.93697925493671941</v>
      </c>
      <c r="L13" s="36" t="s">
        <v>11</v>
      </c>
      <c r="M13" s="43">
        <f>(M8-M12)/M9</f>
        <v>2.1229264336685447</v>
      </c>
      <c r="N13" s="43">
        <f t="shared" ref="N13:R13" si="7">(N8-N12)/N9</f>
        <v>1.5817904386156654</v>
      </c>
      <c r="O13" s="43">
        <f t="shared" si="7"/>
        <v>0.81111390315586573</v>
      </c>
      <c r="P13" s="43">
        <f t="shared" si="7"/>
        <v>1.5668331240114817</v>
      </c>
      <c r="Q13" s="43">
        <f t="shared" si="7"/>
        <v>1.0395973643872467</v>
      </c>
      <c r="R13" s="43">
        <f t="shared" si="7"/>
        <v>0.93697925493671941</v>
      </c>
      <c r="U13" s="50" t="s">
        <v>29</v>
      </c>
      <c r="V13" s="55"/>
      <c r="W13" s="55"/>
      <c r="X13" s="55"/>
      <c r="Y13" s="55"/>
      <c r="Z13" s="55"/>
      <c r="AA13" s="54"/>
    </row>
    <row r="14" spans="2:28" x14ac:dyDescent="0.25">
      <c r="C14" s="57"/>
      <c r="D14" s="57"/>
      <c r="E14" s="57"/>
      <c r="F14" s="57"/>
      <c r="G14" s="57"/>
      <c r="H14" s="57"/>
      <c r="I14" s="57"/>
      <c r="J14" s="57"/>
      <c r="K14" s="57"/>
      <c r="L14" s="37"/>
      <c r="M14" s="44"/>
      <c r="N14" s="44"/>
      <c r="O14" s="44"/>
      <c r="P14" s="44"/>
      <c r="Q14" s="44"/>
      <c r="R14" s="44"/>
      <c r="U14" s="50"/>
      <c r="V14" s="55"/>
      <c r="W14" s="55"/>
      <c r="X14" s="55"/>
      <c r="Y14" s="55"/>
      <c r="Z14" s="55"/>
      <c r="AA14" s="54"/>
    </row>
    <row r="15" spans="2:28" x14ac:dyDescent="0.25">
      <c r="B15" s="11" t="s">
        <v>1</v>
      </c>
      <c r="C15" s="12"/>
      <c r="D15" s="12"/>
      <c r="E15" s="12"/>
      <c r="F15" s="12"/>
      <c r="G15" s="12"/>
      <c r="H15" s="12"/>
      <c r="I15" s="54"/>
      <c r="J15" s="54"/>
      <c r="K15" s="54"/>
      <c r="L15" s="48" t="s">
        <v>1</v>
      </c>
      <c r="N15" s="49"/>
      <c r="O15" s="49"/>
      <c r="P15" s="49"/>
      <c r="Q15" s="49"/>
      <c r="R15" s="49"/>
      <c r="U15" s="50"/>
      <c r="V15" s="54"/>
      <c r="W15" s="54"/>
      <c r="X15" s="54"/>
      <c r="Y15" s="54"/>
      <c r="Z15" s="54"/>
      <c r="AA15" s="54"/>
      <c r="AB15" s="54"/>
    </row>
    <row r="16" spans="2:28" x14ac:dyDescent="0.25">
      <c r="B16" s="12"/>
      <c r="C16" s="13" t="str">
        <f t="shared" ref="C16:H16" si="8">C6</f>
        <v>UST 0-1y</v>
      </c>
      <c r="D16" s="13" t="str">
        <f t="shared" si="8"/>
        <v>UST 1-3y</v>
      </c>
      <c r="E16" s="13" t="str">
        <f t="shared" si="8"/>
        <v>UST 3-5y</v>
      </c>
      <c r="F16" s="13" t="str">
        <f t="shared" si="8"/>
        <v>US Agency</v>
      </c>
      <c r="G16" s="13" t="str">
        <f t="shared" si="8"/>
        <v>US MBS</v>
      </c>
      <c r="H16" s="13" t="str">
        <f t="shared" si="8"/>
        <v>EM Bonds</v>
      </c>
      <c r="I16" s="54"/>
      <c r="J16" s="54"/>
      <c r="K16" s="54"/>
      <c r="L16" s="38"/>
      <c r="M16" s="45" t="str">
        <f t="shared" ref="M16:R16" si="9">M6</f>
        <v>UST 0-1y</v>
      </c>
      <c r="N16" s="45" t="str">
        <f t="shared" si="9"/>
        <v>UST 1-3y</v>
      </c>
      <c r="O16" s="45" t="str">
        <f t="shared" si="9"/>
        <v>UST 3-5y</v>
      </c>
      <c r="P16" s="45" t="str">
        <f t="shared" si="9"/>
        <v>US Agency</v>
      </c>
      <c r="Q16" s="45" t="str">
        <f t="shared" si="9"/>
        <v>US MBS</v>
      </c>
      <c r="R16" s="45" t="str">
        <f t="shared" si="9"/>
        <v>EM Bonds</v>
      </c>
      <c r="U16" s="50"/>
      <c r="V16" s="54"/>
      <c r="W16" s="54"/>
      <c r="X16" s="54"/>
      <c r="Y16" s="54"/>
      <c r="Z16" s="54"/>
      <c r="AA16" s="54"/>
      <c r="AB16" s="54"/>
    </row>
    <row r="17" spans="1:28" x14ac:dyDescent="0.25">
      <c r="A17" s="64">
        <v>1</v>
      </c>
      <c r="B17" s="12">
        <v>1</v>
      </c>
      <c r="C17" s="15">
        <f t="shared" ref="C17:H22" si="10">COVAR(INDEX(assetreturns,,C$5),INDEX(assetreturns,,$B17))</f>
        <v>5.5937606482719964E-5</v>
      </c>
      <c r="D17" s="16">
        <f t="shared" si="10"/>
        <v>-6.5037478941841445E-6</v>
      </c>
      <c r="E17" s="16">
        <f t="shared" si="10"/>
        <v>-7.9228855138217298E-5</v>
      </c>
      <c r="F17" s="16">
        <f t="shared" si="10"/>
        <v>-9.8761775327640261E-6</v>
      </c>
      <c r="G17" s="16">
        <f t="shared" si="10"/>
        <v>-5.0991750975256265E-5</v>
      </c>
      <c r="H17" s="17">
        <f t="shared" si="10"/>
        <v>-5.01051103843299E-5</v>
      </c>
      <c r="I17" s="54"/>
      <c r="K17" s="27"/>
      <c r="L17" s="39" t="s">
        <v>8</v>
      </c>
      <c r="M17" s="65">
        <f>_xlfn.COVARIANCE.S(INDEX(tblR[],,M$1),INDEX(tblR[],,$A17))*100</f>
        <v>5.599360008280276E-3</v>
      </c>
      <c r="N17" s="65">
        <f>_xlfn.COVARIANCE.S(INDEX(tblR[],,N$1),INDEX(tblR[],,$A17))*100</f>
        <v>-6.5102581523364801E-4</v>
      </c>
      <c r="O17" s="65">
        <f>_xlfn.COVARIANCE.S(INDEX(tblR[],,O$1),INDEX(tblR[],,$A17))*100</f>
        <v>-7.9308163301518818E-3</v>
      </c>
      <c r="P17" s="65">
        <f>_xlfn.COVARIANCE.S(INDEX(tblR[],,P$1),INDEX(tblR[],,$A17))*100</f>
        <v>-9.8860635963603856E-4</v>
      </c>
      <c r="Q17" s="65">
        <f>_xlfn.COVARIANCE.S(INDEX(tblR[],,Q$1),INDEX(tblR[],,$A17))*100</f>
        <v>-5.1042793769025289E-3</v>
      </c>
      <c r="R17" s="65">
        <f>_xlfn.COVARIANCE.S(INDEX(tblR[],,R$1),INDEX(tblR[],,$A17))*100</f>
        <v>-5.0155265649979878E-3</v>
      </c>
      <c r="U17" s="50"/>
      <c r="V17" s="56"/>
      <c r="W17" s="55"/>
      <c r="X17" s="55"/>
      <c r="Y17" s="55"/>
      <c r="Z17" s="55"/>
      <c r="AA17" s="55"/>
      <c r="AB17" s="54"/>
    </row>
    <row r="18" spans="1:28" x14ac:dyDescent="0.25">
      <c r="A18" s="64">
        <v>2</v>
      </c>
      <c r="B18" s="12">
        <f>B17+1</f>
        <v>2</v>
      </c>
      <c r="C18" s="18">
        <f t="shared" si="10"/>
        <v>-6.5037478941841445E-6</v>
      </c>
      <c r="D18" s="14">
        <f t="shared" si="10"/>
        <v>1.2025658089605196E-4</v>
      </c>
      <c r="E18" s="14">
        <f t="shared" si="10"/>
        <v>2.4150433780608928E-4</v>
      </c>
      <c r="F18" s="14">
        <f t="shared" si="10"/>
        <v>1.1676581942121641E-4</v>
      </c>
      <c r="G18" s="14">
        <f t="shared" si="10"/>
        <v>2.1665953928992884E-4</v>
      </c>
      <c r="H18" s="19">
        <f t="shared" si="10"/>
        <v>5.6640595574996614E-5</v>
      </c>
      <c r="I18" s="54"/>
      <c r="K18" s="27"/>
      <c r="L18" s="39" t="s">
        <v>12</v>
      </c>
      <c r="M18" s="65">
        <f>_xlfn.COVARIANCE.S(INDEX(tblR[],,M$1),INDEX(tblR[],,$A18))*100</f>
        <v>-6.5102581523364801E-4</v>
      </c>
      <c r="N18" s="65">
        <f>_xlfn.COVARIANCE.S(INDEX(tblR[],,N$1),INDEX(tblR[],,$A18))*100</f>
        <v>1.2037695785390587E-2</v>
      </c>
      <c r="O18" s="65">
        <f>_xlfn.COVARIANCE.S(INDEX(tblR[],,O$1),INDEX(tblR[],,$A18))*100</f>
        <v>2.4174608388997924E-2</v>
      </c>
      <c r="P18" s="65">
        <f>_xlfn.COVARIANCE.S(INDEX(tblR[],,P$1),INDEX(tblR[],,$A18))*100</f>
        <v>1.1688270212333976E-2</v>
      </c>
      <c r="Q18" s="65">
        <f>_xlfn.COVARIANCE.S(INDEX(tblR[],,Q$1),INDEX(tblR[],,$A18))*100</f>
        <v>2.1687641570563448E-2</v>
      </c>
      <c r="R18" s="65">
        <f>_xlfn.COVARIANCE.S(INDEX(tblR[],,R$1),INDEX(tblR[],,$A18))*100</f>
        <v>5.669729286786448E-3</v>
      </c>
      <c r="U18" s="50"/>
      <c r="V18" s="54"/>
      <c r="W18" s="54"/>
      <c r="X18" s="54"/>
      <c r="Y18" s="54"/>
      <c r="Z18" s="54"/>
      <c r="AA18" s="54"/>
      <c r="AB18" s="54"/>
    </row>
    <row r="19" spans="1:28" x14ac:dyDescent="0.25">
      <c r="A19" s="64">
        <v>3</v>
      </c>
      <c r="B19" s="12">
        <f>B18+1</f>
        <v>3</v>
      </c>
      <c r="C19" s="18">
        <f t="shared" si="10"/>
        <v>-7.9228855138217298E-5</v>
      </c>
      <c r="D19" s="14">
        <f t="shared" si="10"/>
        <v>2.4150433780608928E-4</v>
      </c>
      <c r="E19" s="14">
        <f t="shared" si="10"/>
        <v>6.6380917993798434E-4</v>
      </c>
      <c r="F19" s="14">
        <f t="shared" si="10"/>
        <v>2.3816289151108055E-4</v>
      </c>
      <c r="G19" s="14">
        <f t="shared" si="10"/>
        <v>5.4256973581259089E-4</v>
      </c>
      <c r="H19" s="19">
        <f t="shared" si="10"/>
        <v>2.3372086377819546E-4</v>
      </c>
      <c r="I19" s="54"/>
      <c r="K19" s="27"/>
      <c r="L19" s="40" t="s">
        <v>13</v>
      </c>
      <c r="M19" s="65">
        <f>_xlfn.COVARIANCE.S(INDEX(tblR[],,M$1),INDEX(tblR[],,$A19))*100</f>
        <v>-7.9308163301518818E-3</v>
      </c>
      <c r="N19" s="65">
        <f>_xlfn.COVARIANCE.S(INDEX(tblR[],,N$1),INDEX(tblR[],,$A19))*100</f>
        <v>2.4174608388997924E-2</v>
      </c>
      <c r="O19" s="65">
        <f>_xlfn.COVARIANCE.S(INDEX(tblR[],,O$1),INDEX(tblR[],,$A19))*100</f>
        <v>6.6447365359157601E-2</v>
      </c>
      <c r="P19" s="65">
        <f>_xlfn.COVARIANCE.S(INDEX(tblR[],,P$1),INDEX(tblR[],,$A19))*100</f>
        <v>2.3840129280388443E-2</v>
      </c>
      <c r="Q19" s="65">
        <f>_xlfn.COVARIANCE.S(INDEX(tblR[],,Q$1),INDEX(tblR[],,$A19))*100</f>
        <v>5.4311284866125215E-2</v>
      </c>
      <c r="R19" s="65">
        <f>_xlfn.COVARIANCE.S(INDEX(tblR[],,R$1),INDEX(tblR[],,$A19))*100</f>
        <v>2.3395481859679223E-2</v>
      </c>
      <c r="U19" s="50"/>
      <c r="V19" s="54"/>
      <c r="W19" s="54"/>
      <c r="X19" s="54"/>
      <c r="Y19" s="54"/>
      <c r="Z19" s="54"/>
      <c r="AA19" s="54"/>
      <c r="AB19" s="54"/>
    </row>
    <row r="20" spans="1:28" x14ac:dyDescent="0.25">
      <c r="A20" s="64">
        <v>4</v>
      </c>
      <c r="B20" s="12">
        <f>B19+1</f>
        <v>4</v>
      </c>
      <c r="C20" s="18">
        <f t="shared" si="10"/>
        <v>-9.8761775327640261E-6</v>
      </c>
      <c r="D20" s="14">
        <f t="shared" si="10"/>
        <v>1.1676581942121641E-4</v>
      </c>
      <c r="E20" s="14">
        <f t="shared" si="10"/>
        <v>2.3816289151108055E-4</v>
      </c>
      <c r="F20" s="14">
        <f t="shared" si="10"/>
        <v>1.2519350290879244E-4</v>
      </c>
      <c r="G20" s="14">
        <f t="shared" si="10"/>
        <v>2.1779540972861712E-4</v>
      </c>
      <c r="H20" s="19">
        <f t="shared" si="10"/>
        <v>1.5430298346734577E-4</v>
      </c>
      <c r="I20" s="54"/>
      <c r="K20" s="27"/>
      <c r="L20" s="40" t="s">
        <v>9</v>
      </c>
      <c r="M20" s="65">
        <f>_xlfn.COVARIANCE.S(INDEX(tblR[],,M$1),INDEX(tblR[],,$A20))*100</f>
        <v>-9.8860635963603856E-4</v>
      </c>
      <c r="N20" s="65">
        <f>_xlfn.COVARIANCE.S(INDEX(tblR[],,N$1),INDEX(tblR[],,$A20))*100</f>
        <v>1.1688270212333976E-2</v>
      </c>
      <c r="O20" s="65">
        <f>_xlfn.COVARIANCE.S(INDEX(tblR[],,O$1),INDEX(tblR[],,$A20))*100</f>
        <v>2.3840129280388443E-2</v>
      </c>
      <c r="P20" s="65">
        <f>_xlfn.COVARIANCE.S(INDEX(tblR[],,P$1),INDEX(tblR[],,$A20))*100</f>
        <v>1.2531882173052298E-2</v>
      </c>
      <c r="Q20" s="65">
        <f>_xlfn.COVARIANCE.S(INDEX(tblR[],,Q$1),INDEX(tblR[],,$A20))*100</f>
        <v>2.1801342315176893E-2</v>
      </c>
      <c r="R20" s="65">
        <f>_xlfn.COVARIANCE.S(INDEX(tblR[],,R$1),INDEX(tblR[],,$A20))*100</f>
        <v>1.5445744090825404E-2</v>
      </c>
      <c r="U20" s="50"/>
      <c r="V20" s="54"/>
      <c r="W20" s="54"/>
      <c r="X20" s="54"/>
      <c r="Y20" s="54"/>
      <c r="Z20" s="54"/>
      <c r="AA20" s="54"/>
      <c r="AB20" s="54"/>
    </row>
    <row r="21" spans="1:28" x14ac:dyDescent="0.25">
      <c r="A21" s="64">
        <v>5</v>
      </c>
      <c r="B21" s="12">
        <f>B20+1</f>
        <v>5</v>
      </c>
      <c r="C21" s="18">
        <f t="shared" si="10"/>
        <v>-5.0991750975256265E-5</v>
      </c>
      <c r="D21" s="14">
        <f t="shared" si="10"/>
        <v>2.1665953928992884E-4</v>
      </c>
      <c r="E21" s="14">
        <f t="shared" si="10"/>
        <v>5.4256973581259089E-4</v>
      </c>
      <c r="F21" s="14">
        <f t="shared" si="10"/>
        <v>2.1779540972861712E-4</v>
      </c>
      <c r="G21" s="14">
        <f t="shared" si="10"/>
        <v>7.781779156821974E-4</v>
      </c>
      <c r="H21" s="19">
        <f t="shared" si="10"/>
        <v>6.6228860255373838E-4</v>
      </c>
      <c r="I21" s="54"/>
      <c r="K21" s="27"/>
      <c r="L21" s="40" t="s">
        <v>14</v>
      </c>
      <c r="M21" s="65">
        <f>_xlfn.COVARIANCE.S(INDEX(tblR[],,M$1),INDEX(tblR[],,$A21))*100</f>
        <v>-5.1042793769025289E-3</v>
      </c>
      <c r="N21" s="65">
        <f>_xlfn.COVARIANCE.S(INDEX(tblR[],,N$1),INDEX(tblR[],,$A21))*100</f>
        <v>2.1687641570563448E-2</v>
      </c>
      <c r="O21" s="65">
        <f>_xlfn.COVARIANCE.S(INDEX(tblR[],,O$1),INDEX(tblR[],,$A21))*100</f>
        <v>5.4311284866125215E-2</v>
      </c>
      <c r="P21" s="65">
        <f>_xlfn.COVARIANCE.S(INDEX(tblR[],,P$1),INDEX(tblR[],,$A21))*100</f>
        <v>2.1801342315176893E-2</v>
      </c>
      <c r="Q21" s="65">
        <f>_xlfn.COVARIANCE.S(INDEX(tblR[],,Q$1),INDEX(tblR[],,$A21))*100</f>
        <v>7.7895687255475216E-2</v>
      </c>
      <c r="R21" s="65">
        <f>_xlfn.COVARIANCE.S(INDEX(tblR[],,R$1),INDEX(tblR[],,$A21))*100</f>
        <v>6.6295155410784609E-2</v>
      </c>
      <c r="U21" s="50"/>
      <c r="V21" s="54"/>
      <c r="W21" s="54"/>
      <c r="X21" s="54"/>
      <c r="Y21" s="54"/>
      <c r="Z21" s="54"/>
      <c r="AA21" s="54"/>
      <c r="AB21" s="54"/>
    </row>
    <row r="22" spans="1:28" x14ac:dyDescent="0.25">
      <c r="A22" s="64">
        <v>6</v>
      </c>
      <c r="B22" s="12">
        <f>B21+1</f>
        <v>6</v>
      </c>
      <c r="C22" s="20">
        <f t="shared" si="10"/>
        <v>-5.01051103843299E-5</v>
      </c>
      <c r="D22" s="21">
        <f t="shared" si="10"/>
        <v>5.6640595574996614E-5</v>
      </c>
      <c r="E22" s="21">
        <f t="shared" si="10"/>
        <v>2.3372086377819546E-4</v>
      </c>
      <c r="F22" s="21">
        <f t="shared" si="10"/>
        <v>1.5430298346734577E-4</v>
      </c>
      <c r="G22" s="21">
        <f t="shared" si="10"/>
        <v>6.6228860255373838E-4</v>
      </c>
      <c r="H22" s="22">
        <f t="shared" si="10"/>
        <v>5.476255019815488E-3</v>
      </c>
      <c r="I22" s="54"/>
      <c r="K22" s="27"/>
      <c r="L22" s="40" t="s">
        <v>15</v>
      </c>
      <c r="M22" s="65">
        <f>_xlfn.COVARIANCE.S(INDEX(tblR[],,M$1),INDEX(tblR[],,$A22))*100</f>
        <v>-5.0155265649979878E-3</v>
      </c>
      <c r="N22" s="65">
        <f>_xlfn.COVARIANCE.S(INDEX(tblR[],,N$1),INDEX(tblR[],,$A22))*100</f>
        <v>5.669729286786448E-3</v>
      </c>
      <c r="O22" s="65">
        <f>_xlfn.COVARIANCE.S(INDEX(tblR[],,O$1),INDEX(tblR[],,$A22))*100</f>
        <v>2.3395481859679223E-2</v>
      </c>
      <c r="P22" s="65">
        <f>_xlfn.COVARIANCE.S(INDEX(tblR[],,P$1),INDEX(tblR[],,$A22))*100</f>
        <v>1.5445744090825404E-2</v>
      </c>
      <c r="Q22" s="65">
        <f>_xlfn.COVARIANCE.S(INDEX(tblR[],,Q$1),INDEX(tblR[],,$A22))*100</f>
        <v>6.6295155410784609E-2</v>
      </c>
      <c r="R22" s="65">
        <f>_xlfn.COVARIANCE.S(INDEX(tblR[],,R$1),INDEX(tblR[],,$A22))*100</f>
        <v>0.54817367565720598</v>
      </c>
    </row>
    <row r="23" spans="1:28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  <c r="M23" s="49" t="str">
        <f ca="1">_xlfn.FORMULATEXT(M17)</f>
        <v>=COVARIANCE.S(INDEX(tblR,,M$1),INDEX(tblR,,$A17))*100</v>
      </c>
      <c r="N23" s="30"/>
      <c r="O23" s="30"/>
      <c r="P23" s="30"/>
      <c r="Q23" s="30"/>
      <c r="R23" s="30"/>
    </row>
    <row r="24" spans="1:28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  <c r="N24" s="30"/>
      <c r="O24" s="30"/>
      <c r="P24" s="30"/>
      <c r="Q24" s="30"/>
      <c r="R24" s="30"/>
      <c r="T24" s="29"/>
    </row>
    <row r="25" spans="1:28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N25" s="30"/>
      <c r="O25" s="30"/>
      <c r="P25" s="30"/>
      <c r="Q25" s="30"/>
      <c r="R25" s="30"/>
      <c r="U25" s="29"/>
    </row>
    <row r="26" spans="1:28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41"/>
      <c r="N26" s="31"/>
      <c r="O26" s="31"/>
      <c r="P26" s="31"/>
      <c r="V26" s="7"/>
    </row>
    <row r="27" spans="1:28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41"/>
      <c r="N27" s="31"/>
      <c r="O27" s="31"/>
      <c r="P27" s="31"/>
      <c r="W27" s="7"/>
    </row>
    <row r="28" spans="1:28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  <c r="W28" s="7"/>
      <c r="X28" s="7"/>
    </row>
    <row r="29" spans="1:28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  <c r="Y29" s="7"/>
    </row>
    <row r="30" spans="1:28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28" x14ac:dyDescent="0.25"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spans="1:28" x14ac:dyDescent="0.25">
      <c r="B32" s="54"/>
      <c r="C32" s="54"/>
      <c r="D32" s="54"/>
      <c r="E32" s="54"/>
      <c r="F32" s="54"/>
      <c r="G32" s="54"/>
      <c r="H32" s="54"/>
      <c r="I32" s="54"/>
      <c r="J32" s="54"/>
      <c r="K32" s="54"/>
    </row>
  </sheetData>
  <conditionalFormatting sqref="M4 R4 M12:R12">
    <cfRule type="expression" dxfId="0" priority="1">
      <formula>ISBLANK(M4)</formula>
    </cfRule>
  </conditionalFormatting>
  <dataValidations disablePrompts="1" count="1">
    <dataValidation type="decimal" allowBlank="1" showInputMessage="1" showErrorMessage="1" errorTitle="Input Error" error="The value must be between 0 and 100." promptTitle="Confidence Input" prompt="Enter a number between 0 and 100." sqref="M4" xr:uid="{C4DB323E-76AA-4E47-BB7B-BEB35358DA7E}">
      <formula1>0</formula1>
      <formula2>1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R</vt:lpstr>
      <vt:lpstr>M</vt:lpstr>
      <vt:lpstr>assetreturns</vt:lpstr>
      <vt:lpstr>confidence</vt:lpstr>
      <vt:lpstr>covs</vt:lpstr>
      <vt:lpstr>exprets</vt:lpstr>
      <vt:lpstr>lb</vt:lpstr>
      <vt:lpstr>pConfidence</vt:lpstr>
      <vt:lpstr>pCount</vt:lpstr>
      <vt:lpstr>pHorizon</vt:lpstr>
      <vt:lpstr>portfolioreturns</vt:lpstr>
      <vt:lpstr>ub</vt:lpstr>
      <vt:lpstr>wtsa</vt:lpstr>
      <vt:lpstr>wtsb</vt:lpstr>
      <vt:lpstr>wtsc</vt:lpstr>
      <vt:lpstr>wtsd</vt:lpstr>
      <vt:lpstr>wtsopt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</dc:creator>
  <cp:lastModifiedBy>Trainer</cp:lastModifiedBy>
  <dcterms:created xsi:type="dcterms:W3CDTF">2011-01-26T22:02:51Z</dcterms:created>
  <dcterms:modified xsi:type="dcterms:W3CDTF">2022-08-31T19:43:58Z</dcterms:modified>
</cp:coreProperties>
</file>