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 S\Dropbox\Training\Intuition\2022\_2022.08.28-09.01 World Bank (Fixed Income)\_Trainer\"/>
    </mc:Choice>
  </mc:AlternateContent>
  <xr:revisionPtr revIDLastSave="0" documentId="13_ncr:1_{CF52B825-4467-4575-9BA3-7F457871BD08}" xr6:coauthVersionLast="47" xr6:coauthVersionMax="47" xr10:uidLastSave="{00000000-0000-0000-0000-000000000000}"/>
  <bookViews>
    <workbookView xWindow="-120" yWindow="-120" windowWidth="29040" windowHeight="15720" xr2:uid="{632D812C-DD5E-49AA-8476-6E01C4953A59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10" i="1" s="1"/>
  <c r="D12" i="1" s="1"/>
  <c r="D13" i="1" s="1"/>
  <c r="D8" i="1"/>
  <c r="D7" i="1"/>
  <c r="D6" i="1"/>
  <c r="D5" i="1"/>
  <c r="C10" i="1"/>
  <c r="E8" i="1"/>
  <c r="E7" i="1"/>
  <c r="E6" i="1"/>
  <c r="E5" i="1"/>
  <c r="E10" i="1"/>
  <c r="E15" i="1"/>
  <c r="E13" i="1"/>
  <c r="E12" i="1"/>
  <c r="E9" i="1"/>
  <c r="D15" i="1" l="1"/>
</calcChain>
</file>

<file path=xl/sharedStrings.xml><?xml version="1.0" encoding="utf-8"?>
<sst xmlns="http://schemas.openxmlformats.org/spreadsheetml/2006/main" count="19" uniqueCount="19">
  <si>
    <t>DV01 and PV01</t>
  </si>
  <si>
    <t>Face (FV)</t>
  </si>
  <si>
    <t>Coupon (PMT)</t>
  </si>
  <si>
    <t>Annual Compounding (k)</t>
  </si>
  <si>
    <t>Term, yrs (N)</t>
  </si>
  <si>
    <t>Yield (I/Y)</t>
  </si>
  <si>
    <t>Bond Price</t>
  </si>
  <si>
    <t>30-Year T-Bond P-STRIP</t>
  </si>
  <si>
    <t>DV01</t>
  </si>
  <si>
    <t>Modified Duration</t>
  </si>
  <si>
    <t>DV01 (direct formula)</t>
  </si>
  <si>
    <t>PV01 (Price Value of a Basis Point), aka BPV (Basis Point Value)</t>
  </si>
  <si>
    <t>DV01 (Dollar Value of a Basis Point)</t>
  </si>
  <si>
    <t>Used for single bonds.</t>
  </si>
  <si>
    <t>The price change due to a 1 bp change in the the yield of the bond.</t>
  </si>
  <si>
    <t>More general, used with bonds, swaps, futures, options, etc.</t>
  </si>
  <si>
    <t>The price changes due to a 1 bp change in yield curve (parallel shift)</t>
  </si>
  <si>
    <t>1 bp = 0.01%</t>
  </si>
  <si>
    <t>For a single simple bond, they are equivalent.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</si>
</sst>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0_);[Red]\(&quot;$&quot;#,##0.000\)"/>
  </numFmts>
  <fonts count="2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8" fontId="0" fillId="0" borderId="0" xfId="0" applyNumberFormat="1"/>
    <xf numFmtId="0" fontId="1" fillId="0" borderId="0" xfId="0" applyFont="1"/>
    <xf numFmtId="9" fontId="1" fillId="0" borderId="1" xfId="0" applyNumberFormat="1" applyFont="1" applyBorder="1"/>
    <xf numFmtId="10" fontId="0" fillId="0" borderId="1" xfId="0" applyNumberFormat="1" applyBorder="1"/>
    <xf numFmtId="0" fontId="0" fillId="0" borderId="1" xfId="0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18393</xdr:colOff>
      <xdr:row>14</xdr:row>
      <xdr:rowOff>115615</xdr:rowOff>
    </xdr:from>
    <xdr:ext cx="1157048" cy="3348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670BFCB-F8B7-9746-F506-D05EA20E4E9F}"/>
                </a:ext>
              </a:extLst>
            </xdr:cNvPr>
            <xdr:cNvSpPr txBox="1"/>
          </xdr:nvSpPr>
          <xdr:spPr>
            <a:xfrm>
              <a:off x="4937234" y="2690649"/>
              <a:ext cx="1157048" cy="3348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𝐷𝑉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01=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𝑀𝑜𝑑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10,000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670BFCB-F8B7-9746-F506-D05EA20E4E9F}"/>
                </a:ext>
              </a:extLst>
            </xdr:cNvPr>
            <xdr:cNvSpPr txBox="1"/>
          </xdr:nvSpPr>
          <xdr:spPr>
            <a:xfrm>
              <a:off x="4937234" y="2690649"/>
              <a:ext cx="1157048" cy="3348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𝐷𝑉01=  (𝑃∗𝐷_𝑀𝑜𝑑)/10,000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449318</xdr:colOff>
      <xdr:row>14</xdr:row>
      <xdr:rowOff>115615</xdr:rowOff>
    </xdr:from>
    <xdr:ext cx="142346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3121A16-0645-6046-E46A-FBE2A39EE714}"/>
                </a:ext>
              </a:extLst>
            </xdr:cNvPr>
            <xdr:cNvSpPr txBox="1"/>
          </xdr:nvSpPr>
          <xdr:spPr>
            <a:xfrm>
              <a:off x="6587359" y="2690649"/>
              <a:ext cx="142346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𝑀𝑜𝑑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𝐷𝑉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01∗10,000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3121A16-0645-6046-E46A-FBE2A39EE714}"/>
                </a:ext>
              </a:extLst>
            </xdr:cNvPr>
            <xdr:cNvSpPr txBox="1"/>
          </xdr:nvSpPr>
          <xdr:spPr>
            <a:xfrm>
              <a:off x="6587359" y="2690649"/>
              <a:ext cx="1423467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𝐷_𝑀𝑜𝑑=(𝐷𝑉01∗10,000)/𝑃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CB948-A1D8-4124-A288-FFAAEEC74DBC}">
  <dimension ref="B2:H16"/>
  <sheetViews>
    <sheetView showGridLines="0" tabSelected="1" topLeftCell="A2" zoomScale="145" zoomScaleNormal="145" workbookViewId="0">
      <selection activeCell="D21" sqref="D21"/>
    </sheetView>
  </sheetViews>
  <sheetFormatPr defaultRowHeight="15" x14ac:dyDescent="0.25"/>
  <cols>
    <col min="1" max="1" width="1.7109375" customWidth="1"/>
    <col min="2" max="2" width="21.7109375" bestFit="1" customWidth="1"/>
    <col min="3" max="4" width="10.7109375" customWidth="1"/>
  </cols>
  <sheetData>
    <row r="2" spans="2:8" x14ac:dyDescent="0.25">
      <c r="B2" t="s">
        <v>0</v>
      </c>
    </row>
    <row r="3" spans="2:8" x14ac:dyDescent="0.25">
      <c r="H3" t="s">
        <v>17</v>
      </c>
    </row>
    <row r="4" spans="2:8" x14ac:dyDescent="0.25">
      <c r="C4" s="5" t="s">
        <v>7</v>
      </c>
      <c r="D4" s="5"/>
    </row>
    <row r="5" spans="2:8" x14ac:dyDescent="0.25">
      <c r="B5" t="s">
        <v>1</v>
      </c>
      <c r="C5" s="2">
        <v>100</v>
      </c>
      <c r="D5">
        <f>C5</f>
        <v>100</v>
      </c>
      <c r="E5" t="str">
        <f t="shared" ref="E5:E9" ca="1" si="0">_xlfn.FORMULATEXT(D5)</f>
        <v>=C5</v>
      </c>
      <c r="H5" t="s">
        <v>12</v>
      </c>
    </row>
    <row r="6" spans="2:8" x14ac:dyDescent="0.25">
      <c r="B6" t="s">
        <v>2</v>
      </c>
      <c r="C6" s="2">
        <v>0</v>
      </c>
      <c r="D6">
        <f t="shared" ref="D6:D8" si="1">C6</f>
        <v>0</v>
      </c>
      <c r="E6" t="str">
        <f t="shared" ca="1" si="0"/>
        <v>=C6</v>
      </c>
      <c r="H6" t="s">
        <v>13</v>
      </c>
    </row>
    <row r="7" spans="2:8" x14ac:dyDescent="0.25">
      <c r="B7" t="s">
        <v>3</v>
      </c>
      <c r="C7" s="2">
        <v>2</v>
      </c>
      <c r="D7">
        <f t="shared" si="1"/>
        <v>2</v>
      </c>
      <c r="E7" t="str">
        <f t="shared" ca="1" si="0"/>
        <v>=C7</v>
      </c>
      <c r="H7" t="s">
        <v>14</v>
      </c>
    </row>
    <row r="8" spans="2:8" x14ac:dyDescent="0.25">
      <c r="B8" t="s">
        <v>4</v>
      </c>
      <c r="C8" s="2">
        <v>30</v>
      </c>
      <c r="D8">
        <f t="shared" si="1"/>
        <v>30</v>
      </c>
      <c r="E8" t="str">
        <f t="shared" ca="1" si="0"/>
        <v>=C8</v>
      </c>
    </row>
    <row r="9" spans="2:8" x14ac:dyDescent="0.25">
      <c r="B9" t="s">
        <v>5</v>
      </c>
      <c r="C9" s="3">
        <v>0.05</v>
      </c>
      <c r="D9" s="4">
        <f>C9-0.0001</f>
        <v>4.99E-2</v>
      </c>
      <c r="E9" t="str">
        <f t="shared" ca="1" si="0"/>
        <v>=C9-0.0001</v>
      </c>
      <c r="H9" t="s">
        <v>11</v>
      </c>
    </row>
    <row r="10" spans="2:8" x14ac:dyDescent="0.25">
      <c r="B10" t="s">
        <v>6</v>
      </c>
      <c r="C10" s="1">
        <f>PV(C9/C7,C8*C7,0,-C5)</f>
        <v>22.728358787356221</v>
      </c>
      <c r="D10" s="1">
        <f>PV(D9/D7,D8*D7,0,-D5)</f>
        <v>22.794979884722739</v>
      </c>
      <c r="E10" t="str">
        <f ca="1">_xlfn.FORMULATEXT(D10)</f>
        <v>=PV(D9/D7,D8*D7,0,-D5)</v>
      </c>
      <c r="H10" t="s">
        <v>15</v>
      </c>
    </row>
    <row r="11" spans="2:8" x14ac:dyDescent="0.25">
      <c r="H11" t="s">
        <v>16</v>
      </c>
    </row>
    <row r="12" spans="2:8" x14ac:dyDescent="0.25">
      <c r="B12" t="s">
        <v>8</v>
      </c>
      <c r="D12" s="6">
        <f>D10-C10</f>
        <v>6.6621097366518001E-2</v>
      </c>
      <c r="E12" t="str">
        <f t="shared" ref="E12:E15" ca="1" si="2">_xlfn.FORMULATEXT(D12)</f>
        <v>=D10-C10</v>
      </c>
    </row>
    <row r="13" spans="2:8" x14ac:dyDescent="0.25">
      <c r="B13" t="s">
        <v>9</v>
      </c>
      <c r="D13" s="7">
        <f>D12*10000/C10</f>
        <v>29.311882124801418</v>
      </c>
      <c r="E13" t="str">
        <f t="shared" ca="1" si="2"/>
        <v>=D12*10000/C10</v>
      </c>
      <c r="H13" t="s">
        <v>18</v>
      </c>
    </row>
    <row r="14" spans="2:8" x14ac:dyDescent="0.25">
      <c r="D14" s="1"/>
    </row>
    <row r="15" spans="2:8" x14ac:dyDescent="0.25">
      <c r="B15" t="s">
        <v>10</v>
      </c>
      <c r="D15" s="6">
        <f>$C$10*D13/10000</f>
        <v>6.6621097366518001E-2</v>
      </c>
      <c r="E15" t="str">
        <f t="shared" ca="1" si="2"/>
        <v>=$C$10*D13/10000</v>
      </c>
    </row>
    <row r="16" spans="2:8" x14ac:dyDescent="0.25">
      <c r="D16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Stricklen</dc:creator>
  <cp:lastModifiedBy>Trainer</cp:lastModifiedBy>
  <dcterms:created xsi:type="dcterms:W3CDTF">2022-08-08T19:37:36Z</dcterms:created>
  <dcterms:modified xsi:type="dcterms:W3CDTF">2022-08-29T17:47:04Z</dcterms:modified>
</cp:coreProperties>
</file>