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djan/MATLAB/projects/project_b/documentation/"/>
    </mc:Choice>
  </mc:AlternateContent>
  <xr:revisionPtr revIDLastSave="0" documentId="13_ncr:1_{B349C055-F0FA-FE41-B463-4F72F2B0529A}" xr6:coauthVersionLast="45" xr6:coauthVersionMax="45" xr10:uidLastSave="{00000000-0000-0000-0000-000000000000}"/>
  <bookViews>
    <workbookView xWindow="3380" yWindow="820" windowWidth="28900" windowHeight="17380" xr2:uid="{33BD343B-4DA1-8C49-B7ED-CCD67F2B21EB}"/>
  </bookViews>
  <sheets>
    <sheet name="Overlapped" sheetId="6" r:id="rId1"/>
    <sheet name="Breakdown" sheetId="5" r:id="rId2"/>
    <sheet name="Results ALL SPIKES" sheetId="8" r:id="rId3"/>
    <sheet name="Results OL SPIK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10" l="1"/>
  <c r="N20" i="10"/>
  <c r="M20" i="10"/>
  <c r="L20" i="10"/>
  <c r="M20" i="8"/>
  <c r="N20" i="8"/>
  <c r="O20" i="8"/>
  <c r="L20" i="8"/>
  <c r="H20" i="10"/>
  <c r="G20" i="10"/>
  <c r="F20" i="10"/>
  <c r="E20" i="10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Q4" i="8"/>
  <c r="P4" i="8"/>
  <c r="P20" i="8" s="1"/>
  <c r="O4" i="8"/>
  <c r="O20" i="8" s="1"/>
  <c r="N4" i="8"/>
  <c r="N20" i="8" s="1"/>
  <c r="M4" i="8"/>
  <c r="M20" i="8" s="1"/>
  <c r="L4" i="8"/>
  <c r="L20" i="8" s="1"/>
  <c r="H20" i="8"/>
  <c r="G20" i="8"/>
  <c r="F20" i="8"/>
  <c r="E20" i="8"/>
  <c r="G72" i="5"/>
  <c r="H72" i="5"/>
  <c r="I72" i="5"/>
  <c r="J72" i="5"/>
  <c r="K72" i="5"/>
  <c r="F72" i="5"/>
  <c r="G64" i="5"/>
  <c r="H64" i="5"/>
  <c r="I64" i="5"/>
  <c r="J64" i="5"/>
  <c r="K64" i="5"/>
  <c r="F64" i="5"/>
  <c r="G56" i="5"/>
  <c r="H56" i="5"/>
  <c r="I56" i="5"/>
  <c r="J56" i="5"/>
  <c r="K56" i="5"/>
  <c r="F56" i="5"/>
  <c r="I48" i="5"/>
  <c r="J48" i="5"/>
  <c r="K48" i="5"/>
  <c r="G48" i="5"/>
  <c r="H48" i="5"/>
  <c r="F48" i="5"/>
  <c r="Q20" i="8" l="1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24" i="6"/>
  <c r="H40" i="6"/>
  <c r="G40" i="6"/>
  <c r="F40" i="6"/>
  <c r="K40" i="6"/>
  <c r="J40" i="6"/>
  <c r="I40" i="6"/>
  <c r="K20" i="6"/>
  <c r="J20" i="6"/>
  <c r="I20" i="6"/>
  <c r="H20" i="6"/>
  <c r="G20" i="6"/>
  <c r="F20" i="6"/>
  <c r="L40" i="6" l="1"/>
  <c r="M40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24" i="5"/>
  <c r="L40" i="5" s="1"/>
  <c r="G20" i="5" l="1"/>
  <c r="H20" i="5"/>
  <c r="I20" i="5"/>
  <c r="J20" i="5"/>
  <c r="K20" i="5"/>
  <c r="F20" i="5"/>
</calcChain>
</file>

<file path=xl/sharedStrings.xml><?xml version="1.0" encoding="utf-8"?>
<sst xmlns="http://schemas.openxmlformats.org/spreadsheetml/2006/main" count="309" uniqueCount="33">
  <si>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</si>
  <si>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</si>
  <si>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</si>
  <si>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</si>
  <si>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</si>
  <si>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</si>
  <si>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</si>
  <si>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</si>
  <si>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</si>
  <si>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</si>
  <si>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</si>
  <si>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</si>
  <si>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</si>
  <si>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</si>
  <si>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</si>
  <si>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</si>
  <si>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Dataset</t>
  </si>
  <si>
    <t>Without STM</t>
  </si>
  <si>
    <t>With STM</t>
  </si>
  <si>
    <t>Accuracy</t>
  </si>
  <si>
    <t>False Positives</t>
  </si>
  <si>
    <t>False Negatives</t>
  </si>
  <si>
    <t>No. Matches</t>
  </si>
  <si>
    <t>No. Spikes</t>
  </si>
  <si>
    <t>SNR</t>
  </si>
  <si>
    <t>Average</t>
  </si>
  <si>
    <t>Precision</t>
  </si>
  <si>
    <t>Recall</t>
  </si>
  <si>
    <t>Improvement</t>
  </si>
  <si>
    <t>Pr(Overlapped)</t>
  </si>
  <si>
    <t>Precision Improvements</t>
  </si>
  <si>
    <t>False Positive Rate</t>
  </si>
  <si>
    <t>No. OL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</si>
</sst>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1" fillId="0" borderId="9" xfId="0" applyFont="1" applyFill="1" applyBorder="1"/>
    <xf numFmtId="164" fontId="1" fillId="0" borderId="4" xfId="0" applyNumberFormat="1" applyFont="1" applyBorder="1"/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9" xfId="0" applyFon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aseline="0"/>
              <a:t>Average Improvements </a:t>
            </a:r>
            <a:endParaRPr lang="en-GB"/>
          </a:p>
        </c:rich>
      </c:tx>
      <c:layout>
        <c:manualLayout>
          <c:xMode val="edge"/>
          <c:yMode val="edge"/>
          <c:x val="0.2618469299799580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Overlapped!$F$22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Overlapped!$I$23:$K$23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Overlapped!$F$40:$H$40</c:f>
              <c:numCache>
                <c:formatCode>0.0%</c:formatCode>
                <c:ptCount val="3"/>
                <c:pt idx="0">
                  <c:v>0.64971134918501428</c:v>
                </c:pt>
                <c:pt idx="1">
                  <c:v>0.41241524466109286</c:v>
                </c:pt>
                <c:pt idx="2">
                  <c:v>0.32927789920259698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A-40AA-A5FB-63C502DA257A}"/>
            </c:ext>
          </c:extLst>
        </c:ser>
        <c:ser>
          <c:idx val="1"/>
          <c:order val="1"/>
          <c:tx>
            <c:strRef>
              <c:f>Overlapped!$I$22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Overlapped!$I$23:$K$23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Overlapped!$I$40:$K$40</c:f>
              <c:numCache>
                <c:formatCode>0.0%</c:formatCode>
                <c:ptCount val="3"/>
                <c:pt idx="0">
                  <c:v>0.75217767178628892</c:v>
                </c:pt>
                <c:pt idx="1">
                  <c:v>0.48099441289470696</c:v>
                </c:pt>
                <c:pt idx="2">
                  <c:v>0.40846729791449954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A-40AA-A5FB-63C502DA25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Accuracy Improvements 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Breakdown!$F$22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Breakdown!$F$40:$H$40</c:f>
              <c:numCache>
                <c:formatCode>0.0%</c:formatCode>
                <c:ptCount val="3"/>
                <c:pt idx="0">
                  <c:v>0.85309609700624933</c:v>
                </c:pt>
                <c:pt idx="1">
                  <c:v>0.781871868967418</c:v>
                </c:pt>
                <c:pt idx="2">
                  <c:v>0.71350322084923956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A-D34A-8DBB-6FD93D3A41C2}"/>
            </c:ext>
          </c:extLst>
        </c:ser>
        <c:ser>
          <c:idx val="1"/>
          <c:order val="1"/>
          <c:tx>
            <c:strRef>
              <c:f>Breakdown!$I$22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Breakdown!$I$40:$K$40</c:f>
              <c:numCache>
                <c:formatCode>0.0%</c:formatCode>
                <c:ptCount val="3"/>
                <c:pt idx="0">
                  <c:v>0.89365126911520687</c:v>
                </c:pt>
                <c:pt idx="1">
                  <c:v>0.81664331039494042</c:v>
                </c:pt>
                <c:pt idx="2">
                  <c:v>0.75967105956607983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A-D34A-8DBB-6FD93D3A4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0</xdr:row>
      <xdr:rowOff>136525</xdr:rowOff>
    </xdr:from>
    <xdr:to>
      <xdr:col>23</xdr:col>
      <xdr:colOff>9525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05D98-0BF1-4D1E-ACFB-19ACD733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0</xdr:row>
      <xdr:rowOff>184150</xdr:rowOff>
    </xdr:from>
    <xdr:to>
      <xdr:col>24</xdr:col>
      <xdr:colOff>0</xdr:colOff>
      <xdr:row>21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475AC-EA22-B349-A82B-37904104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8AC8-BF6B-4806-BF77-65F98C6B00A3}">
  <sheetPr>
    <pageSetUpPr fitToPage="1"/>
  </sheetPr>
  <dimension ref="C2:O40"/>
  <sheetViews>
    <sheetView tabSelected="1" topLeftCell="B1" workbookViewId="0">
      <selection activeCell="G4" sqref="G4"/>
    </sheetView>
  </sheetViews>
  <sheetFormatPr baseColWidth="10" defaultColWidth="8.83203125" defaultRowHeight="16" x14ac:dyDescent="0.2"/>
  <cols>
    <col min="3" max="3" width="19.1640625" bestFit="1" customWidth="1"/>
    <col min="4" max="4" width="4.6640625" bestFit="1" customWidth="1"/>
    <col min="5" max="5" width="9.83203125" bestFit="1" customWidth="1"/>
    <col min="6" max="6" width="11.5" bestFit="1" customWidth="1"/>
    <col min="7" max="7" width="13.33203125" bestFit="1" customWidth="1"/>
    <col min="8" max="8" width="14.33203125" bestFit="1" customWidth="1"/>
    <col min="9" max="9" width="11.5" bestFit="1" customWidth="1"/>
    <col min="10" max="10" width="13.33203125" bestFit="1" customWidth="1"/>
    <col min="11" max="11" width="14.33203125" bestFit="1" customWidth="1"/>
    <col min="12" max="12" width="21.83203125" bestFit="1" customWidth="1"/>
    <col min="13" max="13" width="8.5" bestFit="1" customWidth="1"/>
    <col min="14" max="14" width="7.1640625" bestFit="1" customWidth="1"/>
    <col min="15" max="15" width="8.5" bestFit="1" customWidth="1"/>
    <col min="24" max="24" width="8.83203125" customWidth="1"/>
  </cols>
  <sheetData>
    <row r="2" spans="3:11" x14ac:dyDescent="0.2">
      <c r="F2" s="37" t="s">
        <v>17</v>
      </c>
      <c r="G2" s="38"/>
      <c r="H2" s="39"/>
      <c r="I2" s="37" t="s">
        <v>18</v>
      </c>
      <c r="J2" s="38"/>
      <c r="K2" s="39"/>
    </row>
    <row r="3" spans="3:11" x14ac:dyDescent="0.2">
      <c r="C3" s="8" t="s">
        <v>16</v>
      </c>
      <c r="D3" s="9" t="s">
        <v>24</v>
      </c>
      <c r="E3" s="10" t="s">
        <v>23</v>
      </c>
      <c r="F3" s="5" t="s">
        <v>22</v>
      </c>
      <c r="G3" s="6" t="s">
        <v>20</v>
      </c>
      <c r="H3" s="7" t="s">
        <v>21</v>
      </c>
      <c r="I3" s="5" t="s">
        <v>22</v>
      </c>
      <c r="J3" s="6" t="s">
        <v>20</v>
      </c>
      <c r="K3" s="7" t="s">
        <v>21</v>
      </c>
    </row>
    <row r="4" spans="3:11" x14ac:dyDescent="0.2">
      <c r="C4" s="3" t="s">
        <v>0</v>
      </c>
      <c r="D4" s="4">
        <v>16</v>
      </c>
      <c r="E4" s="4">
        <v>259</v>
      </c>
      <c r="F4" s="2">
        <v>125</v>
      </c>
      <c r="G4" s="4">
        <v>25</v>
      </c>
      <c r="H4" s="1">
        <v>134</v>
      </c>
      <c r="I4" s="2">
        <v>134</v>
      </c>
      <c r="J4" s="4">
        <v>16</v>
      </c>
      <c r="K4" s="1">
        <v>125</v>
      </c>
    </row>
    <row r="5" spans="3:11" x14ac:dyDescent="0.2">
      <c r="C5" s="3" t="s">
        <v>1</v>
      </c>
      <c r="D5" s="4">
        <v>9</v>
      </c>
      <c r="E5" s="4">
        <v>241</v>
      </c>
      <c r="F5" s="2">
        <v>112</v>
      </c>
      <c r="G5" s="4">
        <v>22</v>
      </c>
      <c r="H5" s="1">
        <v>129</v>
      </c>
      <c r="I5" s="2">
        <v>116</v>
      </c>
      <c r="J5" s="4">
        <v>18</v>
      </c>
      <c r="K5" s="1">
        <v>125</v>
      </c>
    </row>
    <row r="6" spans="3:11" x14ac:dyDescent="0.2">
      <c r="C6" s="3" t="s">
        <v>2</v>
      </c>
      <c r="D6" s="4">
        <v>6</v>
      </c>
      <c r="E6" s="4">
        <v>262</v>
      </c>
      <c r="F6" s="2">
        <v>72</v>
      </c>
      <c r="G6" s="4">
        <v>20</v>
      </c>
      <c r="H6" s="1">
        <v>190</v>
      </c>
      <c r="I6" s="2">
        <v>79</v>
      </c>
      <c r="J6" s="4">
        <v>13</v>
      </c>
      <c r="K6" s="1">
        <v>183</v>
      </c>
    </row>
    <row r="7" spans="3:11" x14ac:dyDescent="0.2">
      <c r="C7" s="3" t="s">
        <v>3</v>
      </c>
      <c r="D7" s="4">
        <v>6</v>
      </c>
      <c r="E7" s="4">
        <v>264</v>
      </c>
      <c r="F7" s="2">
        <v>22</v>
      </c>
      <c r="G7" s="4">
        <v>8</v>
      </c>
      <c r="H7" s="1">
        <v>242</v>
      </c>
      <c r="I7" s="2">
        <v>29</v>
      </c>
      <c r="J7" s="4">
        <v>1</v>
      </c>
      <c r="K7" s="1">
        <v>235</v>
      </c>
    </row>
    <row r="8" spans="3:11" x14ac:dyDescent="0.2">
      <c r="C8" s="3" t="s">
        <v>4</v>
      </c>
      <c r="D8" s="4">
        <v>19</v>
      </c>
      <c r="E8" s="4">
        <v>256</v>
      </c>
      <c r="F8" s="2">
        <v>148</v>
      </c>
      <c r="G8" s="4">
        <v>79</v>
      </c>
      <c r="H8" s="1">
        <v>108</v>
      </c>
      <c r="I8" s="2">
        <v>176</v>
      </c>
      <c r="J8" s="4">
        <v>51</v>
      </c>
      <c r="K8" s="1">
        <v>80</v>
      </c>
    </row>
    <row r="9" spans="3:11" x14ac:dyDescent="0.2">
      <c r="C9" s="3" t="s">
        <v>5</v>
      </c>
      <c r="D9" s="4">
        <v>10</v>
      </c>
      <c r="E9" s="4">
        <v>285</v>
      </c>
      <c r="F9" s="2">
        <v>150</v>
      </c>
      <c r="G9" s="4">
        <v>95</v>
      </c>
      <c r="H9" s="1">
        <v>135</v>
      </c>
      <c r="I9" s="2">
        <v>183</v>
      </c>
      <c r="J9" s="4">
        <v>62</v>
      </c>
      <c r="K9" s="1">
        <v>102</v>
      </c>
    </row>
    <row r="10" spans="3:11" x14ac:dyDescent="0.2">
      <c r="C10" s="3" t="s">
        <v>6</v>
      </c>
      <c r="D10" s="4">
        <v>7</v>
      </c>
      <c r="E10" s="4">
        <v>242</v>
      </c>
      <c r="F10" s="2">
        <v>109</v>
      </c>
      <c r="G10" s="4">
        <v>135</v>
      </c>
      <c r="H10" s="1">
        <v>133</v>
      </c>
      <c r="I10" s="2">
        <v>130</v>
      </c>
      <c r="J10" s="4">
        <v>114</v>
      </c>
      <c r="K10" s="1">
        <v>112</v>
      </c>
    </row>
    <row r="11" spans="3:11" x14ac:dyDescent="0.2">
      <c r="C11" s="3" t="s">
        <v>7</v>
      </c>
      <c r="D11" s="4">
        <v>6</v>
      </c>
      <c r="E11" s="4">
        <v>224</v>
      </c>
      <c r="F11" s="2">
        <v>67</v>
      </c>
      <c r="G11" s="4">
        <v>112</v>
      </c>
      <c r="H11" s="1">
        <v>157</v>
      </c>
      <c r="I11" s="2">
        <v>87</v>
      </c>
      <c r="J11" s="4">
        <v>92</v>
      </c>
      <c r="K11" s="1">
        <v>137</v>
      </c>
    </row>
    <row r="12" spans="3:11" x14ac:dyDescent="0.2">
      <c r="C12" s="3" t="s">
        <v>8</v>
      </c>
      <c r="D12" s="4">
        <v>18</v>
      </c>
      <c r="E12" s="4">
        <v>249</v>
      </c>
      <c r="F12" s="2">
        <v>172</v>
      </c>
      <c r="G12" s="4">
        <v>42</v>
      </c>
      <c r="H12" s="1">
        <v>77</v>
      </c>
      <c r="I12" s="2">
        <v>206</v>
      </c>
      <c r="J12" s="4">
        <v>8</v>
      </c>
      <c r="K12" s="1">
        <v>43</v>
      </c>
    </row>
    <row r="13" spans="3:11" x14ac:dyDescent="0.2">
      <c r="C13" s="3" t="s">
        <v>9</v>
      </c>
      <c r="D13" s="4">
        <v>9</v>
      </c>
      <c r="E13" s="4">
        <v>243</v>
      </c>
      <c r="F13" s="2">
        <v>147</v>
      </c>
      <c r="G13" s="4">
        <v>38</v>
      </c>
      <c r="H13" s="1">
        <v>96</v>
      </c>
      <c r="I13" s="2">
        <v>167</v>
      </c>
      <c r="J13" s="4">
        <v>18</v>
      </c>
      <c r="K13" s="1">
        <v>76</v>
      </c>
    </row>
    <row r="14" spans="3:11" x14ac:dyDescent="0.2">
      <c r="C14" s="3" t="s">
        <v>10</v>
      </c>
      <c r="D14" s="4">
        <v>7</v>
      </c>
      <c r="E14" s="4">
        <v>262</v>
      </c>
      <c r="F14" s="2">
        <v>92</v>
      </c>
      <c r="G14" s="4">
        <v>39</v>
      </c>
      <c r="H14" s="1">
        <v>170</v>
      </c>
      <c r="I14" s="2">
        <v>110</v>
      </c>
      <c r="J14" s="4">
        <v>21</v>
      </c>
      <c r="K14" s="1">
        <v>152</v>
      </c>
    </row>
    <row r="15" spans="3:11" x14ac:dyDescent="0.2">
      <c r="C15" s="3" t="s">
        <v>11</v>
      </c>
      <c r="D15" s="4">
        <v>6</v>
      </c>
      <c r="E15" s="4">
        <v>243</v>
      </c>
      <c r="F15" s="2">
        <v>19</v>
      </c>
      <c r="G15" s="4">
        <v>13</v>
      </c>
      <c r="H15" s="1">
        <v>224</v>
      </c>
      <c r="I15" s="2">
        <v>20</v>
      </c>
      <c r="J15" s="4">
        <v>12</v>
      </c>
      <c r="K15" s="1">
        <v>223</v>
      </c>
    </row>
    <row r="16" spans="3:11" x14ac:dyDescent="0.2">
      <c r="C16" s="3" t="s">
        <v>12</v>
      </c>
      <c r="D16" s="4">
        <v>18</v>
      </c>
      <c r="E16" s="4">
        <v>265</v>
      </c>
      <c r="F16" s="2">
        <v>140</v>
      </c>
      <c r="G16" s="4">
        <v>121</v>
      </c>
      <c r="H16" s="1">
        <v>125</v>
      </c>
      <c r="I16" s="2">
        <v>179</v>
      </c>
      <c r="J16" s="4">
        <v>82</v>
      </c>
      <c r="K16" s="1">
        <v>86</v>
      </c>
    </row>
    <row r="17" spans="3:15" x14ac:dyDescent="0.2">
      <c r="C17" s="3" t="s">
        <v>13</v>
      </c>
      <c r="D17" s="4">
        <v>10</v>
      </c>
      <c r="E17" s="4">
        <v>204</v>
      </c>
      <c r="F17" s="2">
        <v>116</v>
      </c>
      <c r="G17" s="4">
        <v>104</v>
      </c>
      <c r="H17" s="1">
        <v>88</v>
      </c>
      <c r="I17" s="2">
        <v>137</v>
      </c>
      <c r="J17" s="4">
        <v>83</v>
      </c>
      <c r="K17" s="1">
        <v>67</v>
      </c>
    </row>
    <row r="18" spans="3:15" x14ac:dyDescent="0.2">
      <c r="C18" s="3" t="s">
        <v>14</v>
      </c>
      <c r="D18" s="4">
        <v>7</v>
      </c>
      <c r="E18" s="4">
        <v>264</v>
      </c>
      <c r="F18" s="2">
        <v>113</v>
      </c>
      <c r="G18" s="4">
        <v>62</v>
      </c>
      <c r="H18" s="1">
        <v>151</v>
      </c>
      <c r="I18" s="2">
        <v>120</v>
      </c>
      <c r="J18" s="4">
        <v>55</v>
      </c>
      <c r="K18" s="1">
        <v>144</v>
      </c>
    </row>
    <row r="19" spans="3:15" x14ac:dyDescent="0.2">
      <c r="C19" s="3" t="s">
        <v>15</v>
      </c>
      <c r="D19" s="4">
        <v>6</v>
      </c>
      <c r="E19" s="4">
        <v>259</v>
      </c>
      <c r="F19" s="2">
        <v>49</v>
      </c>
      <c r="G19" s="4">
        <v>45</v>
      </c>
      <c r="H19" s="1">
        <v>210</v>
      </c>
      <c r="I19" s="2">
        <v>55</v>
      </c>
      <c r="J19" s="4">
        <v>39</v>
      </c>
      <c r="K19" s="1">
        <v>204</v>
      </c>
    </row>
    <row r="20" spans="3:15" x14ac:dyDescent="0.2">
      <c r="C20" s="8" t="s">
        <v>25</v>
      </c>
      <c r="D20" s="9"/>
      <c r="E20" s="9"/>
      <c r="F20" s="11">
        <f>AVERAGE(F4:F19)</f>
        <v>103.3125</v>
      </c>
      <c r="G20" s="12">
        <f t="shared" ref="G20:K20" si="0">AVERAGE(G4:G19)</f>
        <v>60</v>
      </c>
      <c r="H20" s="13">
        <f t="shared" si="0"/>
        <v>148.0625</v>
      </c>
      <c r="I20" s="11">
        <f t="shared" si="0"/>
        <v>120.5</v>
      </c>
      <c r="J20" s="12">
        <f t="shared" si="0"/>
        <v>42.8125</v>
      </c>
      <c r="K20" s="13">
        <f t="shared" si="0"/>
        <v>130.875</v>
      </c>
    </row>
    <row r="21" spans="3:15" x14ac:dyDescent="0.2">
      <c r="C21" s="17"/>
      <c r="D21" s="17"/>
      <c r="E21" s="17"/>
      <c r="F21" s="18"/>
      <c r="G21" s="18"/>
      <c r="H21" s="18"/>
      <c r="I21" s="18"/>
      <c r="J21" s="18"/>
      <c r="K21" s="18"/>
      <c r="L21" s="19"/>
      <c r="M21" s="19"/>
      <c r="N21" s="19"/>
      <c r="O21" s="19"/>
    </row>
    <row r="22" spans="3:15" x14ac:dyDescent="0.2">
      <c r="F22" s="37" t="s">
        <v>17</v>
      </c>
      <c r="G22" s="38"/>
      <c r="H22" s="39"/>
      <c r="I22" s="37" t="s">
        <v>18</v>
      </c>
      <c r="J22" s="38"/>
      <c r="K22" s="39"/>
    </row>
    <row r="23" spans="3:15" x14ac:dyDescent="0.2">
      <c r="C23" s="8" t="s">
        <v>16</v>
      </c>
      <c r="D23" s="9" t="s">
        <v>24</v>
      </c>
      <c r="E23" s="10" t="s">
        <v>23</v>
      </c>
      <c r="F23" s="14" t="s">
        <v>26</v>
      </c>
      <c r="G23" s="15" t="s">
        <v>27</v>
      </c>
      <c r="H23" s="16" t="s">
        <v>19</v>
      </c>
      <c r="I23" s="14" t="s">
        <v>26</v>
      </c>
      <c r="J23" s="15" t="s">
        <v>27</v>
      </c>
      <c r="K23" s="16" t="s">
        <v>19</v>
      </c>
      <c r="L23" s="32" t="s">
        <v>30</v>
      </c>
    </row>
    <row r="24" spans="3:15" x14ac:dyDescent="0.2">
      <c r="C24" s="3" t="s">
        <v>0</v>
      </c>
      <c r="D24" s="4">
        <v>16</v>
      </c>
      <c r="E24" s="4">
        <v>3514</v>
      </c>
      <c r="F24" s="20">
        <v>0.83333333333333304</v>
      </c>
      <c r="G24" s="21">
        <v>0.48262548262548299</v>
      </c>
      <c r="H24" s="22">
        <v>0.440140845070423</v>
      </c>
      <c r="I24" s="20">
        <v>0.89333333333333298</v>
      </c>
      <c r="J24" s="21">
        <v>0.51737451737451701</v>
      </c>
      <c r="K24" s="22">
        <v>0.48727272727272702</v>
      </c>
      <c r="L24" s="35">
        <f>I24-F24</f>
        <v>5.9999999999999942E-2</v>
      </c>
    </row>
    <row r="25" spans="3:15" x14ac:dyDescent="0.2">
      <c r="C25" s="3" t="s">
        <v>1</v>
      </c>
      <c r="D25" s="4">
        <v>9</v>
      </c>
      <c r="E25" s="4">
        <v>3522</v>
      </c>
      <c r="F25" s="23">
        <v>0.83582089552238803</v>
      </c>
      <c r="G25" s="24">
        <v>0.46473029045643199</v>
      </c>
      <c r="H25" s="25">
        <v>0.42585551330798499</v>
      </c>
      <c r="I25" s="23">
        <v>0.86567164179104505</v>
      </c>
      <c r="J25" s="24">
        <v>0.48132780082987597</v>
      </c>
      <c r="K25" s="25">
        <v>0.44787644787644798</v>
      </c>
      <c r="L25" s="35">
        <f t="shared" ref="L25:L39" si="1">I25-F25</f>
        <v>2.9850746268657025E-2</v>
      </c>
    </row>
    <row r="26" spans="3:15" x14ac:dyDescent="0.2">
      <c r="C26" s="3" t="s">
        <v>2</v>
      </c>
      <c r="D26" s="4">
        <v>6</v>
      </c>
      <c r="E26" s="4">
        <v>3477</v>
      </c>
      <c r="F26" s="23">
        <v>0.78260869565217395</v>
      </c>
      <c r="G26" s="24">
        <v>0.27480916030534402</v>
      </c>
      <c r="H26" s="25">
        <v>0.25531914893617003</v>
      </c>
      <c r="I26" s="23">
        <v>0.85869565217391297</v>
      </c>
      <c r="J26" s="24">
        <v>0.30152671755725202</v>
      </c>
      <c r="K26" s="25">
        <v>0.28727272727272701</v>
      </c>
      <c r="L26" s="35">
        <f t="shared" si="1"/>
        <v>7.6086956521739024E-2</v>
      </c>
    </row>
    <row r="27" spans="3:15" x14ac:dyDescent="0.2">
      <c r="C27" s="3" t="s">
        <v>3</v>
      </c>
      <c r="D27" s="4">
        <v>6</v>
      </c>
      <c r="E27" s="4">
        <v>3474</v>
      </c>
      <c r="F27" s="23">
        <v>0.73333333333333295</v>
      </c>
      <c r="G27" s="24">
        <v>8.3333333333333301E-2</v>
      </c>
      <c r="H27" s="25">
        <v>8.0882352941176502E-2</v>
      </c>
      <c r="I27" s="23">
        <v>0.96666666666666701</v>
      </c>
      <c r="J27" s="24">
        <v>0.109848484848485</v>
      </c>
      <c r="K27" s="25">
        <v>0.109433962264151</v>
      </c>
      <c r="L27" s="35">
        <f t="shared" si="1"/>
        <v>0.23333333333333406</v>
      </c>
    </row>
    <row r="28" spans="3:15" x14ac:dyDescent="0.2">
      <c r="C28" s="3" t="s">
        <v>4</v>
      </c>
      <c r="D28" s="4">
        <v>19</v>
      </c>
      <c r="E28" s="4">
        <v>3410</v>
      </c>
      <c r="F28" s="23">
        <v>0.65198237885462595</v>
      </c>
      <c r="G28" s="24">
        <v>0.578125</v>
      </c>
      <c r="H28" s="25">
        <v>0.44179104477611902</v>
      </c>
      <c r="I28" s="23">
        <v>0.77533039647577096</v>
      </c>
      <c r="J28" s="24">
        <v>0.6875</v>
      </c>
      <c r="K28" s="25">
        <v>0.57328990228012999</v>
      </c>
      <c r="L28" s="35">
        <f t="shared" si="1"/>
        <v>0.123348017621145</v>
      </c>
    </row>
    <row r="29" spans="3:15" x14ac:dyDescent="0.2">
      <c r="C29" s="3" t="s">
        <v>5</v>
      </c>
      <c r="D29" s="4">
        <v>10</v>
      </c>
      <c r="E29" s="4">
        <v>3520</v>
      </c>
      <c r="F29" s="23">
        <v>0.61224489795918402</v>
      </c>
      <c r="G29" s="24">
        <v>0.52631578947368396</v>
      </c>
      <c r="H29" s="25">
        <v>0.394736842105263</v>
      </c>
      <c r="I29" s="23">
        <v>0.74693877551020404</v>
      </c>
      <c r="J29" s="24">
        <v>0.64210526315789496</v>
      </c>
      <c r="K29" s="25">
        <v>0.527377521613833</v>
      </c>
      <c r="L29" s="35">
        <f t="shared" si="1"/>
        <v>0.13469387755102002</v>
      </c>
    </row>
    <row r="30" spans="3:15" x14ac:dyDescent="0.2">
      <c r="C30" s="3" t="s">
        <v>6</v>
      </c>
      <c r="D30" s="4">
        <v>7</v>
      </c>
      <c r="E30" s="4">
        <v>3411</v>
      </c>
      <c r="F30" s="23">
        <v>0.44672131147541</v>
      </c>
      <c r="G30" s="24">
        <v>0.45041322314049598</v>
      </c>
      <c r="H30" s="25">
        <v>0.289124668435013</v>
      </c>
      <c r="I30" s="23">
        <v>0.53278688524590201</v>
      </c>
      <c r="J30" s="24">
        <v>0.53719008264462798</v>
      </c>
      <c r="K30" s="25">
        <v>0.36516853932584298</v>
      </c>
      <c r="L30" s="35">
        <f t="shared" si="1"/>
        <v>8.606557377049201E-2</v>
      </c>
    </row>
    <row r="31" spans="3:15" x14ac:dyDescent="0.2">
      <c r="C31" s="3" t="s">
        <v>7</v>
      </c>
      <c r="D31" s="4">
        <v>6</v>
      </c>
      <c r="E31" s="4">
        <v>3526</v>
      </c>
      <c r="F31" s="23">
        <v>0.37430167597765401</v>
      </c>
      <c r="G31" s="24">
        <v>0.29910714285714302</v>
      </c>
      <c r="H31" s="25">
        <v>0.199404761904762</v>
      </c>
      <c r="I31" s="23">
        <v>0.486033519553073</v>
      </c>
      <c r="J31" s="24">
        <v>0.38839285714285698</v>
      </c>
      <c r="K31" s="25">
        <v>0.275316455696203</v>
      </c>
      <c r="L31" s="35">
        <f t="shared" si="1"/>
        <v>0.11173184357541899</v>
      </c>
    </row>
    <row r="32" spans="3:15" x14ac:dyDescent="0.2">
      <c r="C32" s="3" t="s">
        <v>8</v>
      </c>
      <c r="D32" s="4">
        <v>18</v>
      </c>
      <c r="E32" s="4">
        <v>3383</v>
      </c>
      <c r="F32" s="23">
        <v>0.80373831775700899</v>
      </c>
      <c r="G32" s="24">
        <v>0.69076305220883505</v>
      </c>
      <c r="H32" s="25">
        <v>0.59106529209622005</v>
      </c>
      <c r="I32" s="23">
        <v>0.96261682242990698</v>
      </c>
      <c r="J32" s="24">
        <v>0.82730923694779102</v>
      </c>
      <c r="K32" s="25">
        <v>0.80155642023346296</v>
      </c>
      <c r="L32" s="35">
        <f t="shared" si="1"/>
        <v>0.15887850467289799</v>
      </c>
    </row>
    <row r="33" spans="3:12" x14ac:dyDescent="0.2">
      <c r="C33" s="3" t="s">
        <v>9</v>
      </c>
      <c r="D33" s="4">
        <v>9</v>
      </c>
      <c r="E33" s="4">
        <v>3448</v>
      </c>
      <c r="F33" s="23">
        <v>0.79459459459459503</v>
      </c>
      <c r="G33" s="24">
        <v>0.60493827160493796</v>
      </c>
      <c r="H33" s="25">
        <v>0.52313167259786497</v>
      </c>
      <c r="I33" s="23">
        <v>0.90270270270270303</v>
      </c>
      <c r="J33" s="24">
        <v>0.687242798353909</v>
      </c>
      <c r="K33" s="25">
        <v>0.639846743295019</v>
      </c>
      <c r="L33" s="35">
        <f t="shared" si="1"/>
        <v>0.108108108108108</v>
      </c>
    </row>
    <row r="34" spans="3:12" x14ac:dyDescent="0.2">
      <c r="C34" s="3" t="s">
        <v>10</v>
      </c>
      <c r="D34" s="4">
        <v>7</v>
      </c>
      <c r="E34" s="4">
        <v>3472</v>
      </c>
      <c r="F34" s="23">
        <v>0.70229007633587803</v>
      </c>
      <c r="G34" s="24">
        <v>0.35114503816793902</v>
      </c>
      <c r="H34" s="25">
        <v>0.30564784053156102</v>
      </c>
      <c r="I34" s="23">
        <v>0.83969465648855002</v>
      </c>
      <c r="J34" s="24">
        <v>0.41984732824427501</v>
      </c>
      <c r="K34" s="25">
        <v>0.38869257950530001</v>
      </c>
      <c r="L34" s="35">
        <f t="shared" si="1"/>
        <v>0.13740458015267198</v>
      </c>
    </row>
    <row r="35" spans="3:12" x14ac:dyDescent="0.2">
      <c r="C35" s="3" t="s">
        <v>11</v>
      </c>
      <c r="D35" s="4">
        <v>6</v>
      </c>
      <c r="E35" s="4">
        <v>3414</v>
      </c>
      <c r="F35" s="23">
        <v>0.59375</v>
      </c>
      <c r="G35" s="24">
        <v>7.8189300411522597E-2</v>
      </c>
      <c r="H35" s="25">
        <v>7.421875E-2</v>
      </c>
      <c r="I35" s="23">
        <v>0.625</v>
      </c>
      <c r="J35" s="24">
        <v>8.2304526748971193E-2</v>
      </c>
      <c r="K35" s="25">
        <v>7.8431372549019607E-2</v>
      </c>
      <c r="L35" s="35">
        <f t="shared" si="1"/>
        <v>3.125E-2</v>
      </c>
    </row>
    <row r="36" spans="3:12" x14ac:dyDescent="0.2">
      <c r="C36" s="3" t="s">
        <v>12</v>
      </c>
      <c r="D36" s="4">
        <v>18</v>
      </c>
      <c r="E36" s="4">
        <v>3364</v>
      </c>
      <c r="F36" s="23">
        <v>0.53639846743295005</v>
      </c>
      <c r="G36" s="24">
        <v>0.52830188679245305</v>
      </c>
      <c r="H36" s="25">
        <v>0.362694300518135</v>
      </c>
      <c r="I36" s="23">
        <v>0.68582375478927204</v>
      </c>
      <c r="J36" s="24">
        <v>0.67547169811320795</v>
      </c>
      <c r="K36" s="25">
        <v>0.51585014409221897</v>
      </c>
      <c r="L36" s="35">
        <f t="shared" si="1"/>
        <v>0.14942528735632199</v>
      </c>
    </row>
    <row r="37" spans="3:12" x14ac:dyDescent="0.2">
      <c r="C37" s="3" t="s">
        <v>13</v>
      </c>
      <c r="D37" s="4">
        <v>10</v>
      </c>
      <c r="E37" s="4">
        <v>3462</v>
      </c>
      <c r="F37" s="23">
        <v>0.527272727272727</v>
      </c>
      <c r="G37" s="24">
        <v>0.56862745098039202</v>
      </c>
      <c r="H37" s="25">
        <v>0.37662337662337703</v>
      </c>
      <c r="I37" s="23">
        <v>0.62272727272727302</v>
      </c>
      <c r="J37" s="24">
        <v>0.67156862745098</v>
      </c>
      <c r="K37" s="25">
        <v>0.47735191637630697</v>
      </c>
      <c r="L37" s="35">
        <f t="shared" si="1"/>
        <v>9.5454545454546014E-2</v>
      </c>
    </row>
    <row r="38" spans="3:12" x14ac:dyDescent="0.2">
      <c r="C38" s="3" t="s">
        <v>14</v>
      </c>
      <c r="D38" s="4">
        <v>7</v>
      </c>
      <c r="E38" s="4">
        <v>3440</v>
      </c>
      <c r="F38" s="23">
        <v>0.64571428571428602</v>
      </c>
      <c r="G38" s="24">
        <v>0.42803030303030298</v>
      </c>
      <c r="H38" s="25">
        <v>0.34662576687116597</v>
      </c>
      <c r="I38" s="23">
        <v>0.68571428571428605</v>
      </c>
      <c r="J38" s="24">
        <v>0.45454545454545497</v>
      </c>
      <c r="K38" s="25">
        <v>0.37617554858934199</v>
      </c>
      <c r="L38" s="35">
        <f t="shared" si="1"/>
        <v>4.0000000000000036E-2</v>
      </c>
    </row>
    <row r="39" spans="3:12" x14ac:dyDescent="0.2">
      <c r="C39" s="3" t="s">
        <v>15</v>
      </c>
      <c r="D39" s="4">
        <v>6</v>
      </c>
      <c r="E39" s="4">
        <v>3493</v>
      </c>
      <c r="F39" s="26">
        <v>0.52127659574468099</v>
      </c>
      <c r="G39" s="27">
        <v>0.18918918918918901</v>
      </c>
      <c r="H39" s="28">
        <v>0.16118421052631601</v>
      </c>
      <c r="I39" s="26">
        <v>0.58510638297872297</v>
      </c>
      <c r="J39" s="27">
        <v>0.21235521235521199</v>
      </c>
      <c r="K39" s="28">
        <v>0.18456375838926201</v>
      </c>
      <c r="L39" s="35">
        <f t="shared" si="1"/>
        <v>6.3829787234041979E-2</v>
      </c>
    </row>
    <row r="40" spans="3:12" x14ac:dyDescent="0.2">
      <c r="C40" s="8" t="s">
        <v>25</v>
      </c>
      <c r="D40" s="9"/>
      <c r="E40" s="9"/>
      <c r="F40" s="29">
        <f>AVERAGE(F24:F39)</f>
        <v>0.64971134918501428</v>
      </c>
      <c r="G40" s="30">
        <f>AVERAGE(G24:G39)</f>
        <v>0.41241524466109286</v>
      </c>
      <c r="H40" s="30">
        <f t="shared" ref="H40:K40" si="2">AVERAGE(H24:H39)</f>
        <v>0.32927789920259698</v>
      </c>
      <c r="I40" s="30">
        <f t="shared" si="2"/>
        <v>0.75217767178628892</v>
      </c>
      <c r="J40" s="30">
        <f t="shared" si="2"/>
        <v>0.48099441289470696</v>
      </c>
      <c r="K40" s="31">
        <f t="shared" si="2"/>
        <v>0.40846729791449954</v>
      </c>
      <c r="L40" s="36">
        <f>MEDIAN(L24:L39)</f>
        <v>0.10178132678132701</v>
      </c>
    </row>
  </sheetData>
  <mergeCells count="4">
    <mergeCell ref="F2:H2"/>
    <mergeCell ref="I2:K2"/>
    <mergeCell ref="F22:H22"/>
    <mergeCell ref="I22:K22"/>
  </mergeCells>
  <pageMargins left="0.7" right="0.7" top="0.75" bottom="0.75" header="0.3" footer="0.3"/>
  <pageSetup scale="3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P72"/>
  <sheetViews>
    <sheetView workbookViewId="0">
      <selection activeCell="Q21" sqref="Q21"/>
    </sheetView>
  </sheetViews>
  <sheetFormatPr baseColWidth="10" defaultColWidth="8.83203125" defaultRowHeight="16" x14ac:dyDescent="0.2"/>
  <cols>
    <col min="3" max="3" width="19.1640625" bestFit="1" customWidth="1"/>
    <col min="4" max="4" width="4.6640625" bestFit="1" customWidth="1"/>
    <col min="5" max="5" width="9.83203125" bestFit="1" customWidth="1"/>
    <col min="6" max="6" width="11.5" bestFit="1" customWidth="1"/>
    <col min="7" max="7" width="13.33203125" bestFit="1" customWidth="1"/>
    <col min="8" max="8" width="14.33203125" bestFit="1" customWidth="1"/>
    <col min="9" max="9" width="11.5" bestFit="1" customWidth="1"/>
    <col min="10" max="10" width="13.33203125" bestFit="1" customWidth="1"/>
    <col min="11" max="11" width="14.33203125" bestFit="1" customWidth="1"/>
    <col min="12" max="12" width="12.33203125" bestFit="1" customWidth="1"/>
    <col min="13" max="13" width="13.6640625" bestFit="1" customWidth="1"/>
    <col min="14" max="14" width="8.5" bestFit="1" customWidth="1"/>
    <col min="15" max="15" width="7.1640625" bestFit="1" customWidth="1"/>
    <col min="16" max="16" width="8.5" bestFit="1" customWidth="1"/>
    <col min="25" max="25" width="8.83203125" customWidth="1"/>
  </cols>
  <sheetData>
    <row r="2" spans="3:11" x14ac:dyDescent="0.2">
      <c r="F2" s="37" t="s">
        <v>17</v>
      </c>
      <c r="G2" s="38"/>
      <c r="H2" s="39"/>
      <c r="I2" s="37" t="s">
        <v>18</v>
      </c>
      <c r="J2" s="38"/>
      <c r="K2" s="39"/>
    </row>
    <row r="3" spans="3:11" x14ac:dyDescent="0.2">
      <c r="C3" s="8" t="s">
        <v>16</v>
      </c>
      <c r="D3" s="9" t="s">
        <v>24</v>
      </c>
      <c r="E3" s="10" t="s">
        <v>23</v>
      </c>
      <c r="F3" s="5" t="s">
        <v>22</v>
      </c>
      <c r="G3" s="6" t="s">
        <v>20</v>
      </c>
      <c r="H3" s="7" t="s">
        <v>21</v>
      </c>
      <c r="I3" s="5" t="s">
        <v>22</v>
      </c>
      <c r="J3" s="6" t="s">
        <v>20</v>
      </c>
      <c r="K3" s="7" t="s">
        <v>21</v>
      </c>
    </row>
    <row r="4" spans="3:11" x14ac:dyDescent="0.2">
      <c r="C4" s="3" t="s">
        <v>0</v>
      </c>
      <c r="D4" s="4">
        <v>16</v>
      </c>
      <c r="E4" s="4">
        <v>3514</v>
      </c>
      <c r="F4" s="2">
        <v>3438</v>
      </c>
      <c r="G4" s="4">
        <v>33</v>
      </c>
      <c r="H4" s="1">
        <v>76</v>
      </c>
      <c r="I4" s="2">
        <v>3447</v>
      </c>
      <c r="J4" s="4">
        <v>24</v>
      </c>
      <c r="K4" s="1">
        <v>67</v>
      </c>
    </row>
    <row r="5" spans="3:11" x14ac:dyDescent="0.2">
      <c r="C5" s="3" t="s">
        <v>1</v>
      </c>
      <c r="D5" s="4">
        <v>9</v>
      </c>
      <c r="E5" s="4">
        <v>3522</v>
      </c>
      <c r="F5" s="2">
        <v>3426</v>
      </c>
      <c r="G5" s="4">
        <v>17</v>
      </c>
      <c r="H5" s="1">
        <v>96</v>
      </c>
      <c r="I5" s="2">
        <v>3430</v>
      </c>
      <c r="J5" s="4">
        <v>13</v>
      </c>
      <c r="K5" s="1">
        <v>92</v>
      </c>
    </row>
    <row r="6" spans="3:11" x14ac:dyDescent="0.2">
      <c r="C6" s="3" t="s">
        <v>2</v>
      </c>
      <c r="D6" s="4">
        <v>6</v>
      </c>
      <c r="E6" s="4">
        <v>3477</v>
      </c>
      <c r="F6" s="2">
        <v>2796</v>
      </c>
      <c r="G6" s="4">
        <v>24</v>
      </c>
      <c r="H6" s="1">
        <v>681</v>
      </c>
      <c r="I6" s="2">
        <v>2793</v>
      </c>
      <c r="J6" s="4">
        <v>27</v>
      </c>
      <c r="K6" s="1">
        <v>684</v>
      </c>
    </row>
    <row r="7" spans="3:11" x14ac:dyDescent="0.2">
      <c r="C7" s="3" t="s">
        <v>3</v>
      </c>
      <c r="D7" s="4">
        <v>6</v>
      </c>
      <c r="E7" s="4">
        <v>3474</v>
      </c>
      <c r="F7" s="2">
        <v>1866</v>
      </c>
      <c r="G7" s="4">
        <v>55</v>
      </c>
      <c r="H7" s="1">
        <v>1608</v>
      </c>
      <c r="I7" s="2">
        <v>1891</v>
      </c>
      <c r="J7" s="4">
        <v>30</v>
      </c>
      <c r="K7" s="1">
        <v>1583</v>
      </c>
    </row>
    <row r="8" spans="3:11" x14ac:dyDescent="0.2">
      <c r="C8" s="3" t="s">
        <v>4</v>
      </c>
      <c r="D8" s="4">
        <v>19</v>
      </c>
      <c r="E8" s="4">
        <v>3410</v>
      </c>
      <c r="F8" s="2">
        <v>3340</v>
      </c>
      <c r="G8" s="4">
        <v>64</v>
      </c>
      <c r="H8" s="1">
        <v>70</v>
      </c>
      <c r="I8" s="2">
        <v>3369</v>
      </c>
      <c r="J8" s="4">
        <v>35</v>
      </c>
      <c r="K8" s="1">
        <v>41</v>
      </c>
    </row>
    <row r="9" spans="3:11" x14ac:dyDescent="0.2">
      <c r="C9" s="3" t="s">
        <v>5</v>
      </c>
      <c r="D9" s="4">
        <v>10</v>
      </c>
      <c r="E9" s="4">
        <v>3520</v>
      </c>
      <c r="F9" s="2">
        <v>3364</v>
      </c>
      <c r="G9" s="4">
        <v>156</v>
      </c>
      <c r="H9" s="1">
        <v>156</v>
      </c>
      <c r="I9" s="2">
        <v>3383</v>
      </c>
      <c r="J9" s="4">
        <v>137</v>
      </c>
      <c r="K9" s="1">
        <v>137</v>
      </c>
    </row>
    <row r="10" spans="3:11" x14ac:dyDescent="0.2">
      <c r="C10" s="3" t="s">
        <v>6</v>
      </c>
      <c r="D10" s="4">
        <v>7</v>
      </c>
      <c r="E10" s="4">
        <v>3411</v>
      </c>
      <c r="F10" s="2">
        <v>2885</v>
      </c>
      <c r="G10" s="4">
        <v>525</v>
      </c>
      <c r="H10" s="1">
        <v>526</v>
      </c>
      <c r="I10" s="2">
        <v>2998</v>
      </c>
      <c r="J10" s="4">
        <v>412</v>
      </c>
      <c r="K10" s="1">
        <v>413</v>
      </c>
    </row>
    <row r="11" spans="3:11" x14ac:dyDescent="0.2">
      <c r="C11" s="3" t="s">
        <v>7</v>
      </c>
      <c r="D11" s="4">
        <v>6</v>
      </c>
      <c r="E11" s="4">
        <v>3526</v>
      </c>
      <c r="F11" s="2">
        <v>1956</v>
      </c>
      <c r="G11" s="4">
        <v>830</v>
      </c>
      <c r="H11" s="1">
        <v>1570</v>
      </c>
      <c r="I11" s="2">
        <v>2300</v>
      </c>
      <c r="J11" s="4">
        <v>486</v>
      </c>
      <c r="K11" s="1">
        <v>1226</v>
      </c>
    </row>
    <row r="12" spans="3:11" x14ac:dyDescent="0.2">
      <c r="C12" s="3" t="s">
        <v>8</v>
      </c>
      <c r="D12" s="4">
        <v>18</v>
      </c>
      <c r="E12" s="4">
        <v>3383</v>
      </c>
      <c r="F12" s="2">
        <v>3298</v>
      </c>
      <c r="G12" s="4">
        <v>71</v>
      </c>
      <c r="H12" s="1">
        <v>85</v>
      </c>
      <c r="I12" s="2">
        <v>3337</v>
      </c>
      <c r="J12" s="4">
        <v>32</v>
      </c>
      <c r="K12" s="1">
        <v>46</v>
      </c>
    </row>
    <row r="13" spans="3:11" x14ac:dyDescent="0.2">
      <c r="C13" s="3" t="s">
        <v>9</v>
      </c>
      <c r="D13" s="4">
        <v>9</v>
      </c>
      <c r="E13" s="4">
        <v>3448</v>
      </c>
      <c r="F13" s="2">
        <v>3145</v>
      </c>
      <c r="G13" s="4">
        <v>281</v>
      </c>
      <c r="H13" s="1">
        <v>303</v>
      </c>
      <c r="I13" s="2">
        <v>3184</v>
      </c>
      <c r="J13" s="4">
        <v>242</v>
      </c>
      <c r="K13" s="1">
        <v>264</v>
      </c>
    </row>
    <row r="14" spans="3:11" x14ac:dyDescent="0.2">
      <c r="C14" s="3" t="s">
        <v>10</v>
      </c>
      <c r="D14" s="4">
        <v>7</v>
      </c>
      <c r="E14" s="4">
        <v>3472</v>
      </c>
      <c r="F14" s="2">
        <v>2378</v>
      </c>
      <c r="G14" s="4">
        <v>993</v>
      </c>
      <c r="H14" s="1">
        <v>1094</v>
      </c>
      <c r="I14" s="2">
        <v>2809</v>
      </c>
      <c r="J14" s="4">
        <v>562</v>
      </c>
      <c r="K14" s="1">
        <v>663</v>
      </c>
    </row>
    <row r="15" spans="3:11" x14ac:dyDescent="0.2">
      <c r="C15" s="3" t="s">
        <v>11</v>
      </c>
      <c r="D15" s="4">
        <v>6</v>
      </c>
      <c r="E15" s="4">
        <v>3414</v>
      </c>
      <c r="F15" s="2">
        <v>1302</v>
      </c>
      <c r="G15" s="4">
        <v>1162</v>
      </c>
      <c r="H15" s="1">
        <v>2112</v>
      </c>
      <c r="I15" s="2">
        <v>1662</v>
      </c>
      <c r="J15" s="4">
        <v>802</v>
      </c>
      <c r="K15" s="1">
        <v>1752</v>
      </c>
    </row>
    <row r="16" spans="3:11" x14ac:dyDescent="0.2">
      <c r="C16" s="3" t="s">
        <v>12</v>
      </c>
      <c r="D16" s="4">
        <v>18</v>
      </c>
      <c r="E16" s="4">
        <v>3364</v>
      </c>
      <c r="F16" s="2">
        <v>3191</v>
      </c>
      <c r="G16" s="4">
        <v>180</v>
      </c>
      <c r="H16" s="1">
        <v>173</v>
      </c>
      <c r="I16" s="2">
        <v>3295</v>
      </c>
      <c r="J16" s="4">
        <v>76</v>
      </c>
      <c r="K16" s="1">
        <v>69</v>
      </c>
    </row>
    <row r="17" spans="3:16" x14ac:dyDescent="0.2">
      <c r="C17" s="3" t="s">
        <v>13</v>
      </c>
      <c r="D17" s="4">
        <v>10</v>
      </c>
      <c r="E17" s="4">
        <v>3462</v>
      </c>
      <c r="F17" s="2">
        <v>2706</v>
      </c>
      <c r="G17" s="4">
        <v>763</v>
      </c>
      <c r="H17" s="1">
        <v>756</v>
      </c>
      <c r="I17" s="2">
        <v>2847</v>
      </c>
      <c r="J17" s="4">
        <v>622</v>
      </c>
      <c r="K17" s="1">
        <v>615</v>
      </c>
    </row>
    <row r="18" spans="3:16" x14ac:dyDescent="0.2">
      <c r="C18" s="3" t="s">
        <v>14</v>
      </c>
      <c r="D18" s="4">
        <v>7</v>
      </c>
      <c r="E18" s="4">
        <v>3440</v>
      </c>
      <c r="F18" s="2">
        <v>2402</v>
      </c>
      <c r="G18" s="4">
        <v>988</v>
      </c>
      <c r="H18" s="1">
        <v>1038</v>
      </c>
      <c r="I18" s="2">
        <v>2483</v>
      </c>
      <c r="J18" s="4">
        <v>907</v>
      </c>
      <c r="K18" s="1">
        <v>957</v>
      </c>
    </row>
    <row r="19" spans="3:16" x14ac:dyDescent="0.2">
      <c r="C19" s="3" t="s">
        <v>15</v>
      </c>
      <c r="D19" s="4">
        <v>6</v>
      </c>
      <c r="E19" s="4">
        <v>3493</v>
      </c>
      <c r="F19" s="2">
        <v>1747</v>
      </c>
      <c r="G19" s="4">
        <v>940</v>
      </c>
      <c r="H19" s="1">
        <v>1746</v>
      </c>
      <c r="I19" s="2">
        <v>1936</v>
      </c>
      <c r="J19" s="4">
        <v>751</v>
      </c>
      <c r="K19" s="1">
        <v>1557</v>
      </c>
    </row>
    <row r="20" spans="3:16" x14ac:dyDescent="0.2">
      <c r="C20" s="8" t="s">
        <v>25</v>
      </c>
      <c r="D20" s="9"/>
      <c r="E20" s="9"/>
      <c r="F20" s="11">
        <f>AVERAGE(F4:F19)</f>
        <v>2702.5</v>
      </c>
      <c r="G20" s="12">
        <f t="shared" ref="G20:K20" si="0">AVERAGE(G4:G19)</f>
        <v>442.625</v>
      </c>
      <c r="H20" s="13">
        <f t="shared" si="0"/>
        <v>755.625</v>
      </c>
      <c r="I20" s="11">
        <f t="shared" si="0"/>
        <v>2822.75</v>
      </c>
      <c r="J20" s="12">
        <f t="shared" si="0"/>
        <v>322.375</v>
      </c>
      <c r="K20" s="13">
        <f t="shared" si="0"/>
        <v>635.375</v>
      </c>
    </row>
    <row r="21" spans="3:16" x14ac:dyDescent="0.2">
      <c r="C21" s="17"/>
      <c r="D21" s="17"/>
      <c r="E21" s="17"/>
      <c r="F21" s="18"/>
      <c r="G21" s="18"/>
      <c r="H21" s="18"/>
      <c r="I21" s="18"/>
      <c r="J21" s="18"/>
      <c r="K21" s="18"/>
      <c r="L21" s="19"/>
      <c r="M21" s="19"/>
      <c r="N21" s="19"/>
      <c r="O21" s="19"/>
      <c r="P21" s="19"/>
    </row>
    <row r="22" spans="3:16" x14ac:dyDescent="0.2">
      <c r="F22" s="37" t="s">
        <v>17</v>
      </c>
      <c r="G22" s="38"/>
      <c r="H22" s="39"/>
      <c r="I22" s="37" t="s">
        <v>18</v>
      </c>
      <c r="J22" s="38"/>
      <c r="K22" s="39"/>
    </row>
    <row r="23" spans="3:16" x14ac:dyDescent="0.2">
      <c r="C23" s="8" t="s">
        <v>16</v>
      </c>
      <c r="D23" s="9" t="s">
        <v>24</v>
      </c>
      <c r="E23" s="10" t="s">
        <v>23</v>
      </c>
      <c r="F23" s="14" t="s">
        <v>26</v>
      </c>
      <c r="G23" s="15" t="s">
        <v>27</v>
      </c>
      <c r="H23" s="16" t="s">
        <v>19</v>
      </c>
      <c r="I23" s="14" t="s">
        <v>26</v>
      </c>
      <c r="J23" s="15" t="s">
        <v>27</v>
      </c>
      <c r="K23" s="16" t="s">
        <v>19</v>
      </c>
      <c r="L23" s="14" t="s">
        <v>28</v>
      </c>
      <c r="M23" s="32" t="s">
        <v>29</v>
      </c>
    </row>
    <row r="24" spans="3:16" x14ac:dyDescent="0.2">
      <c r="C24" s="3" t="s">
        <v>0</v>
      </c>
      <c r="D24" s="4">
        <v>16</v>
      </c>
      <c r="E24" s="4">
        <v>3514</v>
      </c>
      <c r="F24" s="20">
        <v>0.99049265341400172</v>
      </c>
      <c r="G24" s="21">
        <v>0.97837222538417756</v>
      </c>
      <c r="H24" s="22">
        <v>0.96926980546941077</v>
      </c>
      <c r="I24" s="20">
        <v>0.99308556611927401</v>
      </c>
      <c r="J24" s="21">
        <v>0.98093340922026184</v>
      </c>
      <c r="K24" s="22">
        <v>0.97427925381571512</v>
      </c>
      <c r="L24" s="34">
        <f>K24-H24</f>
        <v>5.009448346304346E-3</v>
      </c>
      <c r="M24" s="35">
        <v>2.1895707288965699E-2</v>
      </c>
    </row>
    <row r="25" spans="3:16" x14ac:dyDescent="0.2">
      <c r="C25" s="3" t="s">
        <v>1</v>
      </c>
      <c r="D25" s="4">
        <v>9</v>
      </c>
      <c r="E25" s="4">
        <v>3522</v>
      </c>
      <c r="F25" s="23">
        <v>0.99506244554167878</v>
      </c>
      <c r="G25" s="24">
        <v>0.97274275979557068</v>
      </c>
      <c r="H25" s="25">
        <v>0.96807007629273811</v>
      </c>
      <c r="I25" s="23">
        <v>0.99622422306128378</v>
      </c>
      <c r="J25" s="24">
        <v>0.9738784781374219</v>
      </c>
      <c r="K25" s="25">
        <v>0.97029702970297027</v>
      </c>
      <c r="L25" s="34">
        <f t="shared" ref="L25:L39" si="1">K25-H25</f>
        <v>2.2269534102321575E-3</v>
      </c>
      <c r="M25" s="35">
        <v>1.98789974070873E-2</v>
      </c>
    </row>
    <row r="26" spans="3:16" x14ac:dyDescent="0.2">
      <c r="C26" s="3" t="s">
        <v>2</v>
      </c>
      <c r="D26" s="4">
        <v>6</v>
      </c>
      <c r="E26" s="4">
        <v>3477</v>
      </c>
      <c r="F26" s="23">
        <v>0.99148936170212765</v>
      </c>
      <c r="G26" s="24">
        <v>0.80414150129421913</v>
      </c>
      <c r="H26" s="25">
        <v>0.79862896315338472</v>
      </c>
      <c r="I26" s="23">
        <v>0.99042553191489358</v>
      </c>
      <c r="J26" s="24">
        <v>0.80327868852459017</v>
      </c>
      <c r="K26" s="25">
        <v>0.7970890410958904</v>
      </c>
      <c r="L26" s="34">
        <f t="shared" si="1"/>
        <v>-1.539922057494314E-3</v>
      </c>
      <c r="M26" s="35">
        <v>1.7862287525208902E-2</v>
      </c>
    </row>
    <row r="27" spans="3:16" x14ac:dyDescent="0.2">
      <c r="C27" s="3" t="s">
        <v>3</v>
      </c>
      <c r="D27" s="4">
        <v>6</v>
      </c>
      <c r="E27" s="4">
        <v>3474</v>
      </c>
      <c r="F27" s="23">
        <v>0.9713690786048933</v>
      </c>
      <c r="G27" s="24">
        <v>0.53713298791018993</v>
      </c>
      <c r="H27" s="25">
        <v>0.52876168886370079</v>
      </c>
      <c r="I27" s="23">
        <v>0.98438313378448727</v>
      </c>
      <c r="J27" s="24">
        <v>0.54432930339666086</v>
      </c>
      <c r="K27" s="25">
        <v>0.53966894977168944</v>
      </c>
      <c r="L27" s="34">
        <f t="shared" si="1"/>
        <v>1.0907260907988658E-2</v>
      </c>
      <c r="M27" s="35">
        <v>1.41169691731489E-2</v>
      </c>
    </row>
    <row r="28" spans="3:16" x14ac:dyDescent="0.2">
      <c r="C28" s="3" t="s">
        <v>4</v>
      </c>
      <c r="D28" s="4">
        <v>19</v>
      </c>
      <c r="E28" s="4">
        <v>3410</v>
      </c>
      <c r="F28" s="23">
        <v>0.98119858989424202</v>
      </c>
      <c r="G28" s="24">
        <v>0.97947214076246336</v>
      </c>
      <c r="H28" s="25">
        <v>0.96142774899251582</v>
      </c>
      <c r="I28" s="23">
        <v>0.98971797884841362</v>
      </c>
      <c r="J28" s="24">
        <v>0.98797653958944287</v>
      </c>
      <c r="K28" s="25">
        <v>0.9779390420899855</v>
      </c>
      <c r="L28" s="34">
        <f t="shared" si="1"/>
        <v>1.6511293097469681E-2</v>
      </c>
      <c r="M28" s="35">
        <v>3.3707865168539297E-2</v>
      </c>
    </row>
    <row r="29" spans="3:16" x14ac:dyDescent="0.2">
      <c r="C29" s="3" t="s">
        <v>5</v>
      </c>
      <c r="D29" s="4">
        <v>10</v>
      </c>
      <c r="E29" s="4">
        <v>3520</v>
      </c>
      <c r="F29" s="23">
        <v>0.95568181818181819</v>
      </c>
      <c r="G29" s="24">
        <v>0.95568181818181819</v>
      </c>
      <c r="H29" s="25">
        <v>0.91512513601741019</v>
      </c>
      <c r="I29" s="23">
        <v>0.96107954545454544</v>
      </c>
      <c r="J29" s="24">
        <v>0.96107954545454544</v>
      </c>
      <c r="K29" s="25">
        <v>0.92507519824993167</v>
      </c>
      <c r="L29" s="34">
        <f t="shared" si="1"/>
        <v>9.9500622325214838E-3</v>
      </c>
      <c r="M29" s="35">
        <v>3.5227272727272697E-2</v>
      </c>
    </row>
    <row r="30" spans="3:16" x14ac:dyDescent="0.2">
      <c r="C30" s="3" t="s">
        <v>6</v>
      </c>
      <c r="D30" s="4">
        <v>7</v>
      </c>
      <c r="E30" s="4">
        <v>3411</v>
      </c>
      <c r="F30" s="23">
        <v>0.8460410557184751</v>
      </c>
      <c r="G30" s="24">
        <v>0.84579302257402522</v>
      </c>
      <c r="H30" s="25">
        <v>0.73297764227642281</v>
      </c>
      <c r="I30" s="23">
        <v>0.87917888563049851</v>
      </c>
      <c r="J30" s="24">
        <v>0.87892113749633538</v>
      </c>
      <c r="K30" s="25">
        <v>0.78420088935391052</v>
      </c>
      <c r="L30" s="34">
        <f t="shared" si="1"/>
        <v>5.122324707748771E-2</v>
      </c>
      <c r="M30" s="35">
        <v>3.6647727272727297E-2</v>
      </c>
    </row>
    <row r="31" spans="3:16" x14ac:dyDescent="0.2">
      <c r="C31" s="3" t="s">
        <v>7</v>
      </c>
      <c r="D31" s="4">
        <v>6</v>
      </c>
      <c r="E31" s="4">
        <v>3526</v>
      </c>
      <c r="F31" s="23">
        <v>0.7020818377602297</v>
      </c>
      <c r="G31" s="24">
        <v>0.55473624503686902</v>
      </c>
      <c r="H31" s="25">
        <v>0.44903581267217629</v>
      </c>
      <c r="I31" s="23">
        <v>0.82555635319454412</v>
      </c>
      <c r="J31" s="24">
        <v>0.6522972206466251</v>
      </c>
      <c r="K31" s="25">
        <v>0.57328015952143574</v>
      </c>
      <c r="L31" s="34">
        <f t="shared" si="1"/>
        <v>0.12424434684925945</v>
      </c>
      <c r="M31" s="35">
        <v>3.3522727272727301E-2</v>
      </c>
    </row>
    <row r="32" spans="3:16" x14ac:dyDescent="0.2">
      <c r="C32" s="3" t="s">
        <v>8</v>
      </c>
      <c r="D32" s="4">
        <v>18</v>
      </c>
      <c r="E32" s="4">
        <v>3383</v>
      </c>
      <c r="F32" s="23">
        <v>0.97892549718017219</v>
      </c>
      <c r="G32" s="24">
        <v>0.97487437185929648</v>
      </c>
      <c r="H32" s="25">
        <v>0.95483497394325423</v>
      </c>
      <c r="I32" s="23">
        <v>0.99050163253190859</v>
      </c>
      <c r="J32" s="24">
        <v>0.98640260124150159</v>
      </c>
      <c r="K32" s="25">
        <v>0.97715959004392383</v>
      </c>
      <c r="L32" s="34">
        <f t="shared" si="1"/>
        <v>2.2324616100669603E-2</v>
      </c>
      <c r="M32" s="35">
        <v>3.2102272727272702E-2</v>
      </c>
    </row>
    <row r="33" spans="3:13" x14ac:dyDescent="0.2">
      <c r="C33" s="3" t="s">
        <v>9</v>
      </c>
      <c r="D33" s="4">
        <v>9</v>
      </c>
      <c r="E33" s="4">
        <v>3448</v>
      </c>
      <c r="F33" s="23">
        <v>0.91798015178050207</v>
      </c>
      <c r="G33" s="24">
        <v>0.91212296983758701</v>
      </c>
      <c r="H33" s="25">
        <v>0.84338964869938327</v>
      </c>
      <c r="I33" s="23">
        <v>0.92936368943374192</v>
      </c>
      <c r="J33" s="24">
        <v>0.92343387470997684</v>
      </c>
      <c r="K33" s="25">
        <v>0.86287262872628723</v>
      </c>
      <c r="L33" s="34">
        <f t="shared" si="1"/>
        <v>1.9482980026903962E-2</v>
      </c>
      <c r="M33" s="35">
        <v>2.75568181818182E-2</v>
      </c>
    </row>
    <row r="34" spans="3:13" x14ac:dyDescent="0.2">
      <c r="C34" s="3" t="s">
        <v>10</v>
      </c>
      <c r="D34" s="4">
        <v>7</v>
      </c>
      <c r="E34" s="4">
        <v>3472</v>
      </c>
      <c r="F34" s="23">
        <v>0.7054286561851083</v>
      </c>
      <c r="G34" s="24">
        <v>0.68490783410138245</v>
      </c>
      <c r="H34" s="25">
        <v>0.53258678611422172</v>
      </c>
      <c r="I34" s="23">
        <v>0.83328389202017206</v>
      </c>
      <c r="J34" s="24">
        <v>0.80904377880184331</v>
      </c>
      <c r="K34" s="25">
        <v>0.69633118492811108</v>
      </c>
      <c r="L34" s="34">
        <f t="shared" si="1"/>
        <v>0.16374439881388936</v>
      </c>
      <c r="M34" s="35">
        <v>2.07386363636364E-2</v>
      </c>
    </row>
    <row r="35" spans="3:13" x14ac:dyDescent="0.2">
      <c r="C35" s="3" t="s">
        <v>11</v>
      </c>
      <c r="D35" s="4">
        <v>6</v>
      </c>
      <c r="E35" s="4">
        <v>3414</v>
      </c>
      <c r="F35" s="23">
        <v>0.52840909090909094</v>
      </c>
      <c r="G35" s="24">
        <v>0.38137082601054484</v>
      </c>
      <c r="H35" s="25">
        <v>0.28452797202797203</v>
      </c>
      <c r="I35" s="23">
        <v>0.67451298701298701</v>
      </c>
      <c r="J35" s="24">
        <v>0.4868189806678383</v>
      </c>
      <c r="K35" s="25">
        <v>0.3942125237191651</v>
      </c>
      <c r="L35" s="34">
        <f t="shared" si="1"/>
        <v>0.10968455169119307</v>
      </c>
      <c r="M35" s="35">
        <v>1.19318181818182E-2</v>
      </c>
    </row>
    <row r="36" spans="3:13" x14ac:dyDescent="0.2">
      <c r="C36" s="3" t="s">
        <v>12</v>
      </c>
      <c r="D36" s="4">
        <v>18</v>
      </c>
      <c r="E36" s="4">
        <v>3364</v>
      </c>
      <c r="F36" s="23">
        <v>0.94660338178582026</v>
      </c>
      <c r="G36" s="24">
        <v>0.94857312722948872</v>
      </c>
      <c r="H36" s="25">
        <v>0.90039503386004516</v>
      </c>
      <c r="I36" s="23">
        <v>0.97745476119845742</v>
      </c>
      <c r="J36" s="24">
        <v>0.97948870392390008</v>
      </c>
      <c r="K36" s="25">
        <v>0.95784883720930236</v>
      </c>
      <c r="L36" s="34">
        <f t="shared" si="1"/>
        <v>5.7453803349257204E-2</v>
      </c>
      <c r="M36" s="35">
        <v>3.9488636363636399E-2</v>
      </c>
    </row>
    <row r="37" spans="3:13" x14ac:dyDescent="0.2">
      <c r="C37" s="3" t="s">
        <v>13</v>
      </c>
      <c r="D37" s="4">
        <v>10</v>
      </c>
      <c r="E37" s="4">
        <v>3462</v>
      </c>
      <c r="F37" s="23">
        <v>0.78005188815220527</v>
      </c>
      <c r="G37" s="24">
        <v>0.78162911611785091</v>
      </c>
      <c r="H37" s="25">
        <v>0.64047337278106509</v>
      </c>
      <c r="I37" s="23">
        <v>0.82069760737964836</v>
      </c>
      <c r="J37" s="24">
        <v>0.82235701906412473</v>
      </c>
      <c r="K37" s="25">
        <v>0.69711067580803132</v>
      </c>
      <c r="L37" s="34">
        <f t="shared" si="1"/>
        <v>5.6637303026966235E-2</v>
      </c>
      <c r="M37" s="35">
        <v>3.2102272727272702E-2</v>
      </c>
    </row>
    <row r="38" spans="3:13" x14ac:dyDescent="0.2">
      <c r="C38" s="3" t="s">
        <v>14</v>
      </c>
      <c r="D38" s="4">
        <v>7</v>
      </c>
      <c r="E38" s="4">
        <v>3440</v>
      </c>
      <c r="F38" s="23">
        <v>0.70855457227138641</v>
      </c>
      <c r="G38" s="24">
        <v>0.69825581395348835</v>
      </c>
      <c r="H38" s="25">
        <v>0.54245709123757901</v>
      </c>
      <c r="I38" s="23">
        <v>0.73244837758112091</v>
      </c>
      <c r="J38" s="24">
        <v>0.72180232558139534</v>
      </c>
      <c r="K38" s="25">
        <v>0.5711985277202668</v>
      </c>
      <c r="L38" s="34">
        <f t="shared" si="1"/>
        <v>2.8741436482687788E-2</v>
      </c>
      <c r="M38" s="35">
        <v>2.61363636363636E-2</v>
      </c>
    </row>
    <row r="39" spans="3:13" x14ac:dyDescent="0.2">
      <c r="C39" s="3" t="s">
        <v>15</v>
      </c>
      <c r="D39" s="4">
        <v>6</v>
      </c>
      <c r="E39" s="4">
        <v>3493</v>
      </c>
      <c r="F39" s="26">
        <v>0.65016747301823596</v>
      </c>
      <c r="G39" s="27">
        <v>0.50014314342971655</v>
      </c>
      <c r="H39" s="28">
        <v>0.39408978118655535</v>
      </c>
      <c r="I39" s="26">
        <v>0.72050614067733532</v>
      </c>
      <c r="J39" s="27">
        <v>0.55425135986258234</v>
      </c>
      <c r="K39" s="28">
        <v>0.45617342130065974</v>
      </c>
      <c r="L39" s="34">
        <f t="shared" si="1"/>
        <v>6.2083640114104388E-2</v>
      </c>
      <c r="M39" s="35">
        <v>2.07386363636364E-2</v>
      </c>
    </row>
    <row r="40" spans="3:13" x14ac:dyDescent="0.2">
      <c r="C40" s="8" t="s">
        <v>25</v>
      </c>
      <c r="D40" s="9"/>
      <c r="E40" s="9"/>
      <c r="F40" s="29">
        <v>0.85309609700624933</v>
      </c>
      <c r="G40" s="30">
        <v>0.781871868967418</v>
      </c>
      <c r="H40" s="30">
        <v>0.71350322084923956</v>
      </c>
      <c r="I40" s="30">
        <v>0.89365126911520687</v>
      </c>
      <c r="J40" s="30">
        <v>0.81664331039494042</v>
      </c>
      <c r="K40" s="31">
        <v>0.75967105956607983</v>
      </c>
      <c r="L40" s="33">
        <f>MEDIAN(L24:L39)</f>
        <v>2.5533026291678695E-2</v>
      </c>
      <c r="M40" s="33">
        <f>MEDIAN(M24:M39)</f>
        <v>2.68465909090909E-2</v>
      </c>
    </row>
    <row r="42" spans="3:13" x14ac:dyDescent="0.2">
      <c r="F42" s="37" t="s">
        <v>17</v>
      </c>
      <c r="G42" s="38"/>
      <c r="H42" s="39"/>
      <c r="I42" s="37" t="s">
        <v>18</v>
      </c>
      <c r="J42" s="38"/>
      <c r="K42" s="39"/>
    </row>
    <row r="43" spans="3:13" x14ac:dyDescent="0.2">
      <c r="C43" s="8" t="s">
        <v>16</v>
      </c>
      <c r="D43" s="9" t="s">
        <v>24</v>
      </c>
      <c r="E43" s="10" t="s">
        <v>23</v>
      </c>
      <c r="F43" s="14" t="s">
        <v>26</v>
      </c>
      <c r="G43" s="15" t="s">
        <v>27</v>
      </c>
      <c r="H43" s="16" t="s">
        <v>19</v>
      </c>
      <c r="I43" s="14" t="s">
        <v>26</v>
      </c>
      <c r="J43" s="15" t="s">
        <v>27</v>
      </c>
      <c r="K43" s="16" t="s">
        <v>19</v>
      </c>
    </row>
    <row r="44" spans="3:13" x14ac:dyDescent="0.2">
      <c r="C44" s="3" t="s">
        <v>0</v>
      </c>
      <c r="D44" s="4">
        <v>16</v>
      </c>
      <c r="E44" s="4">
        <v>3514</v>
      </c>
      <c r="F44" s="20">
        <v>0.99049265341400172</v>
      </c>
      <c r="G44" s="21">
        <v>0.97837222538417756</v>
      </c>
      <c r="H44" s="22">
        <v>0.96926980546941077</v>
      </c>
      <c r="I44" s="20">
        <v>0.99308556611927401</v>
      </c>
      <c r="J44" s="21">
        <v>0.98093340922026184</v>
      </c>
      <c r="K44" s="22">
        <v>0.97427925381571512</v>
      </c>
    </row>
    <row r="45" spans="3:13" x14ac:dyDescent="0.2">
      <c r="C45" s="3" t="s">
        <v>1</v>
      </c>
      <c r="D45" s="4">
        <v>9</v>
      </c>
      <c r="E45" s="4">
        <v>3522</v>
      </c>
      <c r="F45" s="23">
        <v>0.99506244554167878</v>
      </c>
      <c r="G45" s="24">
        <v>0.97274275979557068</v>
      </c>
      <c r="H45" s="25">
        <v>0.96807007629273811</v>
      </c>
      <c r="I45" s="23">
        <v>0.99622422306128378</v>
      </c>
      <c r="J45" s="24">
        <v>0.9738784781374219</v>
      </c>
      <c r="K45" s="25">
        <v>0.97029702970297027</v>
      </c>
    </row>
    <row r="46" spans="3:13" x14ac:dyDescent="0.2">
      <c r="C46" s="3" t="s">
        <v>2</v>
      </c>
      <c r="D46" s="4">
        <v>6</v>
      </c>
      <c r="E46" s="4">
        <v>3477</v>
      </c>
      <c r="F46" s="23">
        <v>0.99148936170212765</v>
      </c>
      <c r="G46" s="24">
        <v>0.80414150129421913</v>
      </c>
      <c r="H46" s="25">
        <v>0.79862896315338472</v>
      </c>
      <c r="I46" s="23">
        <v>0.99042553191489358</v>
      </c>
      <c r="J46" s="24">
        <v>0.80327868852459017</v>
      </c>
      <c r="K46" s="25">
        <v>0.7970890410958904</v>
      </c>
    </row>
    <row r="47" spans="3:13" x14ac:dyDescent="0.2">
      <c r="C47" s="3" t="s">
        <v>3</v>
      </c>
      <c r="D47" s="4">
        <v>6</v>
      </c>
      <c r="E47" s="4">
        <v>3474</v>
      </c>
      <c r="F47" s="23">
        <v>0.9713690786048933</v>
      </c>
      <c r="G47" s="24">
        <v>0.53713298791018993</v>
      </c>
      <c r="H47" s="25">
        <v>0.52876168886370079</v>
      </c>
      <c r="I47" s="23">
        <v>0.98438313378448727</v>
      </c>
      <c r="J47" s="24">
        <v>0.54432930339666086</v>
      </c>
      <c r="K47" s="25">
        <v>0.53966894977168944</v>
      </c>
    </row>
    <row r="48" spans="3:13" x14ac:dyDescent="0.2">
      <c r="C48" s="8" t="s">
        <v>25</v>
      </c>
      <c r="D48" s="9"/>
      <c r="E48" s="9"/>
      <c r="F48" s="29">
        <f>AVERAGE(F44:F47)</f>
        <v>0.98710338481567539</v>
      </c>
      <c r="G48" s="29">
        <f t="shared" ref="G48:H48" si="2">AVERAGE(G44:G47)</f>
        <v>0.82309736859603932</v>
      </c>
      <c r="H48" s="29">
        <f t="shared" si="2"/>
        <v>0.81618263344480857</v>
      </c>
      <c r="I48" s="29">
        <f t="shared" ref="I48" si="3">AVERAGE(I44:I47)</f>
        <v>0.99102961371998466</v>
      </c>
      <c r="J48" s="29">
        <f t="shared" ref="J48" si="4">AVERAGE(J44:J47)</f>
        <v>0.82560496981973364</v>
      </c>
      <c r="K48" s="29">
        <f t="shared" ref="K48" si="5">AVERAGE(K44:K47)</f>
        <v>0.82033356859656636</v>
      </c>
    </row>
    <row r="50" spans="3:11" x14ac:dyDescent="0.2">
      <c r="F50" s="37" t="s">
        <v>17</v>
      </c>
      <c r="G50" s="38"/>
      <c r="H50" s="39"/>
      <c r="I50" s="37" t="s">
        <v>18</v>
      </c>
      <c r="J50" s="38"/>
      <c r="K50" s="39"/>
    </row>
    <row r="51" spans="3:11" x14ac:dyDescent="0.2">
      <c r="C51" s="8" t="s">
        <v>16</v>
      </c>
      <c r="D51" s="9" t="s">
        <v>24</v>
      </c>
      <c r="E51" s="10" t="s">
        <v>23</v>
      </c>
      <c r="F51" s="14" t="s">
        <v>26</v>
      </c>
      <c r="G51" s="15" t="s">
        <v>27</v>
      </c>
      <c r="H51" s="16" t="s">
        <v>19</v>
      </c>
      <c r="I51" s="14" t="s">
        <v>26</v>
      </c>
      <c r="J51" s="15" t="s">
        <v>27</v>
      </c>
      <c r="K51" s="16" t="s">
        <v>19</v>
      </c>
    </row>
    <row r="52" spans="3:11" x14ac:dyDescent="0.2">
      <c r="C52" s="3" t="s">
        <v>4</v>
      </c>
      <c r="D52" s="4">
        <v>19</v>
      </c>
      <c r="E52" s="4">
        <v>3410</v>
      </c>
      <c r="F52" s="23">
        <v>0.98119858989424202</v>
      </c>
      <c r="G52" s="24">
        <v>0.97947214076246336</v>
      </c>
      <c r="H52" s="25">
        <v>0.96142774899251582</v>
      </c>
      <c r="I52" s="23">
        <v>0.98971797884841362</v>
      </c>
      <c r="J52" s="24">
        <v>0.98797653958944287</v>
      </c>
      <c r="K52" s="25">
        <v>0.9779390420899855</v>
      </c>
    </row>
    <row r="53" spans="3:11" x14ac:dyDescent="0.2">
      <c r="C53" s="3" t="s">
        <v>5</v>
      </c>
      <c r="D53" s="4">
        <v>10</v>
      </c>
      <c r="E53" s="4">
        <v>3520</v>
      </c>
      <c r="F53" s="23">
        <v>0.95568181818181819</v>
      </c>
      <c r="G53" s="24">
        <v>0.95568181818181819</v>
      </c>
      <c r="H53" s="25">
        <v>0.91512513601741019</v>
      </c>
      <c r="I53" s="23">
        <v>0.96107954545454544</v>
      </c>
      <c r="J53" s="24">
        <v>0.96107954545454544</v>
      </c>
      <c r="K53" s="25">
        <v>0.92507519824993167</v>
      </c>
    </row>
    <row r="54" spans="3:11" x14ac:dyDescent="0.2">
      <c r="C54" s="3" t="s">
        <v>6</v>
      </c>
      <c r="D54" s="4">
        <v>7</v>
      </c>
      <c r="E54" s="4">
        <v>3411</v>
      </c>
      <c r="F54" s="23">
        <v>0.8460410557184751</v>
      </c>
      <c r="G54" s="24">
        <v>0.84579302257402522</v>
      </c>
      <c r="H54" s="25">
        <v>0.73297764227642281</v>
      </c>
      <c r="I54" s="23">
        <v>0.87917888563049851</v>
      </c>
      <c r="J54" s="24">
        <v>0.87892113749633538</v>
      </c>
      <c r="K54" s="25">
        <v>0.78420088935391052</v>
      </c>
    </row>
    <row r="55" spans="3:11" x14ac:dyDescent="0.2">
      <c r="C55" s="3" t="s">
        <v>7</v>
      </c>
      <c r="D55" s="4">
        <v>6</v>
      </c>
      <c r="E55" s="4">
        <v>3526</v>
      </c>
      <c r="F55" s="23">
        <v>0.7020818377602297</v>
      </c>
      <c r="G55" s="24">
        <v>0.55473624503686902</v>
      </c>
      <c r="H55" s="25">
        <v>0.44903581267217629</v>
      </c>
      <c r="I55" s="23">
        <v>0.82555635319454412</v>
      </c>
      <c r="J55" s="24">
        <v>0.6522972206466251</v>
      </c>
      <c r="K55" s="25">
        <v>0.57328015952143574</v>
      </c>
    </row>
    <row r="56" spans="3:11" x14ac:dyDescent="0.2">
      <c r="C56" s="8" t="s">
        <v>25</v>
      </c>
      <c r="D56" s="9"/>
      <c r="E56" s="9"/>
      <c r="F56" s="29">
        <f>AVERAGE(F52:F55)</f>
        <v>0.87125082538869125</v>
      </c>
      <c r="G56" s="29">
        <f t="shared" ref="G56:K56" si="6">AVERAGE(G52:G55)</f>
        <v>0.83392080663879398</v>
      </c>
      <c r="H56" s="29">
        <f t="shared" si="6"/>
        <v>0.76464158498963131</v>
      </c>
      <c r="I56" s="29">
        <f t="shared" si="6"/>
        <v>0.91388319078200031</v>
      </c>
      <c r="J56" s="29">
        <f t="shared" si="6"/>
        <v>0.87006861079673725</v>
      </c>
      <c r="K56" s="29">
        <f t="shared" si="6"/>
        <v>0.81512382230381575</v>
      </c>
    </row>
    <row r="58" spans="3:11" x14ac:dyDescent="0.2">
      <c r="F58" s="37" t="s">
        <v>17</v>
      </c>
      <c r="G58" s="38"/>
      <c r="H58" s="39"/>
      <c r="I58" s="37" t="s">
        <v>18</v>
      </c>
      <c r="J58" s="38"/>
      <c r="K58" s="39"/>
    </row>
    <row r="59" spans="3:11" x14ac:dyDescent="0.2">
      <c r="C59" s="8" t="s">
        <v>16</v>
      </c>
      <c r="D59" s="9" t="s">
        <v>24</v>
      </c>
      <c r="E59" s="10" t="s">
        <v>23</v>
      </c>
      <c r="F59" s="14" t="s">
        <v>26</v>
      </c>
      <c r="G59" s="15" t="s">
        <v>27</v>
      </c>
      <c r="H59" s="16" t="s">
        <v>19</v>
      </c>
      <c r="I59" s="14" t="s">
        <v>26</v>
      </c>
      <c r="J59" s="15" t="s">
        <v>27</v>
      </c>
      <c r="K59" s="16" t="s">
        <v>19</v>
      </c>
    </row>
    <row r="60" spans="3:11" x14ac:dyDescent="0.2">
      <c r="C60" s="3" t="s">
        <v>8</v>
      </c>
      <c r="D60" s="4">
        <v>18</v>
      </c>
      <c r="E60" s="4">
        <v>3383</v>
      </c>
      <c r="F60" s="23">
        <v>0.97892549718017219</v>
      </c>
      <c r="G60" s="24">
        <v>0.97487437185929648</v>
      </c>
      <c r="H60" s="25">
        <v>0.95483497394325423</v>
      </c>
      <c r="I60" s="23">
        <v>0.99050163253190859</v>
      </c>
      <c r="J60" s="24">
        <v>0.98640260124150159</v>
      </c>
      <c r="K60" s="25">
        <v>0.97715959004392383</v>
      </c>
    </row>
    <row r="61" spans="3:11" x14ac:dyDescent="0.2">
      <c r="C61" s="3" t="s">
        <v>9</v>
      </c>
      <c r="D61" s="4">
        <v>9</v>
      </c>
      <c r="E61" s="4">
        <v>3448</v>
      </c>
      <c r="F61" s="23">
        <v>0.91798015178050207</v>
      </c>
      <c r="G61" s="24">
        <v>0.91212296983758701</v>
      </c>
      <c r="H61" s="25">
        <v>0.84338964869938327</v>
      </c>
      <c r="I61" s="23">
        <v>0.92936368943374192</v>
      </c>
      <c r="J61" s="24">
        <v>0.92343387470997684</v>
      </c>
      <c r="K61" s="25">
        <v>0.86287262872628723</v>
      </c>
    </row>
    <row r="62" spans="3:11" x14ac:dyDescent="0.2">
      <c r="C62" s="3" t="s">
        <v>10</v>
      </c>
      <c r="D62" s="4">
        <v>7</v>
      </c>
      <c r="E62" s="4">
        <v>3472</v>
      </c>
      <c r="F62" s="23">
        <v>0.7054286561851083</v>
      </c>
      <c r="G62" s="24">
        <v>0.68490783410138245</v>
      </c>
      <c r="H62" s="25">
        <v>0.53258678611422172</v>
      </c>
      <c r="I62" s="23">
        <v>0.83328389202017206</v>
      </c>
      <c r="J62" s="24">
        <v>0.80904377880184331</v>
      </c>
      <c r="K62" s="25">
        <v>0.69633118492811108</v>
      </c>
    </row>
    <row r="63" spans="3:11" x14ac:dyDescent="0.2">
      <c r="C63" s="3" t="s">
        <v>11</v>
      </c>
      <c r="D63" s="4">
        <v>6</v>
      </c>
      <c r="E63" s="4">
        <v>3414</v>
      </c>
      <c r="F63" s="23">
        <v>0.52840909090909094</v>
      </c>
      <c r="G63" s="24">
        <v>0.38137082601054484</v>
      </c>
      <c r="H63" s="25">
        <v>0.28452797202797203</v>
      </c>
      <c r="I63" s="23">
        <v>0.67451298701298701</v>
      </c>
      <c r="J63" s="24">
        <v>0.4868189806678383</v>
      </c>
      <c r="K63" s="25">
        <v>0.3942125237191651</v>
      </c>
    </row>
    <row r="64" spans="3:11" x14ac:dyDescent="0.2">
      <c r="C64" s="8" t="s">
        <v>25</v>
      </c>
      <c r="D64" s="9"/>
      <c r="E64" s="9"/>
      <c r="F64" s="29">
        <f>AVERAGE(F60:F63)</f>
        <v>0.7826858490137184</v>
      </c>
      <c r="G64" s="29">
        <f t="shared" ref="G64:K64" si="7">AVERAGE(G60:G63)</f>
        <v>0.73831900045220267</v>
      </c>
      <c r="H64" s="29">
        <f t="shared" si="7"/>
        <v>0.65383484519620783</v>
      </c>
      <c r="I64" s="29">
        <f t="shared" si="7"/>
        <v>0.85691555024970234</v>
      </c>
      <c r="J64" s="29">
        <f t="shared" si="7"/>
        <v>0.80142480885529011</v>
      </c>
      <c r="K64" s="29">
        <f t="shared" si="7"/>
        <v>0.73264398185437185</v>
      </c>
    </row>
    <row r="66" spans="3:11" x14ac:dyDescent="0.2">
      <c r="F66" s="37" t="s">
        <v>17</v>
      </c>
      <c r="G66" s="38"/>
      <c r="H66" s="39"/>
      <c r="I66" s="37" t="s">
        <v>18</v>
      </c>
      <c r="J66" s="38"/>
      <c r="K66" s="39"/>
    </row>
    <row r="67" spans="3:11" x14ac:dyDescent="0.2">
      <c r="C67" s="8" t="s">
        <v>16</v>
      </c>
      <c r="D67" s="9" t="s">
        <v>24</v>
      </c>
      <c r="E67" s="10" t="s">
        <v>23</v>
      </c>
      <c r="F67" s="14" t="s">
        <v>26</v>
      </c>
      <c r="G67" s="15" t="s">
        <v>27</v>
      </c>
      <c r="H67" s="16" t="s">
        <v>19</v>
      </c>
      <c r="I67" s="14" t="s">
        <v>26</v>
      </c>
      <c r="J67" s="15" t="s">
        <v>27</v>
      </c>
      <c r="K67" s="16" t="s">
        <v>19</v>
      </c>
    </row>
    <row r="68" spans="3:11" x14ac:dyDescent="0.2">
      <c r="C68" s="3" t="s">
        <v>12</v>
      </c>
      <c r="D68" s="4">
        <v>18</v>
      </c>
      <c r="E68" s="4">
        <v>3364</v>
      </c>
      <c r="F68" s="20">
        <v>0.94660338178582026</v>
      </c>
      <c r="G68" s="21">
        <v>0.94857312722948872</v>
      </c>
      <c r="H68" s="22">
        <v>0.90039503386004516</v>
      </c>
      <c r="I68" s="20">
        <v>0.97745476119845742</v>
      </c>
      <c r="J68" s="21">
        <v>0.97948870392390008</v>
      </c>
      <c r="K68" s="22">
        <v>0.95784883720930236</v>
      </c>
    </row>
    <row r="69" spans="3:11" x14ac:dyDescent="0.2">
      <c r="C69" s="3" t="s">
        <v>13</v>
      </c>
      <c r="D69" s="4">
        <v>10</v>
      </c>
      <c r="E69" s="4">
        <v>3462</v>
      </c>
      <c r="F69" s="23">
        <v>0.78005188815220527</v>
      </c>
      <c r="G69" s="24">
        <v>0.78162911611785091</v>
      </c>
      <c r="H69" s="25">
        <v>0.64047337278106509</v>
      </c>
      <c r="I69" s="23">
        <v>0.82069760737964836</v>
      </c>
      <c r="J69" s="24">
        <v>0.82235701906412473</v>
      </c>
      <c r="K69" s="25">
        <v>0.69711067580803132</v>
      </c>
    </row>
    <row r="70" spans="3:11" x14ac:dyDescent="0.2">
      <c r="C70" s="3" t="s">
        <v>14</v>
      </c>
      <c r="D70" s="4">
        <v>7</v>
      </c>
      <c r="E70" s="4">
        <v>3440</v>
      </c>
      <c r="F70" s="23">
        <v>0.70855457227138641</v>
      </c>
      <c r="G70" s="24">
        <v>0.69825581395348835</v>
      </c>
      <c r="H70" s="25">
        <v>0.54245709123757901</v>
      </c>
      <c r="I70" s="23">
        <v>0.73244837758112091</v>
      </c>
      <c r="J70" s="24">
        <v>0.72180232558139534</v>
      </c>
      <c r="K70" s="25">
        <v>0.5711985277202668</v>
      </c>
    </row>
    <row r="71" spans="3:11" x14ac:dyDescent="0.2">
      <c r="C71" s="3" t="s">
        <v>15</v>
      </c>
      <c r="D71" s="4">
        <v>6</v>
      </c>
      <c r="E71" s="4">
        <v>3493</v>
      </c>
      <c r="F71" s="23">
        <v>0.65016747301823596</v>
      </c>
      <c r="G71" s="24">
        <v>0.50014314342971655</v>
      </c>
      <c r="H71" s="25">
        <v>0.39408978118655535</v>
      </c>
      <c r="I71" s="23">
        <v>0.72050614067733532</v>
      </c>
      <c r="J71" s="24">
        <v>0.55425135986258234</v>
      </c>
      <c r="K71" s="25">
        <v>0.45617342130065974</v>
      </c>
    </row>
    <row r="72" spans="3:11" x14ac:dyDescent="0.2">
      <c r="C72" s="8" t="s">
        <v>25</v>
      </c>
      <c r="D72" s="9"/>
      <c r="E72" s="9"/>
      <c r="F72" s="29">
        <f>AVERAGE(F68:F71)</f>
        <v>0.77134432880691195</v>
      </c>
      <c r="G72" s="29">
        <f t="shared" ref="G72:K72" si="8">AVERAGE(G68:G71)</f>
        <v>0.73215030018263616</v>
      </c>
      <c r="H72" s="29">
        <f t="shared" si="8"/>
        <v>0.6193538197663111</v>
      </c>
      <c r="I72" s="29">
        <f t="shared" si="8"/>
        <v>0.8127767217091405</v>
      </c>
      <c r="J72" s="29">
        <f t="shared" si="8"/>
        <v>0.7694748521080006</v>
      </c>
      <c r="K72" s="29">
        <f t="shared" si="8"/>
        <v>0.67058286550956514</v>
      </c>
    </row>
  </sheetData>
  <mergeCells count="12">
    <mergeCell ref="F50:H50"/>
    <mergeCell ref="I50:K50"/>
    <mergeCell ref="F58:H58"/>
    <mergeCell ref="I58:K58"/>
    <mergeCell ref="F66:H66"/>
    <mergeCell ref="I66:K66"/>
    <mergeCell ref="F2:H2"/>
    <mergeCell ref="I2:K2"/>
    <mergeCell ref="F22:H22"/>
    <mergeCell ref="I22:K22"/>
    <mergeCell ref="F42:H42"/>
    <mergeCell ref="I42:K4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BB99-A476-754C-ADD1-4D4B6EEFEBF3}">
  <sheetPr>
    <pageSetUpPr fitToPage="1"/>
  </sheetPr>
  <dimension ref="B2:O20"/>
  <sheetViews>
    <sheetView workbookViewId="0">
      <selection activeCell="I26" sqref="I26"/>
    </sheetView>
  </sheetViews>
  <sheetFormatPr baseColWidth="10" defaultRowHeight="16" x14ac:dyDescent="0.2"/>
  <cols>
    <col min="2" max="2" width="19.1640625" bestFit="1" customWidth="1"/>
    <col min="3" max="3" width="4.6640625" bestFit="1" customWidth="1"/>
    <col min="4" max="4" width="9.83203125" bestFit="1" customWidth="1"/>
    <col min="5" max="5" width="11.5" bestFit="1" customWidth="1"/>
    <col min="6" max="6" width="13.33203125" bestFit="1" customWidth="1"/>
    <col min="7" max="7" width="11.5" bestFit="1" customWidth="1"/>
    <col min="8" max="8" width="13.33203125" bestFit="1" customWidth="1"/>
    <col min="10" max="10" width="19.1640625" bestFit="1" customWidth="1"/>
    <col min="11" max="11" width="4.6640625" bestFit="1" customWidth="1"/>
    <col min="12" max="12" width="15.5" customWidth="1"/>
    <col min="13" max="13" width="17.5" customWidth="1"/>
    <col min="14" max="14" width="15.1640625" customWidth="1"/>
    <col min="15" max="15" width="17" bestFit="1" customWidth="1"/>
  </cols>
  <sheetData>
    <row r="2" spans="2:15" x14ac:dyDescent="0.2">
      <c r="E2" s="37" t="s">
        <v>17</v>
      </c>
      <c r="F2" s="38"/>
      <c r="G2" s="37" t="s">
        <v>18</v>
      </c>
      <c r="H2" s="39"/>
      <c r="L2" s="37" t="s">
        <v>17</v>
      </c>
      <c r="M2" s="39"/>
      <c r="N2" s="37" t="s">
        <v>18</v>
      </c>
      <c r="O2" s="47"/>
    </row>
    <row r="3" spans="2:15" x14ac:dyDescent="0.2">
      <c r="B3" s="8" t="s">
        <v>16</v>
      </c>
      <c r="C3" s="43" t="s">
        <v>24</v>
      </c>
      <c r="D3" s="10" t="s">
        <v>23</v>
      </c>
      <c r="E3" s="5" t="s">
        <v>22</v>
      </c>
      <c r="F3" s="6" t="s">
        <v>20</v>
      </c>
      <c r="G3" s="5" t="s">
        <v>22</v>
      </c>
      <c r="H3" s="7" t="s">
        <v>20</v>
      </c>
      <c r="J3" s="8" t="s">
        <v>16</v>
      </c>
      <c r="K3" s="43" t="s">
        <v>24</v>
      </c>
      <c r="L3" s="14" t="s">
        <v>26</v>
      </c>
      <c r="M3" s="14" t="s">
        <v>31</v>
      </c>
      <c r="N3" s="14" t="s">
        <v>26</v>
      </c>
      <c r="O3" s="32" t="s">
        <v>31</v>
      </c>
    </row>
    <row r="4" spans="2:15" x14ac:dyDescent="0.2">
      <c r="B4" s="3" t="s">
        <v>0</v>
      </c>
      <c r="C4" s="44">
        <v>16</v>
      </c>
      <c r="D4" s="4">
        <v>3514</v>
      </c>
      <c r="E4" s="2">
        <v>3438</v>
      </c>
      <c r="F4" s="4">
        <v>33</v>
      </c>
      <c r="G4" s="2">
        <v>3447</v>
      </c>
      <c r="H4" s="1">
        <v>24</v>
      </c>
      <c r="J4" s="3" t="s">
        <v>0</v>
      </c>
      <c r="K4" s="44">
        <v>16</v>
      </c>
      <c r="L4" s="20">
        <v>0.99049265341400172</v>
      </c>
      <c r="M4" s="23">
        <v>9.5073465859982775E-3</v>
      </c>
      <c r="N4" s="40">
        <v>0.99308556611927401</v>
      </c>
      <c r="O4" s="35">
        <v>6.9144338807259897E-3</v>
      </c>
    </row>
    <row r="5" spans="2:15" x14ac:dyDescent="0.2">
      <c r="B5" s="3" t="s">
        <v>1</v>
      </c>
      <c r="C5" s="44">
        <v>9</v>
      </c>
      <c r="D5" s="4">
        <v>3522</v>
      </c>
      <c r="E5" s="2">
        <v>3426</v>
      </c>
      <c r="F5" s="4">
        <v>17</v>
      </c>
      <c r="G5" s="2">
        <v>3430</v>
      </c>
      <c r="H5" s="1">
        <v>13</v>
      </c>
      <c r="J5" s="3" t="s">
        <v>1</v>
      </c>
      <c r="K5" s="44">
        <v>9</v>
      </c>
      <c r="L5" s="23">
        <v>0.99506244554167878</v>
      </c>
      <c r="M5" s="23">
        <v>4.937554458321225E-3</v>
      </c>
      <c r="N5" s="35">
        <v>0.99622422306128378</v>
      </c>
      <c r="O5" s="35">
        <v>3.7757769387162243E-3</v>
      </c>
    </row>
    <row r="6" spans="2:15" x14ac:dyDescent="0.2">
      <c r="B6" s="3" t="s">
        <v>2</v>
      </c>
      <c r="C6" s="44">
        <v>6</v>
      </c>
      <c r="D6" s="4">
        <v>3477</v>
      </c>
      <c r="E6" s="2">
        <v>2796</v>
      </c>
      <c r="F6" s="4">
        <v>24</v>
      </c>
      <c r="G6" s="2">
        <v>2793</v>
      </c>
      <c r="H6" s="1">
        <v>27</v>
      </c>
      <c r="J6" s="3" t="s">
        <v>2</v>
      </c>
      <c r="K6" s="44">
        <v>6</v>
      </c>
      <c r="L6" s="23">
        <v>0.99148936170212765</v>
      </c>
      <c r="M6" s="23">
        <v>8.5106382978723527E-3</v>
      </c>
      <c r="N6" s="35">
        <v>0.99042553191489358</v>
      </c>
      <c r="O6" s="35">
        <v>9.5744680851064246E-3</v>
      </c>
    </row>
    <row r="7" spans="2:15" x14ac:dyDescent="0.2">
      <c r="B7" s="3" t="s">
        <v>3</v>
      </c>
      <c r="C7" s="44">
        <v>6</v>
      </c>
      <c r="D7" s="4">
        <v>3474</v>
      </c>
      <c r="E7" s="2">
        <v>1866</v>
      </c>
      <c r="F7" s="4">
        <v>55</v>
      </c>
      <c r="G7" s="2">
        <v>1891</v>
      </c>
      <c r="H7" s="1">
        <v>30</v>
      </c>
      <c r="J7" s="3" t="s">
        <v>3</v>
      </c>
      <c r="K7" s="44">
        <v>6</v>
      </c>
      <c r="L7" s="23">
        <v>0.9713690786048933</v>
      </c>
      <c r="M7" s="23">
        <v>2.8630921395106701E-2</v>
      </c>
      <c r="N7" s="35">
        <v>0.98438313378448727</v>
      </c>
      <c r="O7" s="35">
        <v>1.5616866215512726E-2</v>
      </c>
    </row>
    <row r="8" spans="2:15" x14ac:dyDescent="0.2">
      <c r="B8" s="3" t="s">
        <v>4</v>
      </c>
      <c r="C8" s="44">
        <v>19</v>
      </c>
      <c r="D8" s="4">
        <v>3410</v>
      </c>
      <c r="E8" s="2">
        <v>3340</v>
      </c>
      <c r="F8" s="4">
        <v>64</v>
      </c>
      <c r="G8" s="2">
        <v>3369</v>
      </c>
      <c r="H8" s="1">
        <v>35</v>
      </c>
      <c r="J8" s="3" t="s">
        <v>4</v>
      </c>
      <c r="K8" s="44">
        <v>19</v>
      </c>
      <c r="L8" s="23">
        <v>0.98119858989424202</v>
      </c>
      <c r="M8" s="23">
        <v>1.8801410105757976E-2</v>
      </c>
      <c r="N8" s="35">
        <v>0.98971797884841362</v>
      </c>
      <c r="O8" s="35">
        <v>1.0282021151586385E-2</v>
      </c>
    </row>
    <row r="9" spans="2:15" x14ac:dyDescent="0.2">
      <c r="B9" s="3" t="s">
        <v>5</v>
      </c>
      <c r="C9" s="44">
        <v>10</v>
      </c>
      <c r="D9" s="4">
        <v>3520</v>
      </c>
      <c r="E9" s="2">
        <v>3364</v>
      </c>
      <c r="F9" s="4">
        <v>156</v>
      </c>
      <c r="G9" s="2">
        <v>3383</v>
      </c>
      <c r="H9" s="1">
        <v>137</v>
      </c>
      <c r="J9" s="3" t="s">
        <v>5</v>
      </c>
      <c r="K9" s="44">
        <v>10</v>
      </c>
      <c r="L9" s="23">
        <v>0.95568181818181819</v>
      </c>
      <c r="M9" s="23">
        <v>4.4318181818181812E-2</v>
      </c>
      <c r="N9" s="35">
        <v>0.96107954545454544</v>
      </c>
      <c r="O9" s="35">
        <v>3.8920454545454564E-2</v>
      </c>
    </row>
    <row r="10" spans="2:15" x14ac:dyDescent="0.2">
      <c r="B10" s="3" t="s">
        <v>6</v>
      </c>
      <c r="C10" s="44">
        <v>7</v>
      </c>
      <c r="D10" s="4">
        <v>3411</v>
      </c>
      <c r="E10" s="2">
        <v>2885</v>
      </c>
      <c r="F10" s="4">
        <v>525</v>
      </c>
      <c r="G10" s="2">
        <v>2998</v>
      </c>
      <c r="H10" s="1">
        <v>412</v>
      </c>
      <c r="J10" s="3" t="s">
        <v>6</v>
      </c>
      <c r="K10" s="44">
        <v>7</v>
      </c>
      <c r="L10" s="23">
        <v>0.8460410557184751</v>
      </c>
      <c r="M10" s="23">
        <v>0.1539589442815249</v>
      </c>
      <c r="N10" s="35">
        <v>0.87917888563049851</v>
      </c>
      <c r="O10" s="35">
        <v>0.12082111436950149</v>
      </c>
    </row>
    <row r="11" spans="2:15" x14ac:dyDescent="0.2">
      <c r="B11" s="3" t="s">
        <v>7</v>
      </c>
      <c r="C11" s="44">
        <v>6</v>
      </c>
      <c r="D11" s="4">
        <v>3526</v>
      </c>
      <c r="E11" s="2">
        <v>1956</v>
      </c>
      <c r="F11" s="4">
        <v>830</v>
      </c>
      <c r="G11" s="2">
        <v>2300</v>
      </c>
      <c r="H11" s="1">
        <v>486</v>
      </c>
      <c r="J11" s="3" t="s">
        <v>7</v>
      </c>
      <c r="K11" s="44">
        <v>6</v>
      </c>
      <c r="L11" s="23">
        <v>0.7020818377602297</v>
      </c>
      <c r="M11" s="23">
        <v>0.2979181622397703</v>
      </c>
      <c r="N11" s="35">
        <v>0.82555635319454412</v>
      </c>
      <c r="O11" s="35">
        <v>0.17444364680545588</v>
      </c>
    </row>
    <row r="12" spans="2:15" x14ac:dyDescent="0.2">
      <c r="B12" s="3" t="s">
        <v>8</v>
      </c>
      <c r="C12" s="44">
        <v>18</v>
      </c>
      <c r="D12" s="4">
        <v>3383</v>
      </c>
      <c r="E12" s="2">
        <v>3298</v>
      </c>
      <c r="F12" s="4">
        <v>71</v>
      </c>
      <c r="G12" s="2">
        <v>3337</v>
      </c>
      <c r="H12" s="1">
        <v>32</v>
      </c>
      <c r="J12" s="3" t="s">
        <v>8</v>
      </c>
      <c r="K12" s="44">
        <v>18</v>
      </c>
      <c r="L12" s="23">
        <v>0.97892549718017219</v>
      </c>
      <c r="M12" s="23">
        <v>2.1074502819827812E-2</v>
      </c>
      <c r="N12" s="35">
        <v>0.99050163253190859</v>
      </c>
      <c r="O12" s="35">
        <v>9.4983674680914065E-3</v>
      </c>
    </row>
    <row r="13" spans="2:15" x14ac:dyDescent="0.2">
      <c r="B13" s="3" t="s">
        <v>9</v>
      </c>
      <c r="C13" s="44">
        <v>9</v>
      </c>
      <c r="D13" s="4">
        <v>3448</v>
      </c>
      <c r="E13" s="2">
        <v>3145</v>
      </c>
      <c r="F13" s="4">
        <v>281</v>
      </c>
      <c r="G13" s="2">
        <v>3184</v>
      </c>
      <c r="H13" s="1">
        <v>242</v>
      </c>
      <c r="J13" s="3" t="s">
        <v>9</v>
      </c>
      <c r="K13" s="44">
        <v>9</v>
      </c>
      <c r="L13" s="23">
        <v>0.91798015178050207</v>
      </c>
      <c r="M13" s="23">
        <v>8.2019848219497926E-2</v>
      </c>
      <c r="N13" s="35">
        <v>0.92936368943374192</v>
      </c>
      <c r="O13" s="35">
        <v>7.0636310566258076E-2</v>
      </c>
    </row>
    <row r="14" spans="2:15" x14ac:dyDescent="0.2">
      <c r="B14" s="3" t="s">
        <v>10</v>
      </c>
      <c r="C14" s="44">
        <v>7</v>
      </c>
      <c r="D14" s="4">
        <v>3472</v>
      </c>
      <c r="E14" s="2">
        <v>2378</v>
      </c>
      <c r="F14" s="4">
        <v>993</v>
      </c>
      <c r="G14" s="2">
        <v>2809</v>
      </c>
      <c r="H14" s="1">
        <v>562</v>
      </c>
      <c r="J14" s="3" t="s">
        <v>10</v>
      </c>
      <c r="K14" s="44">
        <v>7</v>
      </c>
      <c r="L14" s="23">
        <v>0.7054286561851083</v>
      </c>
      <c r="M14" s="23">
        <v>0.2945713438148917</v>
      </c>
      <c r="N14" s="35">
        <v>0.83328389202017206</v>
      </c>
      <c r="O14" s="35">
        <v>0.16671610797982794</v>
      </c>
    </row>
    <row r="15" spans="2:15" x14ac:dyDescent="0.2">
      <c r="B15" s="3" t="s">
        <v>11</v>
      </c>
      <c r="C15" s="44">
        <v>6</v>
      </c>
      <c r="D15" s="4">
        <v>3414</v>
      </c>
      <c r="E15" s="2">
        <v>1302</v>
      </c>
      <c r="F15" s="4">
        <v>1162</v>
      </c>
      <c r="G15" s="2">
        <v>1662</v>
      </c>
      <c r="H15" s="1">
        <v>802</v>
      </c>
      <c r="J15" s="3" t="s">
        <v>11</v>
      </c>
      <c r="K15" s="44">
        <v>6</v>
      </c>
      <c r="L15" s="23">
        <v>0.52840909090909094</v>
      </c>
      <c r="M15" s="23">
        <v>0.47159090909090906</v>
      </c>
      <c r="N15" s="35">
        <v>0.67451298701298701</v>
      </c>
      <c r="O15" s="35">
        <v>0.32548701298701299</v>
      </c>
    </row>
    <row r="16" spans="2:15" x14ac:dyDescent="0.2">
      <c r="B16" s="3" t="s">
        <v>12</v>
      </c>
      <c r="C16" s="44">
        <v>18</v>
      </c>
      <c r="D16" s="4">
        <v>3364</v>
      </c>
      <c r="E16" s="2">
        <v>3191</v>
      </c>
      <c r="F16" s="4">
        <v>180</v>
      </c>
      <c r="G16" s="2">
        <v>3295</v>
      </c>
      <c r="H16" s="1">
        <v>76</v>
      </c>
      <c r="J16" s="3" t="s">
        <v>12</v>
      </c>
      <c r="K16" s="44">
        <v>18</v>
      </c>
      <c r="L16" s="23">
        <v>0.94660338178582026</v>
      </c>
      <c r="M16" s="23">
        <v>5.3396618214179736E-2</v>
      </c>
      <c r="N16" s="35">
        <v>0.97745476119845742</v>
      </c>
      <c r="O16" s="35">
        <v>2.2545238801542578E-2</v>
      </c>
    </row>
    <row r="17" spans="2:15" x14ac:dyDescent="0.2">
      <c r="B17" s="3" t="s">
        <v>13</v>
      </c>
      <c r="C17" s="44">
        <v>10</v>
      </c>
      <c r="D17" s="4">
        <v>3462</v>
      </c>
      <c r="E17" s="2">
        <v>2706</v>
      </c>
      <c r="F17" s="4">
        <v>763</v>
      </c>
      <c r="G17" s="2">
        <v>2847</v>
      </c>
      <c r="H17" s="1">
        <v>622</v>
      </c>
      <c r="J17" s="3" t="s">
        <v>13</v>
      </c>
      <c r="K17" s="44">
        <v>10</v>
      </c>
      <c r="L17" s="23">
        <v>0.78005188815220527</v>
      </c>
      <c r="M17" s="23">
        <v>0.21994811184779473</v>
      </c>
      <c r="N17" s="35">
        <v>0.82069760737964836</v>
      </c>
      <c r="O17" s="35">
        <v>0.17930239262035164</v>
      </c>
    </row>
    <row r="18" spans="2:15" x14ac:dyDescent="0.2">
      <c r="B18" s="3" t="s">
        <v>14</v>
      </c>
      <c r="C18" s="44">
        <v>7</v>
      </c>
      <c r="D18" s="4">
        <v>3440</v>
      </c>
      <c r="E18" s="2">
        <v>2402</v>
      </c>
      <c r="F18" s="4">
        <v>988</v>
      </c>
      <c r="G18" s="2">
        <v>2483</v>
      </c>
      <c r="H18" s="1">
        <v>907</v>
      </c>
      <c r="J18" s="3" t="s">
        <v>14</v>
      </c>
      <c r="K18" s="44">
        <v>7</v>
      </c>
      <c r="L18" s="23">
        <v>0.70855457227138641</v>
      </c>
      <c r="M18" s="23">
        <v>0.29144542772861359</v>
      </c>
      <c r="N18" s="35">
        <v>0.73244837758112091</v>
      </c>
      <c r="O18" s="35">
        <v>0.26755162241887909</v>
      </c>
    </row>
    <row r="19" spans="2:15" x14ac:dyDescent="0.2">
      <c r="B19" s="3" t="s">
        <v>15</v>
      </c>
      <c r="C19" s="44">
        <v>6</v>
      </c>
      <c r="D19" s="4">
        <v>3493</v>
      </c>
      <c r="E19" s="2">
        <v>1747</v>
      </c>
      <c r="F19" s="4">
        <v>940</v>
      </c>
      <c r="G19" s="2">
        <v>1936</v>
      </c>
      <c r="H19" s="1">
        <v>751</v>
      </c>
      <c r="J19" s="3" t="s">
        <v>15</v>
      </c>
      <c r="K19" s="44">
        <v>6</v>
      </c>
      <c r="L19" s="26">
        <v>0.65016747301823596</v>
      </c>
      <c r="M19" s="23">
        <v>0.34983252698176404</v>
      </c>
      <c r="N19" s="42">
        <v>0.72050614067733532</v>
      </c>
      <c r="O19" s="42">
        <v>0.27949385932266468</v>
      </c>
    </row>
    <row r="20" spans="2:15" x14ac:dyDescent="0.2">
      <c r="B20" s="8" t="s">
        <v>25</v>
      </c>
      <c r="C20" s="43"/>
      <c r="D20" s="9"/>
      <c r="E20" s="11">
        <f>AVERAGE(E4:E19)</f>
        <v>2702.5</v>
      </c>
      <c r="F20" s="12">
        <f t="shared" ref="F20:G20" si="0">AVERAGE(F4:F19)</f>
        <v>442.625</v>
      </c>
      <c r="G20" s="11">
        <f t="shared" si="0"/>
        <v>2822.75</v>
      </c>
      <c r="H20" s="13">
        <f>AVERAGE(H4:H19)</f>
        <v>322.375</v>
      </c>
      <c r="J20" s="8" t="s">
        <v>25</v>
      </c>
      <c r="K20" s="43"/>
      <c r="L20" s="29">
        <f>AVERAGE(L4:L19)</f>
        <v>0.85309609700624933</v>
      </c>
      <c r="M20" s="29">
        <f t="shared" ref="M20:O20" si="1">AVERAGE(M4:M19)</f>
        <v>0.14690390299375078</v>
      </c>
      <c r="N20" s="29">
        <f t="shared" si="1"/>
        <v>0.89365126911520687</v>
      </c>
      <c r="O20" s="41">
        <f t="shared" si="1"/>
        <v>0.10634873088479299</v>
      </c>
    </row>
  </sheetData>
  <mergeCells count="4">
    <mergeCell ref="L2:M2"/>
    <mergeCell ref="N2:O2"/>
    <mergeCell ref="E2:F2"/>
    <mergeCell ref="G2:H2"/>
  </mergeCells>
  <pageMargins left="0.7" right="0.7" top="0.75" bottom="0.75" header="0.3" footer="0.3"/>
  <pageSetup paperSize="9" scale="4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6524-EE2D-5A48-BC3E-F7DBB78446CB}">
  <sheetPr>
    <pageSetUpPr fitToPage="1"/>
  </sheetPr>
  <dimension ref="B2:O20"/>
  <sheetViews>
    <sheetView workbookViewId="0">
      <selection activeCell="D4" sqref="D4"/>
    </sheetView>
  </sheetViews>
  <sheetFormatPr baseColWidth="10" defaultRowHeight="16" x14ac:dyDescent="0.2"/>
  <cols>
    <col min="2" max="2" width="19.1640625" bestFit="1" customWidth="1"/>
    <col min="3" max="3" width="4.6640625" bestFit="1" customWidth="1"/>
    <col min="4" max="4" width="12.5" bestFit="1" customWidth="1"/>
    <col min="5" max="5" width="11.5" bestFit="1" customWidth="1"/>
    <col min="6" max="6" width="13.33203125" bestFit="1" customWidth="1"/>
    <col min="7" max="7" width="11.5" bestFit="1" customWidth="1"/>
    <col min="8" max="8" width="13.33203125" bestFit="1" customWidth="1"/>
    <col min="10" max="10" width="19.1640625" bestFit="1" customWidth="1"/>
    <col min="11" max="11" width="4.6640625" bestFit="1" customWidth="1"/>
    <col min="12" max="12" width="14.83203125" customWidth="1"/>
    <col min="13" max="13" width="17" bestFit="1" customWidth="1"/>
    <col min="14" max="14" width="14.83203125" customWidth="1"/>
    <col min="15" max="15" width="17" bestFit="1" customWidth="1"/>
  </cols>
  <sheetData>
    <row r="2" spans="2:15" x14ac:dyDescent="0.2">
      <c r="E2" s="37" t="s">
        <v>17</v>
      </c>
      <c r="F2" s="38"/>
      <c r="G2" s="37" t="s">
        <v>18</v>
      </c>
      <c r="H2" s="39"/>
      <c r="L2" s="37" t="s">
        <v>17</v>
      </c>
      <c r="M2" s="39"/>
      <c r="N2" s="37" t="s">
        <v>18</v>
      </c>
      <c r="O2" s="47"/>
    </row>
    <row r="3" spans="2:15" x14ac:dyDescent="0.2">
      <c r="B3" s="8" t="s">
        <v>16</v>
      </c>
      <c r="C3" s="43" t="s">
        <v>24</v>
      </c>
      <c r="D3" s="10" t="s">
        <v>32</v>
      </c>
      <c r="E3" s="5" t="s">
        <v>22</v>
      </c>
      <c r="F3" s="6" t="s">
        <v>20</v>
      </c>
      <c r="G3" s="5" t="s">
        <v>22</v>
      </c>
      <c r="H3" s="7" t="s">
        <v>20</v>
      </c>
      <c r="J3" s="8" t="s">
        <v>16</v>
      </c>
      <c r="K3" s="43" t="s">
        <v>24</v>
      </c>
      <c r="L3" s="14" t="s">
        <v>26</v>
      </c>
      <c r="M3" s="14" t="s">
        <v>31</v>
      </c>
      <c r="N3" s="14" t="s">
        <v>26</v>
      </c>
      <c r="O3" s="32" t="s">
        <v>31</v>
      </c>
    </row>
    <row r="4" spans="2:15" x14ac:dyDescent="0.2">
      <c r="B4" s="3" t="s">
        <v>0</v>
      </c>
      <c r="C4" s="44">
        <v>16</v>
      </c>
      <c r="D4" s="4">
        <v>259</v>
      </c>
      <c r="E4" s="2">
        <v>125</v>
      </c>
      <c r="F4" s="4">
        <v>25</v>
      </c>
      <c r="G4" s="2">
        <v>134</v>
      </c>
      <c r="H4" s="45">
        <v>16</v>
      </c>
      <c r="J4" s="3" t="s">
        <v>0</v>
      </c>
      <c r="K4" s="44">
        <v>16</v>
      </c>
      <c r="L4" s="20">
        <v>0.83333333333333304</v>
      </c>
      <c r="M4" s="23">
        <v>0.16666666666666696</v>
      </c>
      <c r="N4" s="40">
        <v>0.89333333333333298</v>
      </c>
      <c r="O4" s="40">
        <v>0.10666666666666702</v>
      </c>
    </row>
    <row r="5" spans="2:15" x14ac:dyDescent="0.2">
      <c r="B5" s="3" t="s">
        <v>1</v>
      </c>
      <c r="C5" s="44">
        <v>9</v>
      </c>
      <c r="D5" s="4">
        <v>241</v>
      </c>
      <c r="E5" s="2">
        <v>112</v>
      </c>
      <c r="F5" s="4">
        <v>22</v>
      </c>
      <c r="G5" s="2">
        <v>116</v>
      </c>
      <c r="H5" s="1">
        <v>18</v>
      </c>
      <c r="J5" s="3" t="s">
        <v>1</v>
      </c>
      <c r="K5" s="44">
        <v>9</v>
      </c>
      <c r="L5" s="23">
        <v>0.83582089552238803</v>
      </c>
      <c r="M5" s="23">
        <v>0.16417910447761197</v>
      </c>
      <c r="N5" s="35">
        <v>0.86567164179104505</v>
      </c>
      <c r="O5" s="35">
        <v>0.13432835820895495</v>
      </c>
    </row>
    <row r="6" spans="2:15" x14ac:dyDescent="0.2">
      <c r="B6" s="3" t="s">
        <v>2</v>
      </c>
      <c r="C6" s="44">
        <v>6</v>
      </c>
      <c r="D6" s="4">
        <v>262</v>
      </c>
      <c r="E6" s="2">
        <v>72</v>
      </c>
      <c r="F6" s="4">
        <v>20</v>
      </c>
      <c r="G6" s="2">
        <v>79</v>
      </c>
      <c r="H6" s="1">
        <v>13</v>
      </c>
      <c r="J6" s="3" t="s">
        <v>2</v>
      </c>
      <c r="K6" s="44">
        <v>6</v>
      </c>
      <c r="L6" s="23">
        <v>0.78260869565217395</v>
      </c>
      <c r="M6" s="23">
        <v>0.21739130434782605</v>
      </c>
      <c r="N6" s="35">
        <v>0.85869565217391297</v>
      </c>
      <c r="O6" s="35">
        <v>0.14130434782608703</v>
      </c>
    </row>
    <row r="7" spans="2:15" x14ac:dyDescent="0.2">
      <c r="B7" s="3" t="s">
        <v>3</v>
      </c>
      <c r="C7" s="44">
        <v>6</v>
      </c>
      <c r="D7" s="4">
        <v>264</v>
      </c>
      <c r="E7" s="2">
        <v>22</v>
      </c>
      <c r="F7" s="4">
        <v>8</v>
      </c>
      <c r="G7" s="2">
        <v>29</v>
      </c>
      <c r="H7" s="1">
        <v>1</v>
      </c>
      <c r="J7" s="3" t="s">
        <v>3</v>
      </c>
      <c r="K7" s="44">
        <v>6</v>
      </c>
      <c r="L7" s="23">
        <v>0.73333333333333295</v>
      </c>
      <c r="M7" s="23">
        <v>0.26666666666666705</v>
      </c>
      <c r="N7" s="35">
        <v>0.96666666666666701</v>
      </c>
      <c r="O7" s="35">
        <v>3.3333333333332993E-2</v>
      </c>
    </row>
    <row r="8" spans="2:15" x14ac:dyDescent="0.2">
      <c r="B8" s="3" t="s">
        <v>4</v>
      </c>
      <c r="C8" s="44">
        <v>19</v>
      </c>
      <c r="D8" s="4">
        <v>256</v>
      </c>
      <c r="E8" s="2">
        <v>148</v>
      </c>
      <c r="F8" s="4">
        <v>79</v>
      </c>
      <c r="G8" s="2">
        <v>176</v>
      </c>
      <c r="H8" s="1">
        <v>51</v>
      </c>
      <c r="J8" s="3" t="s">
        <v>4</v>
      </c>
      <c r="K8" s="44">
        <v>19</v>
      </c>
      <c r="L8" s="23">
        <v>0.65198237885462595</v>
      </c>
      <c r="M8" s="23">
        <v>0.34801762114537405</v>
      </c>
      <c r="N8" s="35">
        <v>0.77533039647577096</v>
      </c>
      <c r="O8" s="35">
        <v>0.22466960352422904</v>
      </c>
    </row>
    <row r="9" spans="2:15" x14ac:dyDescent="0.2">
      <c r="B9" s="3" t="s">
        <v>5</v>
      </c>
      <c r="C9" s="44">
        <v>10</v>
      </c>
      <c r="D9" s="4">
        <v>285</v>
      </c>
      <c r="E9" s="2">
        <v>150</v>
      </c>
      <c r="F9" s="4">
        <v>95</v>
      </c>
      <c r="G9" s="2">
        <v>183</v>
      </c>
      <c r="H9" s="1">
        <v>62</v>
      </c>
      <c r="J9" s="3" t="s">
        <v>5</v>
      </c>
      <c r="K9" s="44">
        <v>10</v>
      </c>
      <c r="L9" s="23">
        <v>0.61224489795918402</v>
      </c>
      <c r="M9" s="23">
        <v>0.38775510204081598</v>
      </c>
      <c r="N9" s="35">
        <v>0.74693877551020404</v>
      </c>
      <c r="O9" s="35">
        <v>0.25306122448979596</v>
      </c>
    </row>
    <row r="10" spans="2:15" x14ac:dyDescent="0.2">
      <c r="B10" s="3" t="s">
        <v>6</v>
      </c>
      <c r="C10" s="44">
        <v>7</v>
      </c>
      <c r="D10" s="4">
        <v>242</v>
      </c>
      <c r="E10" s="2">
        <v>109</v>
      </c>
      <c r="F10" s="4">
        <v>135</v>
      </c>
      <c r="G10" s="2">
        <v>130</v>
      </c>
      <c r="H10" s="1">
        <v>114</v>
      </c>
      <c r="J10" s="3" t="s">
        <v>6</v>
      </c>
      <c r="K10" s="44">
        <v>7</v>
      </c>
      <c r="L10" s="23">
        <v>0.44672131147541</v>
      </c>
      <c r="M10" s="23">
        <v>0.55327868852458995</v>
      </c>
      <c r="N10" s="35">
        <v>0.53278688524590201</v>
      </c>
      <c r="O10" s="35">
        <v>0.46721311475409799</v>
      </c>
    </row>
    <row r="11" spans="2:15" x14ac:dyDescent="0.2">
      <c r="B11" s="3" t="s">
        <v>7</v>
      </c>
      <c r="C11" s="44">
        <v>6</v>
      </c>
      <c r="D11" s="4">
        <v>224</v>
      </c>
      <c r="E11" s="2">
        <v>67</v>
      </c>
      <c r="F11" s="4">
        <v>112</v>
      </c>
      <c r="G11" s="2">
        <v>87</v>
      </c>
      <c r="H11" s="1">
        <v>92</v>
      </c>
      <c r="J11" s="3" t="s">
        <v>7</v>
      </c>
      <c r="K11" s="44">
        <v>6</v>
      </c>
      <c r="L11" s="23">
        <v>0.37430167597765401</v>
      </c>
      <c r="M11" s="23">
        <v>0.62569832402234593</v>
      </c>
      <c r="N11" s="35">
        <v>0.486033519553073</v>
      </c>
      <c r="O11" s="35">
        <v>0.51396648044692705</v>
      </c>
    </row>
    <row r="12" spans="2:15" x14ac:dyDescent="0.2">
      <c r="B12" s="3" t="s">
        <v>8</v>
      </c>
      <c r="C12" s="44">
        <v>18</v>
      </c>
      <c r="D12" s="4">
        <v>249</v>
      </c>
      <c r="E12" s="2">
        <v>172</v>
      </c>
      <c r="F12" s="4">
        <v>42</v>
      </c>
      <c r="G12" s="2">
        <v>206</v>
      </c>
      <c r="H12" s="1">
        <v>8</v>
      </c>
      <c r="J12" s="3" t="s">
        <v>8</v>
      </c>
      <c r="K12" s="44">
        <v>18</v>
      </c>
      <c r="L12" s="23">
        <v>0.80373831775700899</v>
      </c>
      <c r="M12" s="23">
        <v>0.19626168224299101</v>
      </c>
      <c r="N12" s="35">
        <v>0.96261682242990698</v>
      </c>
      <c r="O12" s="35">
        <v>3.7383177570093018E-2</v>
      </c>
    </row>
    <row r="13" spans="2:15" x14ac:dyDescent="0.2">
      <c r="B13" s="3" t="s">
        <v>9</v>
      </c>
      <c r="C13" s="44">
        <v>9</v>
      </c>
      <c r="D13" s="4">
        <v>243</v>
      </c>
      <c r="E13" s="2">
        <v>147</v>
      </c>
      <c r="F13" s="4">
        <v>38</v>
      </c>
      <c r="G13" s="2">
        <v>167</v>
      </c>
      <c r="H13" s="1">
        <v>18</v>
      </c>
      <c r="J13" s="3" t="s">
        <v>9</v>
      </c>
      <c r="K13" s="44">
        <v>9</v>
      </c>
      <c r="L13" s="23">
        <v>0.79459459459459503</v>
      </c>
      <c r="M13" s="23">
        <v>0.20540540540540497</v>
      </c>
      <c r="N13" s="35">
        <v>0.90270270270270303</v>
      </c>
      <c r="O13" s="35">
        <v>9.729729729729697E-2</v>
      </c>
    </row>
    <row r="14" spans="2:15" x14ac:dyDescent="0.2">
      <c r="B14" s="3" t="s">
        <v>10</v>
      </c>
      <c r="C14" s="44">
        <v>7</v>
      </c>
      <c r="D14" s="4">
        <v>262</v>
      </c>
      <c r="E14" s="2">
        <v>92</v>
      </c>
      <c r="F14" s="4">
        <v>39</v>
      </c>
      <c r="G14" s="2">
        <v>110</v>
      </c>
      <c r="H14" s="1">
        <v>21</v>
      </c>
      <c r="J14" s="3" t="s">
        <v>10</v>
      </c>
      <c r="K14" s="44">
        <v>7</v>
      </c>
      <c r="L14" s="23">
        <v>0.70229007633587803</v>
      </c>
      <c r="M14" s="23">
        <v>0.29770992366412197</v>
      </c>
      <c r="N14" s="35">
        <v>0.83969465648855002</v>
      </c>
      <c r="O14" s="35">
        <v>0.16030534351144998</v>
      </c>
    </row>
    <row r="15" spans="2:15" x14ac:dyDescent="0.2">
      <c r="B15" s="3" t="s">
        <v>11</v>
      </c>
      <c r="C15" s="44">
        <v>6</v>
      </c>
      <c r="D15" s="4">
        <v>243</v>
      </c>
      <c r="E15" s="2">
        <v>19</v>
      </c>
      <c r="F15" s="4">
        <v>13</v>
      </c>
      <c r="G15" s="2">
        <v>20</v>
      </c>
      <c r="H15" s="1">
        <v>12</v>
      </c>
      <c r="J15" s="3" t="s">
        <v>11</v>
      </c>
      <c r="K15" s="44">
        <v>6</v>
      </c>
      <c r="L15" s="23">
        <v>0.59375</v>
      </c>
      <c r="M15" s="23">
        <v>0.40625</v>
      </c>
      <c r="N15" s="35">
        <v>0.625</v>
      </c>
      <c r="O15" s="35">
        <v>0.375</v>
      </c>
    </row>
    <row r="16" spans="2:15" x14ac:dyDescent="0.2">
      <c r="B16" s="3" t="s">
        <v>12</v>
      </c>
      <c r="C16" s="44">
        <v>18</v>
      </c>
      <c r="D16" s="4">
        <v>265</v>
      </c>
      <c r="E16" s="2">
        <v>140</v>
      </c>
      <c r="F16" s="4">
        <v>121</v>
      </c>
      <c r="G16" s="2">
        <v>179</v>
      </c>
      <c r="H16" s="1">
        <v>82</v>
      </c>
      <c r="J16" s="3" t="s">
        <v>12</v>
      </c>
      <c r="K16" s="44">
        <v>18</v>
      </c>
      <c r="L16" s="23">
        <v>0.53639846743295005</v>
      </c>
      <c r="M16" s="23">
        <v>0.46360153256704995</v>
      </c>
      <c r="N16" s="35">
        <v>0.68582375478927204</v>
      </c>
      <c r="O16" s="35">
        <v>0.31417624521072796</v>
      </c>
    </row>
    <row r="17" spans="2:15" x14ac:dyDescent="0.2">
      <c r="B17" s="3" t="s">
        <v>13</v>
      </c>
      <c r="C17" s="44">
        <v>10</v>
      </c>
      <c r="D17" s="4">
        <v>204</v>
      </c>
      <c r="E17" s="2">
        <v>116</v>
      </c>
      <c r="F17" s="4">
        <v>104</v>
      </c>
      <c r="G17" s="2">
        <v>137</v>
      </c>
      <c r="H17" s="1">
        <v>83</v>
      </c>
      <c r="J17" s="3" t="s">
        <v>13</v>
      </c>
      <c r="K17" s="44">
        <v>10</v>
      </c>
      <c r="L17" s="23">
        <v>0.527272727272727</v>
      </c>
      <c r="M17" s="23">
        <v>0.472727272727273</v>
      </c>
      <c r="N17" s="35">
        <v>0.62272727272727302</v>
      </c>
      <c r="O17" s="35">
        <v>0.37727272727272698</v>
      </c>
    </row>
    <row r="18" spans="2:15" x14ac:dyDescent="0.2">
      <c r="B18" s="3" t="s">
        <v>14</v>
      </c>
      <c r="C18" s="44">
        <v>7</v>
      </c>
      <c r="D18" s="4">
        <v>264</v>
      </c>
      <c r="E18" s="2">
        <v>113</v>
      </c>
      <c r="F18" s="4">
        <v>62</v>
      </c>
      <c r="G18" s="2">
        <v>120</v>
      </c>
      <c r="H18" s="1">
        <v>55</v>
      </c>
      <c r="J18" s="3" t="s">
        <v>14</v>
      </c>
      <c r="K18" s="44">
        <v>7</v>
      </c>
      <c r="L18" s="23">
        <v>0.64571428571428602</v>
      </c>
      <c r="M18" s="23">
        <v>0.35428571428571398</v>
      </c>
      <c r="N18" s="35">
        <v>0.68571428571428605</v>
      </c>
      <c r="O18" s="35">
        <v>0.31428571428571395</v>
      </c>
    </row>
    <row r="19" spans="2:15" x14ac:dyDescent="0.2">
      <c r="B19" s="3" t="s">
        <v>15</v>
      </c>
      <c r="C19" s="44">
        <v>6</v>
      </c>
      <c r="D19" s="4">
        <v>259</v>
      </c>
      <c r="E19" s="2">
        <v>49</v>
      </c>
      <c r="F19" s="4">
        <v>45</v>
      </c>
      <c r="G19" s="2">
        <v>55</v>
      </c>
      <c r="H19" s="46">
        <v>39</v>
      </c>
      <c r="J19" s="3" t="s">
        <v>15</v>
      </c>
      <c r="K19" s="44">
        <v>6</v>
      </c>
      <c r="L19" s="26">
        <v>0.52127659574468099</v>
      </c>
      <c r="M19" s="23">
        <v>0.47872340425531901</v>
      </c>
      <c r="N19" s="42">
        <v>0.58510638297872297</v>
      </c>
      <c r="O19" s="42">
        <v>0.41489361702127703</v>
      </c>
    </row>
    <row r="20" spans="2:15" x14ac:dyDescent="0.2">
      <c r="B20" s="8" t="s">
        <v>25</v>
      </c>
      <c r="C20" s="43"/>
      <c r="D20" s="9"/>
      <c r="E20" s="11">
        <f>AVERAGE(E4:E19)</f>
        <v>103.3125</v>
      </c>
      <c r="F20" s="12">
        <f t="shared" ref="F20:H20" si="0">AVERAGE(F4:F19)</f>
        <v>60</v>
      </c>
      <c r="G20" s="11">
        <f t="shared" si="0"/>
        <v>120.5</v>
      </c>
      <c r="H20" s="13">
        <f t="shared" si="0"/>
        <v>42.8125</v>
      </c>
      <c r="J20" s="8" t="s">
        <v>25</v>
      </c>
      <c r="K20" s="43"/>
      <c r="L20" s="29">
        <f>AVERAGE(L4:L19)</f>
        <v>0.64971134918501428</v>
      </c>
      <c r="M20" s="29">
        <f t="shared" ref="M20" si="1">AVERAGE(M4:M19)</f>
        <v>0.35028865081498572</v>
      </c>
      <c r="N20" s="29">
        <f t="shared" ref="N20" si="2">AVERAGE(N4:N19)</f>
        <v>0.75217767178628892</v>
      </c>
      <c r="O20" s="41">
        <f t="shared" ref="O20" si="3">AVERAGE(O4:O19)</f>
        <v>0.24782232821371111</v>
      </c>
    </row>
  </sheetData>
  <mergeCells count="4">
    <mergeCell ref="E2:F2"/>
    <mergeCell ref="G2:H2"/>
    <mergeCell ref="L2:M2"/>
    <mergeCell ref="N2:O2"/>
  </mergeCells>
  <pageMargins left="0.7" right="0.7" top="0.75" bottom="0.75" header="0.3" footer="0.3"/>
  <pageSetup paperSize="9" scale="4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Overlapped</vt:lpstr>
      <vt:lpstr>Breakdown</vt:lpstr>
      <vt:lpstr>Results ALL SPIKES</vt:lpstr>
      <vt:lpstr>Results OL SPIKES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cp:lastPrinted>2020-05-27T04:50:19Z</cp:lastPrinted>
  <dcterms:created xsi:type="dcterms:W3CDTF">2020-05-13T03:02:27Z</dcterms:created>
  <dcterms:modified xsi:type="dcterms:W3CDTF">2020-05-28T04:41:33Z</dcterms:modified>
</cp:coreProperties>
</file>