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批改自动\"/>
    </mc:Choice>
  </mc:AlternateContent>
  <xr:revisionPtr revIDLastSave="0" documentId="13_ncr:1_{D788AFF2-24B7-41BE-B5B9-0757EE35937C}" xr6:coauthVersionLast="47" xr6:coauthVersionMax="47" xr10:uidLastSave="{00000000-0000-0000-0000-000000000000}"/>
  <bookViews>
    <workbookView xWindow="10" yWindow="10" windowWidth="17270" windowHeight="10070" firstSheet="1" activeTab="2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OLE_LINK11" localSheetId="2">'ex3 (10 points)'!$A$5</definedName>
  </definedNames>
  <calcPr calcId="191029"/>
</workbook>
</file>

<file path=xl/calcChain.xml><?xml version="1.0" encoding="utf-8"?>
<calcChain xmlns="http://schemas.openxmlformats.org/spreadsheetml/2006/main">
  <c r="B5" i="3" l="1"/>
  <c r="G5" i="2"/>
  <c r="G6" i="2"/>
  <c r="G7" i="2"/>
  <c r="G8" i="2"/>
  <c r="G9" i="2"/>
  <c r="G10" i="2"/>
  <c r="G11" i="2"/>
  <c r="G12" i="2"/>
  <c r="G13" i="2"/>
  <c r="G4" i="2"/>
  <c r="F5" i="1"/>
  <c r="F6" i="1"/>
  <c r="F7" i="1"/>
  <c r="F8" i="1"/>
  <c r="F9" i="1"/>
  <c r="F10" i="1"/>
  <c r="F4" i="1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17" i="1" l="1"/>
  <c r="H5" i="2"/>
  <c r="H6" i="2"/>
  <c r="H7" i="2"/>
  <c r="H8" i="2"/>
  <c r="H9" i="2"/>
  <c r="H10" i="2"/>
  <c r="H11" i="2"/>
  <c r="H12" i="2"/>
  <c r="H13" i="2"/>
  <c r="H4" i="2"/>
  <c r="E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D18" i="1" l="1"/>
  <c r="G6" i="1"/>
  <c r="G9" i="1"/>
  <c r="G8" i="1"/>
  <c r="D15" i="1"/>
  <c r="G10" i="1"/>
  <c r="G5" i="1"/>
  <c r="D16" i="1"/>
  <c r="G4" i="1"/>
  <c r="D14" i="1"/>
  <c r="G7" i="1"/>
</calcChain>
</file>

<file path=xl/sharedStrings.xml><?xml version="1.0" encoding="utf-8"?>
<sst xmlns="http://schemas.openxmlformats.org/spreadsheetml/2006/main" count="226" uniqueCount="95">
  <si>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</si>
  <si>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</si>
  <si>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</si>
  <si>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</si>
  <si>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</si>
  <si>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</si>
  <si>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</si>
  <si>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</si>
  <si>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</si>
  <si>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</si>
  <si>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</si>
  <si>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</si>
  <si>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</si>
  <si>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</si>
  <si>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</si>
  <si>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</si>
  <si>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</si>
  <si>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</si>
  <si>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</si>
  <si>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</si>
  <si>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</si>
  <si>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</si>
  <si>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</si>
  <si>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</si>
  <si>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</si>
  <si>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</si>
  <si>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</si>
  <si>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</si>
  <si>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</si>
  <si>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</si>
  <si>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</si>
  <si>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</si>
  <si>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</si>
  <si>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</si>
  <si>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</si>
  <si>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</si>
  <si>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</si>
  <si>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</si>
  <si>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</si>
  <si>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</si>
  <si>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</si>
  <si>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</si>
  <si>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</si>
  <si>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</si>
  <si>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</si>
  <si>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</si>
  <si>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</si>
  <si>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</si>
  <si>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</si>
  <si>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</si>
  <si>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</si>
  <si>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</si>
  <si>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</si>
  <si>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</si>
  <si>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</si>
  <si>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</si>
  <si>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</si>
  <si>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table.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</si>
  <si>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</si>
  <si>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</si>
  <si>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</si>
  <si>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</si>
  <si>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</si>
  <si>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</si>
  <si>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</si>
  <si>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</si>
  <si>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</si>
  <si>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</si>
  <si>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</si>
  <si>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</si>
  <si>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</si>
  <si>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</si>
  <si>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</si>
  <si>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</si>
  <si>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</si>
  <si>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</si>
  <si>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</si>
  <si>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</si>
  <si>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</si>
  <si>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</si>
  <si>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</si>
  <si>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</si>
  <si>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&gt;=30</t>
    <phoneticPr fontId="1" type="noConversion"/>
  </si>
  <si>
    <t>&lt;=45</t>
    <phoneticPr fontId="1" type="noConversion"/>
  </si>
  <si>
    <t>yes</t>
    <phoneticPr fontId="1" type="noConversion"/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</si>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</sst>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C09]#,##0"/>
    <numFmt numFmtId="177" formatCode="[$€-813]\ #,##0.00;[Red][$€-813]\ #,##0.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176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76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77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6" fillId="0" borderId="0" xfId="0" applyFont="1"/>
    <xf numFmtId="0" fontId="6" fillId="2" borderId="0" xfId="0" applyFont="1" applyFill="1"/>
    <xf numFmtId="177" fontId="4" fillId="0" borderId="0" xfId="0" applyNumberFormat="1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A39" sqref="A39"/>
    </sheetView>
  </sheetViews>
  <sheetFormatPr defaultRowHeight="13.25"/>
  <cols>
    <col min="1" max="1" width="13.7265625" customWidth="1"/>
    <col min="2" max="2" width="10.1796875" bestFit="1" customWidth="1"/>
    <col min="3" max="3" width="29.90625" customWidth="1"/>
    <col min="4" max="4" width="13.1796875" customWidth="1"/>
    <col min="5" max="5" width="16.58984375" customWidth="1"/>
    <col min="6" max="6" width="13.76953125" customWidth="1"/>
    <col min="7" max="7" width="26.453125" customWidth="1"/>
  </cols>
  <sheetData>
    <row r="1" spans="1:8" ht="14.25">
      <c r="A1" s="2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 ht="14.25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4.25">
      <c r="A4" s="3" t="s">
        <v>1</v>
      </c>
      <c r="B4" s="4">
        <v>98000</v>
      </c>
      <c r="C4" s="4">
        <v>35000</v>
      </c>
      <c r="D4" s="5">
        <f t="shared" ref="D4:D10" si="0">IF(B4&gt;=50000,B4*4%,B4*3%)</f>
        <v>3920</v>
      </c>
      <c r="E4" s="5">
        <f t="shared" ref="E4:E10" si="1">SUM(C4:D4)</f>
        <v>38920</v>
      </c>
      <c r="F4" s="6" t="str">
        <f>IF(E4&lt;25000,"Poor",IF(E4&lt;50000,"Fair",IF(E4&lt;75000,"Good","Excellent")))</f>
        <v>Fair</v>
      </c>
      <c r="G4" s="6" t="str">
        <f>VLOOKUP(E4,G$14:H$18,2,TRUE)</f>
        <v>Fair</v>
      </c>
      <c r="H4" s="1"/>
    </row>
    <row r="5" spans="1:8" ht="14.25">
      <c r="A5" s="3" t="s">
        <v>2</v>
      </c>
      <c r="B5" s="4">
        <v>24000</v>
      </c>
      <c r="C5" s="4">
        <v>35000</v>
      </c>
      <c r="D5" s="5">
        <f t="shared" si="0"/>
        <v>720</v>
      </c>
      <c r="E5" s="5">
        <f t="shared" si="1"/>
        <v>35720</v>
      </c>
      <c r="F5" s="6" t="str">
        <f t="shared" ref="F5:F10" si="2">IF(E5&lt;25000,"Poor",IF(E5&lt;50000,"Fair",IF(E5&lt;75000,"Good","Excellent")))</f>
        <v>Fair</v>
      </c>
      <c r="G5" s="6" t="str">
        <f t="shared" ref="G5:G10" si="3">VLOOKUP(E5,G$14:H$18,2,TRUE)</f>
        <v>Fair</v>
      </c>
      <c r="H5" s="1"/>
    </row>
    <row r="6" spans="1:8" ht="14.25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4.25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4.25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4.25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4.25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 ht="14.25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8" t="s">
        <v>18</v>
      </c>
      <c r="H14" s="19"/>
    </row>
    <row r="15" spans="1:8" ht="14.2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4.25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4.2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4.25">
      <c r="A18" s="3" t="s">
        <v>23</v>
      </c>
      <c r="B18" s="1"/>
      <c r="C18" s="3"/>
      <c r="D18" s="6">
        <f>COUNTIF(E4:E10,"&gt;50000")</f>
        <v>3</v>
      </c>
      <c r="E18" s="1"/>
      <c r="F18" s="1"/>
      <c r="G18" s="8">
        <v>75000</v>
      </c>
      <c r="H18" s="7" t="s">
        <v>22</v>
      </c>
    </row>
    <row r="25" spans="1:9" ht="14.5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 ht="14.25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 ht="14.25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 ht="14.25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 ht="14.5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 ht="14.25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 ht="14.25">
      <c r="A31" s="12" t="s">
        <v>56</v>
      </c>
      <c r="B31" s="3"/>
      <c r="C31" s="3"/>
      <c r="D31" s="3"/>
      <c r="E31" s="12"/>
      <c r="F31" s="3"/>
      <c r="G31" s="3"/>
      <c r="H31" s="3"/>
      <c r="I31" s="3"/>
    </row>
    <row r="32" spans="1:9" ht="14.25">
      <c r="A32" s="12" t="s">
        <v>57</v>
      </c>
      <c r="B32" s="3"/>
      <c r="C32" s="3"/>
      <c r="D32" s="3"/>
      <c r="E32" s="12"/>
      <c r="F32" s="3"/>
      <c r="G32" s="3"/>
      <c r="H32" s="3"/>
      <c r="I32" s="3"/>
    </row>
    <row r="33" spans="1:9" ht="14.25">
      <c r="A33" s="12" t="s">
        <v>58</v>
      </c>
      <c r="B33" s="3"/>
      <c r="C33" s="3"/>
      <c r="D33" s="3"/>
      <c r="E33" s="12"/>
      <c r="F33" s="3"/>
      <c r="G33" s="3"/>
      <c r="H33" s="3"/>
      <c r="I33" s="3"/>
    </row>
    <row r="34" spans="1:9" ht="14.25">
      <c r="A34" s="13" t="s">
        <v>62</v>
      </c>
      <c r="B34" s="14"/>
      <c r="C34" s="14"/>
      <c r="D34" s="14"/>
      <c r="E34" s="12"/>
      <c r="F34" s="3"/>
      <c r="G34" s="3"/>
      <c r="H34" s="3"/>
      <c r="I34" s="3"/>
    </row>
    <row r="35" spans="1:9" ht="14.25">
      <c r="A35" s="13" t="s">
        <v>63</v>
      </c>
      <c r="B35" s="14"/>
      <c r="C35" s="14"/>
      <c r="D35" s="14"/>
      <c r="E35" s="12"/>
      <c r="F35" s="3"/>
      <c r="G35" s="3"/>
      <c r="H35" s="3"/>
      <c r="I35" s="3"/>
    </row>
    <row r="36" spans="1:9" ht="14.25">
      <c r="A36" s="13" t="s">
        <v>64</v>
      </c>
      <c r="B36" s="14"/>
      <c r="C36" s="14"/>
      <c r="D36" s="14"/>
      <c r="E36" s="12"/>
      <c r="F36" s="3"/>
      <c r="G36" s="3"/>
      <c r="H36" s="3"/>
      <c r="I36" s="3"/>
    </row>
    <row r="37" spans="1:9" ht="14.25">
      <c r="A37" s="13" t="s">
        <v>65</v>
      </c>
      <c r="B37" s="14"/>
      <c r="C37" s="14"/>
      <c r="D37" s="14"/>
      <c r="E37" s="12"/>
      <c r="F37" s="3"/>
      <c r="G37" s="3"/>
      <c r="H37" s="3"/>
      <c r="I37" s="3"/>
    </row>
    <row r="38" spans="1:9" ht="14.25">
      <c r="A38" s="13" t="s">
        <v>66</v>
      </c>
      <c r="B38" s="14"/>
      <c r="C38" s="14"/>
      <c r="D38" s="14"/>
      <c r="E38" s="12"/>
      <c r="F38" s="3"/>
      <c r="G38" s="3"/>
      <c r="H38" s="3"/>
      <c r="I38" s="3"/>
    </row>
    <row r="39" spans="1:9" ht="14.25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B20" sqref="B20"/>
    </sheetView>
  </sheetViews>
  <sheetFormatPr defaultRowHeight="13.25"/>
  <cols>
    <col min="2" max="2" width="15.04296875" customWidth="1"/>
    <col min="4" max="4" width="14.7265625" customWidth="1"/>
    <col min="5" max="5" width="16.54296875" customWidth="1"/>
    <col min="6" max="6" width="15.36328125" customWidth="1"/>
    <col min="7" max="7" width="26.1796875" customWidth="1"/>
  </cols>
  <sheetData>
    <row r="3" spans="1:9" ht="14.25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 ht="14.25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IF(OR(MOD(E4,400)=0,AND(MOD(E4,4)=0,MOD(E4,100)&lt;&gt;0)),"Yes", "No")</f>
        <v>Yes</v>
      </c>
      <c r="H4" s="10" t="str">
        <f t="shared" ref="H4:H13" si="0">CONCATENATE(A4,C4,YEAR(D4))</f>
        <v>13040121976</v>
      </c>
      <c r="I4" s="6"/>
    </row>
    <row r="5" spans="1:9" ht="14.25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1">YEAR(D5)</f>
        <v>2001</v>
      </c>
      <c r="F5" s="6">
        <f t="shared" ref="F5:F13" si="2">MONTH(D5)</f>
        <v>2</v>
      </c>
      <c r="G5" s="6" t="str">
        <f t="shared" ref="G5:G13" si="3">IF(OR(MOD(E5,400)=0,AND(MOD(E5,4)=0,MOD(E5,100)&lt;&gt;0)),"Yes", "No")</f>
        <v>No</v>
      </c>
      <c r="H5" s="10" t="str">
        <f t="shared" si="0"/>
        <v>23100012001</v>
      </c>
      <c r="I5" s="6"/>
    </row>
    <row r="6" spans="1:9" ht="14.25">
      <c r="A6" s="3">
        <v>3</v>
      </c>
      <c r="B6" s="3" t="s">
        <v>32</v>
      </c>
      <c r="C6" s="3">
        <v>310018</v>
      </c>
      <c r="D6" s="9">
        <v>30350</v>
      </c>
      <c r="E6" s="6">
        <f t="shared" si="1"/>
        <v>1983</v>
      </c>
      <c r="F6" s="6">
        <f t="shared" si="2"/>
        <v>2</v>
      </c>
      <c r="G6" s="6" t="str">
        <f t="shared" si="3"/>
        <v>No</v>
      </c>
      <c r="H6" s="10" t="str">
        <f t="shared" si="0"/>
        <v>33100181983</v>
      </c>
      <c r="I6" s="6"/>
    </row>
    <row r="7" spans="1:9" ht="14.25">
      <c r="A7" s="3">
        <v>4</v>
      </c>
      <c r="B7" s="3" t="s">
        <v>33</v>
      </c>
      <c r="C7" s="3">
        <v>310023</v>
      </c>
      <c r="D7" s="9">
        <v>12454</v>
      </c>
      <c r="E7" s="6">
        <f t="shared" si="1"/>
        <v>1934</v>
      </c>
      <c r="F7" s="6">
        <f t="shared" si="2"/>
        <v>2</v>
      </c>
      <c r="G7" s="6" t="str">
        <f t="shared" si="3"/>
        <v>No</v>
      </c>
      <c r="H7" s="10" t="str">
        <f t="shared" si="0"/>
        <v>43100231934</v>
      </c>
      <c r="I7" s="6"/>
    </row>
    <row r="8" spans="1:9" ht="14.25">
      <c r="A8" s="3">
        <v>5</v>
      </c>
      <c r="B8" s="3" t="s">
        <v>34</v>
      </c>
      <c r="C8" s="3">
        <v>310012</v>
      </c>
      <c r="D8" s="9">
        <v>36456</v>
      </c>
      <c r="E8" s="6">
        <f t="shared" si="1"/>
        <v>1999</v>
      </c>
      <c r="F8" s="6">
        <f t="shared" si="2"/>
        <v>10</v>
      </c>
      <c r="G8" s="6" t="str">
        <f t="shared" si="3"/>
        <v>No</v>
      </c>
      <c r="H8" s="10" t="str">
        <f t="shared" si="0"/>
        <v>53100121999</v>
      </c>
      <c r="I8" s="6"/>
    </row>
    <row r="9" spans="1:9" ht="14.25">
      <c r="A9" s="3">
        <v>6</v>
      </c>
      <c r="B9" s="3" t="s">
        <v>39</v>
      </c>
      <c r="C9" s="3">
        <v>200023</v>
      </c>
      <c r="D9" s="9">
        <v>36589</v>
      </c>
      <c r="E9" s="6">
        <f t="shared" si="1"/>
        <v>2000</v>
      </c>
      <c r="F9" s="6">
        <f t="shared" si="2"/>
        <v>3</v>
      </c>
      <c r="G9" s="6" t="str">
        <f t="shared" si="3"/>
        <v>Yes</v>
      </c>
      <c r="H9" s="10" t="str">
        <f t="shared" si="0"/>
        <v>62000232000</v>
      </c>
      <c r="I9" s="6"/>
    </row>
    <row r="10" spans="1:9" ht="14.25">
      <c r="A10" s="3">
        <v>7</v>
      </c>
      <c r="B10" s="3" t="s">
        <v>38</v>
      </c>
      <c r="C10" s="3">
        <v>100023</v>
      </c>
      <c r="D10" s="9">
        <v>31734</v>
      </c>
      <c r="E10" s="6">
        <f t="shared" si="1"/>
        <v>1986</v>
      </c>
      <c r="F10" s="6">
        <f t="shared" si="2"/>
        <v>11</v>
      </c>
      <c r="G10" s="6" t="str">
        <f t="shared" si="3"/>
        <v>No</v>
      </c>
      <c r="H10" s="10" t="str">
        <f t="shared" si="0"/>
        <v>71000231986</v>
      </c>
      <c r="I10" s="6"/>
    </row>
    <row r="11" spans="1:9" ht="14.25">
      <c r="A11" s="3">
        <v>8</v>
      </c>
      <c r="B11" s="3" t="s">
        <v>37</v>
      </c>
      <c r="C11" s="3">
        <v>325012</v>
      </c>
      <c r="D11" s="9">
        <v>33686</v>
      </c>
      <c r="E11" s="6">
        <f t="shared" si="1"/>
        <v>1992</v>
      </c>
      <c r="F11" s="6">
        <f t="shared" si="2"/>
        <v>3</v>
      </c>
      <c r="G11" s="6" t="str">
        <f t="shared" si="3"/>
        <v>Yes</v>
      </c>
      <c r="H11" s="10" t="str">
        <f t="shared" si="0"/>
        <v>83250121992</v>
      </c>
      <c r="I11" s="6"/>
    </row>
    <row r="12" spans="1:9" ht="14.25">
      <c r="A12" s="3">
        <v>9</v>
      </c>
      <c r="B12" s="3" t="s">
        <v>36</v>
      </c>
      <c r="C12" s="3">
        <v>410023</v>
      </c>
      <c r="D12" s="9">
        <v>32428</v>
      </c>
      <c r="E12" s="6">
        <f t="shared" si="1"/>
        <v>1988</v>
      </c>
      <c r="F12" s="6">
        <f t="shared" si="2"/>
        <v>10</v>
      </c>
      <c r="G12" s="6" t="str">
        <f t="shared" si="3"/>
        <v>Yes</v>
      </c>
      <c r="H12" s="10" t="str">
        <f t="shared" si="0"/>
        <v>94100231988</v>
      </c>
      <c r="I12" s="6"/>
    </row>
    <row r="13" spans="1:9" ht="14.25">
      <c r="A13" s="3">
        <v>10</v>
      </c>
      <c r="B13" s="3" t="s">
        <v>35</v>
      </c>
      <c r="C13" s="3">
        <v>423478</v>
      </c>
      <c r="D13" s="9">
        <v>24603</v>
      </c>
      <c r="E13" s="6">
        <f t="shared" si="1"/>
        <v>1967</v>
      </c>
      <c r="F13" s="6">
        <f t="shared" si="2"/>
        <v>5</v>
      </c>
      <c r="G13" s="6" t="str">
        <f t="shared" si="3"/>
        <v>No</v>
      </c>
      <c r="H13" s="10" t="str">
        <f t="shared" si="0"/>
        <v>104234781967</v>
      </c>
      <c r="I13" s="6"/>
    </row>
    <row r="15" spans="1:9" ht="14.25">
      <c r="B15" s="3" t="s">
        <v>59</v>
      </c>
    </row>
    <row r="16" spans="1:9" ht="14.25">
      <c r="B16" s="3" t="s">
        <v>61</v>
      </c>
    </row>
    <row r="17" spans="2:5" ht="14.25">
      <c r="B17" s="3" t="s">
        <v>60</v>
      </c>
    </row>
    <row r="21" spans="2:5" ht="14.25">
      <c r="D21" s="3"/>
      <c r="E21" s="3"/>
    </row>
    <row r="22" spans="2:5" ht="14.25">
      <c r="D22" s="3"/>
      <c r="E22" s="3"/>
    </row>
    <row r="23" spans="2:5" ht="14.2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B7" sqref="B7"/>
    </sheetView>
  </sheetViews>
  <sheetFormatPr defaultRowHeight="13.25"/>
  <cols>
    <col min="1" max="1" width="16.1796875" customWidth="1"/>
    <col min="2" max="2" width="30.31640625" customWidth="1"/>
  </cols>
  <sheetData>
    <row r="1" spans="1:3" ht="14.25">
      <c r="A1" s="3" t="s">
        <v>40</v>
      </c>
      <c r="B1" s="3"/>
      <c r="C1" s="3"/>
    </row>
    <row r="2" spans="1:3" ht="14.25">
      <c r="A2" s="3" t="s">
        <v>50</v>
      </c>
      <c r="B2" s="3"/>
      <c r="C2" s="3"/>
    </row>
    <row r="3" spans="1:3" ht="14.25">
      <c r="A3" s="3" t="s">
        <v>51</v>
      </c>
      <c r="B3" s="3"/>
      <c r="C3" s="3"/>
    </row>
    <row r="4" spans="1:3" ht="14.25">
      <c r="A4" s="3" t="s">
        <v>42</v>
      </c>
      <c r="B4" s="17">
        <v>2800</v>
      </c>
      <c r="C4" s="3"/>
    </row>
    <row r="5" spans="1:3" ht="14.25">
      <c r="A5" s="3" t="s">
        <v>43</v>
      </c>
      <c r="B5" s="11">
        <f>PV(0.005,30,100)</f>
        <v>-2779.4053965102935</v>
      </c>
      <c r="C5" s="3"/>
    </row>
    <row r="6" spans="1:3" ht="14.25">
      <c r="A6" s="3"/>
      <c r="B6" s="3"/>
      <c r="C6" s="3"/>
    </row>
    <row r="7" spans="1:3" ht="14.25">
      <c r="A7" s="3" t="s">
        <v>41</v>
      </c>
      <c r="B7" s="6">
        <v>1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FB93-B0F7-41F5-A52D-991A214D8789}">
  <dimension ref="A1:N18"/>
  <sheetViews>
    <sheetView workbookViewId="0">
      <selection activeCell="G10" sqref="G10"/>
    </sheetView>
  </sheetViews>
  <sheetFormatPr defaultRowHeight="13.25"/>
  <sheetData>
    <row r="1" spans="1:14" ht="14.5">
      <c r="A1" s="15" t="s">
        <v>67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K1" s="15" t="s">
        <v>67</v>
      </c>
      <c r="L1" s="15" t="s">
        <v>67</v>
      </c>
      <c r="M1" s="15" t="s">
        <v>73</v>
      </c>
      <c r="N1" s="15"/>
    </row>
    <row r="2" spans="1:14" ht="14.25">
      <c r="A2" s="3">
        <v>59</v>
      </c>
      <c r="B2" s="3" t="s">
        <v>76</v>
      </c>
      <c r="C2" s="3" t="s">
        <v>77</v>
      </c>
      <c r="D2" s="3" t="s">
        <v>78</v>
      </c>
      <c r="E2" s="3" t="s">
        <v>79</v>
      </c>
      <c r="F2" s="3">
        <v>2343</v>
      </c>
      <c r="G2" s="3" t="s">
        <v>80</v>
      </c>
      <c r="H2" s="3" t="s">
        <v>79</v>
      </c>
      <c r="I2" s="3" t="s">
        <v>81</v>
      </c>
      <c r="K2" s="6" t="s">
        <v>82</v>
      </c>
      <c r="L2" s="6" t="s">
        <v>83</v>
      </c>
      <c r="M2" s="6" t="s">
        <v>84</v>
      </c>
      <c r="N2" s="3"/>
    </row>
    <row r="3" spans="1:14" ht="14.25">
      <c r="A3" s="3">
        <v>56</v>
      </c>
      <c r="B3" s="3" t="s">
        <v>76</v>
      </c>
      <c r="C3" s="3" t="s">
        <v>77</v>
      </c>
      <c r="D3" s="3" t="s">
        <v>78</v>
      </c>
      <c r="E3" s="3" t="s">
        <v>79</v>
      </c>
      <c r="F3" s="3">
        <v>45</v>
      </c>
      <c r="G3" s="3" t="s">
        <v>79</v>
      </c>
      <c r="H3" s="3" t="s">
        <v>79</v>
      </c>
      <c r="I3" s="3" t="s">
        <v>81</v>
      </c>
    </row>
    <row r="4" spans="1:14" ht="14.25">
      <c r="A4" s="3">
        <v>41</v>
      </c>
      <c r="B4" s="3" t="s">
        <v>85</v>
      </c>
      <c r="C4" s="3" t="s">
        <v>77</v>
      </c>
      <c r="D4" s="3" t="s">
        <v>78</v>
      </c>
      <c r="E4" s="3" t="s">
        <v>79</v>
      </c>
      <c r="F4" s="3">
        <v>1270</v>
      </c>
      <c r="G4" s="3" t="s">
        <v>80</v>
      </c>
      <c r="H4" s="3" t="s">
        <v>79</v>
      </c>
      <c r="I4" s="3" t="s">
        <v>81</v>
      </c>
    </row>
    <row r="5" spans="1:14" ht="14.25">
      <c r="A5" s="3">
        <v>55</v>
      </c>
      <c r="B5" s="3" t="s">
        <v>86</v>
      </c>
      <c r="C5" s="3" t="s">
        <v>77</v>
      </c>
      <c r="D5" s="3" t="s">
        <v>78</v>
      </c>
      <c r="E5" s="3" t="s">
        <v>79</v>
      </c>
      <c r="F5" s="3">
        <v>2476</v>
      </c>
      <c r="G5" s="3" t="s">
        <v>80</v>
      </c>
      <c r="H5" s="3" t="s">
        <v>79</v>
      </c>
      <c r="I5" s="3" t="s">
        <v>81</v>
      </c>
    </row>
    <row r="6" spans="1:14" ht="14.25">
      <c r="A6" s="3">
        <v>54</v>
      </c>
      <c r="B6" s="3" t="s">
        <v>76</v>
      </c>
      <c r="C6" s="3" t="s">
        <v>77</v>
      </c>
      <c r="D6" s="3" t="s">
        <v>87</v>
      </c>
      <c r="E6" s="3" t="s">
        <v>79</v>
      </c>
      <c r="F6" s="3">
        <v>184</v>
      </c>
      <c r="G6" s="3" t="s">
        <v>79</v>
      </c>
      <c r="H6" s="3" t="s">
        <v>79</v>
      </c>
      <c r="I6" s="3" t="s">
        <v>81</v>
      </c>
    </row>
    <row r="7" spans="1:14" ht="14.25">
      <c r="A7" s="3">
        <v>42</v>
      </c>
      <c r="B7" s="3" t="s">
        <v>88</v>
      </c>
      <c r="C7" s="3" t="s">
        <v>89</v>
      </c>
      <c r="D7" s="3" t="s">
        <v>87</v>
      </c>
      <c r="E7" s="3" t="s">
        <v>79</v>
      </c>
      <c r="F7" s="3">
        <v>0</v>
      </c>
      <c r="G7" s="3" t="s">
        <v>80</v>
      </c>
      <c r="H7" s="3" t="s">
        <v>80</v>
      </c>
      <c r="I7" s="3" t="s">
        <v>81</v>
      </c>
    </row>
    <row r="8" spans="1:14" ht="14.25">
      <c r="A8" s="3">
        <v>56</v>
      </c>
      <c r="B8" s="3" t="s">
        <v>88</v>
      </c>
      <c r="C8" s="3" t="s">
        <v>77</v>
      </c>
      <c r="D8" s="3" t="s">
        <v>87</v>
      </c>
      <c r="E8" s="3" t="s">
        <v>79</v>
      </c>
      <c r="F8" s="3">
        <v>830</v>
      </c>
      <c r="G8" s="3" t="s">
        <v>80</v>
      </c>
      <c r="H8" s="3" t="s">
        <v>80</v>
      </c>
      <c r="I8" s="3" t="s">
        <v>81</v>
      </c>
    </row>
    <row r="9" spans="1:14" ht="14.25">
      <c r="A9" s="3">
        <v>60</v>
      </c>
      <c r="B9" s="3" t="s">
        <v>90</v>
      </c>
      <c r="C9" s="3" t="s">
        <v>91</v>
      </c>
      <c r="D9" s="3" t="s">
        <v>78</v>
      </c>
      <c r="E9" s="3" t="s">
        <v>79</v>
      </c>
      <c r="F9" s="3">
        <v>545</v>
      </c>
      <c r="G9" s="3" t="s">
        <v>80</v>
      </c>
      <c r="H9" s="3" t="s">
        <v>79</v>
      </c>
      <c r="I9" s="3" t="s">
        <v>81</v>
      </c>
    </row>
    <row r="10" spans="1:14" ht="14.25">
      <c r="A10" s="3">
        <v>37</v>
      </c>
      <c r="B10" s="3" t="s">
        <v>85</v>
      </c>
      <c r="C10" s="3" t="s">
        <v>77</v>
      </c>
      <c r="D10" s="3" t="s">
        <v>78</v>
      </c>
      <c r="E10" s="3" t="s">
        <v>79</v>
      </c>
      <c r="F10" s="3">
        <v>1</v>
      </c>
      <c r="G10" s="3" t="s">
        <v>80</v>
      </c>
      <c r="H10" s="3" t="s">
        <v>79</v>
      </c>
      <c r="I10" s="3" t="s">
        <v>81</v>
      </c>
    </row>
    <row r="11" spans="1:14" ht="14.25">
      <c r="A11" s="3">
        <v>28</v>
      </c>
      <c r="B11" s="3" t="s">
        <v>86</v>
      </c>
      <c r="C11" s="3" t="s">
        <v>89</v>
      </c>
      <c r="D11" s="3" t="s">
        <v>78</v>
      </c>
      <c r="E11" s="3" t="s">
        <v>79</v>
      </c>
      <c r="F11" s="3">
        <v>5090</v>
      </c>
      <c r="G11" s="3" t="s">
        <v>80</v>
      </c>
      <c r="H11" s="3" t="s">
        <v>79</v>
      </c>
      <c r="I11" s="3" t="s">
        <v>81</v>
      </c>
    </row>
    <row r="12" spans="1:14" ht="14.25">
      <c r="A12" s="3">
        <v>38</v>
      </c>
      <c r="B12" s="3" t="s">
        <v>76</v>
      </c>
      <c r="C12" s="3" t="s">
        <v>89</v>
      </c>
      <c r="D12" s="3" t="s">
        <v>78</v>
      </c>
      <c r="E12" s="3" t="s">
        <v>79</v>
      </c>
      <c r="F12" s="3">
        <v>100</v>
      </c>
      <c r="G12" s="3" t="s">
        <v>80</v>
      </c>
      <c r="H12" s="3" t="s">
        <v>79</v>
      </c>
      <c r="I12" s="3" t="s">
        <v>81</v>
      </c>
    </row>
    <row r="13" spans="1:14" ht="14.25">
      <c r="A13" s="3">
        <v>30</v>
      </c>
      <c r="B13" s="3" t="s">
        <v>92</v>
      </c>
      <c r="C13" s="3" t="s">
        <v>77</v>
      </c>
      <c r="D13" s="3" t="s">
        <v>78</v>
      </c>
      <c r="E13" s="3" t="s">
        <v>79</v>
      </c>
      <c r="F13" s="3">
        <v>309</v>
      </c>
      <c r="G13" s="3" t="s">
        <v>80</v>
      </c>
      <c r="H13" s="3" t="s">
        <v>79</v>
      </c>
      <c r="I13" s="3" t="s">
        <v>81</v>
      </c>
    </row>
    <row r="14" spans="1:14" ht="14.25">
      <c r="A14" s="3">
        <v>29</v>
      </c>
      <c r="B14" s="3" t="s">
        <v>88</v>
      </c>
      <c r="C14" s="3" t="s">
        <v>77</v>
      </c>
      <c r="D14" s="3" t="s">
        <v>87</v>
      </c>
      <c r="E14" s="3" t="s">
        <v>79</v>
      </c>
      <c r="F14" s="3">
        <v>199</v>
      </c>
      <c r="G14" s="3" t="s">
        <v>80</v>
      </c>
      <c r="H14" s="3" t="s">
        <v>80</v>
      </c>
      <c r="I14" s="3" t="s">
        <v>81</v>
      </c>
    </row>
    <row r="15" spans="1:14" ht="14.25">
      <c r="A15" s="3">
        <v>46</v>
      </c>
      <c r="B15" s="3" t="s">
        <v>92</v>
      </c>
      <c r="C15" s="3" t="s">
        <v>89</v>
      </c>
      <c r="D15" s="3" t="s">
        <v>87</v>
      </c>
      <c r="E15" s="3" t="s">
        <v>79</v>
      </c>
      <c r="F15" s="3">
        <v>460</v>
      </c>
      <c r="G15" s="3" t="s">
        <v>80</v>
      </c>
      <c r="H15" s="3" t="s">
        <v>79</v>
      </c>
      <c r="I15" s="3" t="s">
        <v>81</v>
      </c>
    </row>
    <row r="17" spans="2:2" ht="14.25">
      <c r="B17" s="3" t="s">
        <v>93</v>
      </c>
    </row>
    <row r="18" spans="2:2" ht="14.25">
      <c r="B18" s="3" t="s">
        <v>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60C8-6605-4EB2-8CCD-9A69C1D4A7F8}">
  <dimension ref="A1:I6"/>
  <sheetViews>
    <sheetView workbookViewId="0">
      <selection activeCell="C7" sqref="C7"/>
    </sheetView>
  </sheetViews>
  <sheetFormatPr defaultRowHeight="13.25"/>
  <sheetData>
    <row r="1" spans="1:9" ht="14.5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71</v>
      </c>
      <c r="F1" s="16" t="s">
        <v>72</v>
      </c>
      <c r="G1" s="16" t="s">
        <v>73</v>
      </c>
      <c r="H1" s="16" t="s">
        <v>74</v>
      </c>
      <c r="I1" s="16" t="s">
        <v>75</v>
      </c>
    </row>
    <row r="2" spans="1:9" ht="14.25">
      <c r="A2" s="6">
        <v>41</v>
      </c>
      <c r="B2" s="6" t="s">
        <v>85</v>
      </c>
      <c r="C2" s="6" t="s">
        <v>77</v>
      </c>
      <c r="D2" s="6" t="s">
        <v>78</v>
      </c>
      <c r="E2" s="6" t="s">
        <v>79</v>
      </c>
      <c r="F2" s="6">
        <v>1270</v>
      </c>
      <c r="G2" s="6" t="s">
        <v>80</v>
      </c>
      <c r="H2" s="6" t="s">
        <v>79</v>
      </c>
      <c r="I2" s="6" t="s">
        <v>81</v>
      </c>
    </row>
    <row r="3" spans="1:9" ht="14.25">
      <c r="A3" s="6">
        <v>42</v>
      </c>
      <c r="B3" s="6" t="s">
        <v>88</v>
      </c>
      <c r="C3" s="6" t="s">
        <v>89</v>
      </c>
      <c r="D3" s="6" t="s">
        <v>87</v>
      </c>
      <c r="E3" s="6" t="s">
        <v>79</v>
      </c>
      <c r="F3" s="6">
        <v>0</v>
      </c>
      <c r="G3" s="6" t="s">
        <v>80</v>
      </c>
      <c r="H3" s="6" t="s">
        <v>80</v>
      </c>
      <c r="I3" s="6" t="s">
        <v>81</v>
      </c>
    </row>
    <row r="4" spans="1:9" ht="14.25">
      <c r="A4" s="6">
        <v>37</v>
      </c>
      <c r="B4" s="6" t="s">
        <v>85</v>
      </c>
      <c r="C4" s="6" t="s">
        <v>77</v>
      </c>
      <c r="D4" s="6" t="s">
        <v>78</v>
      </c>
      <c r="E4" s="6" t="s">
        <v>79</v>
      </c>
      <c r="F4" s="6">
        <v>1</v>
      </c>
      <c r="G4" s="6" t="s">
        <v>80</v>
      </c>
      <c r="H4" s="6" t="s">
        <v>79</v>
      </c>
      <c r="I4" s="6" t="s">
        <v>81</v>
      </c>
    </row>
    <row r="5" spans="1:9" ht="14.25">
      <c r="A5" s="6">
        <v>38</v>
      </c>
      <c r="B5" s="6" t="s">
        <v>76</v>
      </c>
      <c r="C5" s="6" t="s">
        <v>89</v>
      </c>
      <c r="D5" s="6" t="s">
        <v>78</v>
      </c>
      <c r="E5" s="6" t="s">
        <v>79</v>
      </c>
      <c r="F5" s="6">
        <v>100</v>
      </c>
      <c r="G5" s="6" t="s">
        <v>80</v>
      </c>
      <c r="H5" s="6" t="s">
        <v>79</v>
      </c>
      <c r="I5" s="6" t="s">
        <v>81</v>
      </c>
    </row>
    <row r="6" spans="1:9" ht="14.25">
      <c r="A6" s="6">
        <v>30</v>
      </c>
      <c r="B6" s="6" t="s">
        <v>92</v>
      </c>
      <c r="C6" s="6" t="s">
        <v>77</v>
      </c>
      <c r="D6" s="6" t="s">
        <v>78</v>
      </c>
      <c r="E6" s="6" t="s">
        <v>79</v>
      </c>
      <c r="F6" s="6">
        <v>309</v>
      </c>
      <c r="G6" s="6" t="s">
        <v>80</v>
      </c>
      <c r="H6" s="6" t="s">
        <v>79</v>
      </c>
      <c r="I6" s="6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ex1(60 points)</vt:lpstr>
      <vt:lpstr>ex2 (20 points)</vt:lpstr>
      <vt:lpstr>ex3 (10 points)</vt:lpstr>
      <vt:lpstr>ex4(10 points)</vt:lpstr>
      <vt:lpstr>ex4-Result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2015-01-08T02:04:47Z</dcterms:created>
  <dcterms:modified xsi:type="dcterms:W3CDTF">2023-04-07T08:49:11Z</dcterms:modified>
</cp:coreProperties>
</file>