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批改自动\student-answer\"/>
    </mc:Choice>
  </mc:AlternateContent>
  <xr:revisionPtr revIDLastSave="0" documentId="13_ncr:1_{3B4DB7A7-8033-4BA5-AAE7-3DF6B279FA09}" xr6:coauthVersionLast="47" xr6:coauthVersionMax="47" xr10:uidLastSave="{00000000-0000-0000-0000-000000000000}"/>
  <bookViews>
    <workbookView xWindow="0" yWindow="10" windowWidth="17270" windowHeight="10070" firstSheet="1" activeTab="4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6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4">'ex4-Result'!$A$1:$I$1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4" i="2"/>
  <c r="D18" i="1"/>
  <c r="D17" i="1"/>
  <c r="D16" i="1"/>
  <c r="D15" i="1"/>
  <c r="D1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B5" i="3"/>
</calcChain>
</file>

<file path=xl/sharedStrings.xml><?xml version="1.0" encoding="utf-8"?>
<sst xmlns="http://schemas.openxmlformats.org/spreadsheetml/2006/main" count="226" uniqueCount="94">
  <si>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</si>
  <si>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</si>
  <si>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</si>
  <si>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</si>
  <si>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</si>
  <si>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</si>
  <si>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</si>
  <si>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</si>
  <si>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</si>
  <si>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</si>
  <si>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</si>
  <si>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</si>
  <si>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</si>
  <si>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</si>
  <si>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</si>
  <si>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</si>
  <si>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</si>
  <si>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</si>
  <si>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</si>
  <si>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</si>
  <si>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</si>
  <si>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</si>
  <si>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</si>
  <si>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</si>
  <si>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</si>
  <si>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</si>
  <si>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</si>
  <si>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</si>
  <si>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</si>
  <si>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</si>
  <si>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</si>
  <si>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</si>
  <si>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</si>
  <si>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</si>
  <si>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</si>
  <si>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</si>
  <si>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</si>
  <si>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</si>
  <si>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</si>
  <si>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</si>
  <si>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</si>
  <si>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</si>
  <si>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</si>
  <si>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</si>
  <si>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</si>
  <si>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</si>
  <si>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</si>
  <si>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</si>
  <si>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</si>
  <si>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</si>
  <si>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</si>
  <si>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</si>
  <si>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</si>
  <si>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</si>
  <si>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</si>
  <si>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</si>
  <si>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</si>
  <si>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</si>
  <si>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</si>
  <si>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</si>
  <si>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</si>
  <si>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</si>
  <si>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</si>
  <si>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</si>
  <si>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</si>
  <si>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</si>
  <si>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</si>
  <si>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</si>
  <si>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</si>
  <si>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</si>
  <si>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</si>
  <si>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</si>
  <si>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</si>
  <si>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</si>
  <si>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</si>
  <si>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</si>
  <si>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</si>
  <si>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</si>
  <si>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</si>
  <si>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</si>
  <si>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</si>
  <si>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</si>
  <si>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</si>
  <si>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</si>
  <si>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</si>
  <si>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</si>
  <si>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</si>
  <si>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</si>
  <si>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</si>
  <si>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</si>
  <si>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</si>
  <si>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13040121976.</t>
    </r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</si>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</sst>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C09]#,##0"/>
    <numFmt numFmtId="177" formatCode="[$€-813]\ #,##0.00;[Red][$€-813]\ #,##0.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176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76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77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77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15" zoomScale="150" workbookViewId="0">
      <selection activeCell="A36" sqref="A36:C36"/>
    </sheetView>
  </sheetViews>
  <sheetFormatPr defaultColWidth="8.81640625" defaultRowHeight="13.25"/>
  <cols>
    <col min="1" max="1" width="13.6796875" customWidth="1"/>
    <col min="2" max="2" width="10.1796875" bestFit="1" customWidth="1"/>
    <col min="3" max="3" width="29.81640625" customWidth="1"/>
    <col min="4" max="4" width="13.1796875" customWidth="1"/>
    <col min="5" max="5" width="16.6796875" customWidth="1"/>
    <col min="6" max="6" width="13.81640625" customWidth="1"/>
    <col min="7" max="7" width="26.5" customWidth="1"/>
  </cols>
  <sheetData>
    <row r="1" spans="1:8" ht="14.25">
      <c r="A1" s="2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 ht="14.25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4.25">
      <c r="A4" s="3" t="s">
        <v>1</v>
      </c>
      <c r="B4" s="4">
        <v>98000</v>
      </c>
      <c r="C4" s="4">
        <v>35000</v>
      </c>
      <c r="D4" s="5">
        <f>IF(B4&lt;50000,B4*3%+B4,B4*4%+B4)</f>
        <v>101920</v>
      </c>
      <c r="E4" s="5">
        <f>C4+D4</f>
        <v>136920</v>
      </c>
      <c r="F4" s="6" t="str">
        <f>IF(E4&gt;=75000,"Excellent",IF(E4&gt;=50000,"Good",IF(E4&gt;=25000,"Fair","Poor")))</f>
        <v>Excellent</v>
      </c>
      <c r="G4" s="6" t="str">
        <f>VLOOKUP(E4,$G$15:$H$18,2,TRUE)</f>
        <v>Excellent</v>
      </c>
      <c r="H4" s="1"/>
    </row>
    <row r="5" spans="1:8" ht="14.25">
      <c r="A5" s="3" t="s">
        <v>2</v>
      </c>
      <c r="B5" s="4">
        <v>24000</v>
      </c>
      <c r="C5" s="4">
        <v>35000</v>
      </c>
      <c r="D5" s="5">
        <f t="shared" ref="D5:D10" si="0">IF(B5&lt;50000,B5*3%+B5,B5*4%+B5)</f>
        <v>24720</v>
      </c>
      <c r="E5" s="5">
        <f t="shared" ref="E5:E10" si="1">C5+D5</f>
        <v>59720</v>
      </c>
      <c r="F5" s="6" t="str">
        <f t="shared" ref="F5:F10" si="2">IF(E5&gt;=75000,"Excellent",IF(E5&gt;=50000,"Good",IF(E5&gt;=25000,"Fair","Poor")))</f>
        <v>Good</v>
      </c>
      <c r="G5" s="6" t="str">
        <f t="shared" ref="G5:G10" si="3">VLOOKUP(E5,$G$15:$H$18,2,TRUE)</f>
        <v>Good</v>
      </c>
      <c r="H5" s="1"/>
    </row>
    <row r="6" spans="1:8" ht="14.25">
      <c r="A6" s="3" t="s">
        <v>3</v>
      </c>
      <c r="B6" s="4">
        <v>39000</v>
      </c>
      <c r="C6" s="4">
        <v>50000</v>
      </c>
      <c r="D6" s="5">
        <f t="shared" si="0"/>
        <v>40170</v>
      </c>
      <c r="E6" s="5">
        <f t="shared" si="1"/>
        <v>90170</v>
      </c>
      <c r="F6" s="6" t="str">
        <f t="shared" si="2"/>
        <v>Excellent</v>
      </c>
      <c r="G6" s="6" t="str">
        <f t="shared" si="3"/>
        <v>Excellent</v>
      </c>
      <c r="H6" s="1"/>
    </row>
    <row r="7" spans="1:8" ht="14.25">
      <c r="A7" s="3" t="s">
        <v>4</v>
      </c>
      <c r="B7" s="4">
        <v>56000</v>
      </c>
      <c r="C7" s="4">
        <v>35000</v>
      </c>
      <c r="D7" s="5">
        <f t="shared" si="0"/>
        <v>58240</v>
      </c>
      <c r="E7" s="5">
        <f t="shared" si="1"/>
        <v>93240</v>
      </c>
      <c r="F7" s="6" t="str">
        <f t="shared" si="2"/>
        <v>Excellent</v>
      </c>
      <c r="G7" s="6" t="str">
        <f t="shared" si="3"/>
        <v>Excellent</v>
      </c>
      <c r="H7" s="1"/>
    </row>
    <row r="8" spans="1:8" ht="14.25">
      <c r="A8" s="3" t="s">
        <v>5</v>
      </c>
      <c r="B8" s="4">
        <v>81000</v>
      </c>
      <c r="C8" s="4">
        <v>50000</v>
      </c>
      <c r="D8" s="5">
        <f t="shared" si="0"/>
        <v>84240</v>
      </c>
      <c r="E8" s="5">
        <f t="shared" si="1"/>
        <v>134240</v>
      </c>
      <c r="F8" s="6" t="str">
        <f t="shared" si="2"/>
        <v>Excellent</v>
      </c>
      <c r="G8" s="6" t="str">
        <f t="shared" si="3"/>
        <v>Excellent</v>
      </c>
      <c r="H8" s="1"/>
    </row>
    <row r="9" spans="1:8" ht="14.25">
      <c r="A9" s="3" t="s">
        <v>6</v>
      </c>
      <c r="B9" s="4">
        <v>17000</v>
      </c>
      <c r="C9" s="4">
        <v>50000</v>
      </c>
      <c r="D9" s="5">
        <f t="shared" si="0"/>
        <v>17510</v>
      </c>
      <c r="E9" s="5">
        <f t="shared" si="1"/>
        <v>67510</v>
      </c>
      <c r="F9" s="6" t="str">
        <f t="shared" si="2"/>
        <v>Good</v>
      </c>
      <c r="G9" s="6" t="str">
        <f t="shared" si="3"/>
        <v>Good</v>
      </c>
      <c r="H9" s="1"/>
    </row>
    <row r="10" spans="1:8" ht="14.25">
      <c r="A10" s="3" t="s">
        <v>7</v>
      </c>
      <c r="B10" s="4">
        <v>22000</v>
      </c>
      <c r="C10" s="4">
        <v>35000</v>
      </c>
      <c r="D10" s="5">
        <f t="shared" si="0"/>
        <v>22660</v>
      </c>
      <c r="E10" s="5">
        <f t="shared" si="1"/>
        <v>57660</v>
      </c>
      <c r="F10" s="6" t="str">
        <f t="shared" si="2"/>
        <v>Good</v>
      </c>
      <c r="G10" s="6" t="str">
        <f t="shared" si="3"/>
        <v>Good</v>
      </c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 ht="14.25">
      <c r="A14" s="1"/>
      <c r="B14" s="1"/>
      <c r="C14" s="3" t="s">
        <v>14</v>
      </c>
      <c r="D14" s="5">
        <f>AVERAGE(E4:E10)</f>
        <v>91351.428571428565</v>
      </c>
      <c r="E14" s="1"/>
      <c r="F14" s="1"/>
      <c r="G14" s="17" t="s">
        <v>18</v>
      </c>
      <c r="H14" s="18"/>
    </row>
    <row r="15" spans="1:8" ht="14.25">
      <c r="A15" s="1"/>
      <c r="B15" s="1"/>
      <c r="C15" s="3" t="s">
        <v>15</v>
      </c>
      <c r="D15" s="5">
        <f>MAX(E4:E10)</f>
        <v>136920</v>
      </c>
      <c r="E15" s="1"/>
      <c r="F15" s="1"/>
      <c r="G15" s="8">
        <v>0</v>
      </c>
      <c r="H15" s="7" t="s">
        <v>19</v>
      </c>
    </row>
    <row r="16" spans="1:8" ht="14.25">
      <c r="A16" s="1"/>
      <c r="B16" s="1"/>
      <c r="C16" s="3" t="s">
        <v>16</v>
      </c>
      <c r="D16" s="5">
        <f>MIN(E4:E10)</f>
        <v>57660</v>
      </c>
      <c r="E16" s="1"/>
      <c r="F16" s="1"/>
      <c r="G16" s="8">
        <v>25000</v>
      </c>
      <c r="H16" s="7" t="s">
        <v>20</v>
      </c>
    </row>
    <row r="17" spans="1:9" ht="14.2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4.25">
      <c r="A18" s="3" t="s">
        <v>23</v>
      </c>
      <c r="B18" s="1"/>
      <c r="C18" s="3"/>
      <c r="D18" s="6">
        <f>COUNTIF(D4:D10,"&gt;100000")</f>
        <v>1</v>
      </c>
      <c r="E18" s="1"/>
      <c r="F18" s="1"/>
      <c r="G18" s="8">
        <v>75000</v>
      </c>
      <c r="H18" s="7" t="s">
        <v>22</v>
      </c>
    </row>
    <row r="25" spans="1:9" ht="14.5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 ht="14.25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 ht="14.25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 ht="14.25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 ht="14.5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 ht="14.25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 ht="14.25">
      <c r="A31" s="12" t="s">
        <v>89</v>
      </c>
      <c r="B31" s="3"/>
      <c r="C31" s="3"/>
      <c r="D31" s="3"/>
      <c r="E31" s="12"/>
      <c r="F31" s="3"/>
      <c r="G31" s="3"/>
      <c r="H31" s="3"/>
      <c r="I31" s="3"/>
    </row>
    <row r="32" spans="1:9" ht="14.25">
      <c r="A32" s="12" t="s">
        <v>90</v>
      </c>
      <c r="B32" s="3"/>
      <c r="C32" s="3"/>
      <c r="D32" s="3"/>
      <c r="E32" s="12"/>
      <c r="F32" s="3"/>
      <c r="G32" s="3"/>
      <c r="H32" s="3"/>
      <c r="I32" s="3"/>
    </row>
    <row r="33" spans="1:9" ht="14.25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 ht="14.25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 ht="14.25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 ht="14.25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 ht="14.25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 ht="14.25">
      <c r="A38" s="13" t="s">
        <v>63</v>
      </c>
      <c r="B38" s="14"/>
      <c r="C38" s="14"/>
      <c r="D38" s="14"/>
      <c r="E38" s="12"/>
      <c r="F38" s="3"/>
      <c r="G38" s="3"/>
      <c r="H38" s="3"/>
      <c r="I38" s="3"/>
    </row>
    <row r="39" spans="1:9" ht="14.25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H4" sqref="H4:H13"/>
    </sheetView>
  </sheetViews>
  <sheetFormatPr defaultColWidth="8.81640625" defaultRowHeight="13.25"/>
  <cols>
    <col min="2" max="2" width="15" customWidth="1"/>
    <col min="4" max="4" width="14.6796875" customWidth="1"/>
    <col min="5" max="5" width="16.5" customWidth="1"/>
    <col min="6" max="6" width="15.31640625" customWidth="1"/>
    <col min="7" max="7" width="26.1796875" customWidth="1"/>
    <col min="8" max="8" width="19.1796875" customWidth="1"/>
  </cols>
  <sheetData>
    <row r="3" spans="1:9" ht="14.25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 ht="14.25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IF(OR(AND(MOD(E4,4)=0,MOD(E4,100)&lt;&gt;100),MOD(E4,400)=0),"yes","no")</f>
        <v>yes</v>
      </c>
      <c r="H4" s="10" t="str">
        <f>CONCATENATE(A4,C4,RIGHT(YEAR(D4),4))</f>
        <v>13040121976</v>
      </c>
      <c r="I4" s="6"/>
    </row>
    <row r="5" spans="1:9" ht="14.25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IF(OR(AND(MOD(E5,4)=0,MOD(E5,100)&lt;&gt;100),MOD(E5,400)=0),"yes","no")</f>
        <v>no</v>
      </c>
      <c r="H5" s="10" t="str">
        <f t="shared" ref="H5:H13" si="3">CONCATENATE(A5,C5,RIGHT(YEAR(D5),4))</f>
        <v>23100012001</v>
      </c>
      <c r="I5" s="6"/>
    </row>
    <row r="6" spans="1:9" ht="14.25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 ht="14.25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 ht="14.25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 ht="14.25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 ht="14.25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 ht="14.25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83250121992</v>
      </c>
      <c r="I11" s="6"/>
    </row>
    <row r="12" spans="1:9" ht="14.25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94100231988</v>
      </c>
      <c r="I12" s="6"/>
    </row>
    <row r="13" spans="1:9" ht="14.25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 ht="14.25">
      <c r="B15" s="3" t="s">
        <v>57</v>
      </c>
    </row>
    <row r="16" spans="1:9" ht="14.25">
      <c r="B16" s="3" t="s">
        <v>58</v>
      </c>
    </row>
    <row r="17" spans="2:5" ht="14.25">
      <c r="B17" s="3" t="s">
        <v>91</v>
      </c>
    </row>
    <row r="21" spans="2:5" ht="14.25">
      <c r="D21" s="3"/>
      <c r="E21" s="3"/>
    </row>
    <row r="22" spans="2:5" ht="14.25">
      <c r="D22" s="3"/>
      <c r="E22" s="3"/>
    </row>
    <row r="23" spans="2:5" ht="14.2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="166" workbookViewId="0">
      <selection activeCell="B5" sqref="B5"/>
    </sheetView>
  </sheetViews>
  <sheetFormatPr defaultColWidth="8.81640625" defaultRowHeight="13.25"/>
  <cols>
    <col min="1" max="1" width="16.1796875" customWidth="1"/>
    <col min="2" max="2" width="30.31640625" customWidth="1"/>
  </cols>
  <sheetData>
    <row r="1" spans="1:3" ht="14.25">
      <c r="A1" s="3" t="s">
        <v>40</v>
      </c>
      <c r="B1" s="3"/>
      <c r="C1" s="3"/>
    </row>
    <row r="2" spans="1:3" ht="14.25">
      <c r="A2" s="3" t="s">
        <v>50</v>
      </c>
      <c r="B2" s="3"/>
      <c r="C2" s="3"/>
    </row>
    <row r="3" spans="1:3" ht="14.25">
      <c r="A3" s="3" t="s">
        <v>51</v>
      </c>
      <c r="B3" s="3"/>
      <c r="C3" s="3"/>
    </row>
    <row r="4" spans="1:3" ht="14.25">
      <c r="A4" s="3" t="s">
        <v>42</v>
      </c>
      <c r="B4" s="15">
        <v>2800</v>
      </c>
      <c r="C4" s="3"/>
    </row>
    <row r="5" spans="1:3" ht="14.25">
      <c r="A5" s="3" t="s">
        <v>43</v>
      </c>
      <c r="B5" s="11">
        <f>PV(0.005,30,100,0,0)</f>
        <v>-2779.4053965102935</v>
      </c>
      <c r="C5" s="3"/>
    </row>
    <row r="6" spans="1:3" ht="14.25">
      <c r="A6" s="3"/>
      <c r="B6" s="3"/>
      <c r="C6" s="3"/>
    </row>
    <row r="7" spans="1:3" ht="14.25">
      <c r="A7" s="3" t="s">
        <v>41</v>
      </c>
      <c r="B7" s="6">
        <v>1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zoomScale="172" workbookViewId="0">
      <selection activeCell="L2" sqref="L2"/>
    </sheetView>
  </sheetViews>
  <sheetFormatPr defaultColWidth="8.81640625" defaultRowHeight="13.25"/>
  <cols>
    <col min="4" max="4" width="14.31640625" customWidth="1"/>
  </cols>
  <sheetData>
    <row r="1" spans="1:16" ht="14.5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K1" s="16" t="s">
        <v>64</v>
      </c>
      <c r="L1" s="16" t="s">
        <v>64</v>
      </c>
      <c r="M1" s="16" t="s">
        <v>70</v>
      </c>
      <c r="N1" s="16"/>
      <c r="O1" s="16"/>
      <c r="P1" s="16"/>
    </row>
    <row r="2" spans="1:16" ht="14.25">
      <c r="A2" s="3">
        <v>59</v>
      </c>
      <c r="B2" s="3" t="s">
        <v>73</v>
      </c>
      <c r="C2" s="3" t="s">
        <v>74</v>
      </c>
      <c r="D2" s="3" t="s">
        <v>75</v>
      </c>
      <c r="E2" s="3" t="s">
        <v>76</v>
      </c>
      <c r="F2" s="3">
        <v>2343</v>
      </c>
      <c r="G2" s="3" t="s">
        <v>77</v>
      </c>
      <c r="H2" s="3" t="s">
        <v>76</v>
      </c>
      <c r="I2" s="3" t="s">
        <v>78</v>
      </c>
      <c r="K2" s="6" t="s">
        <v>92</v>
      </c>
      <c r="L2" s="6" t="s">
        <v>93</v>
      </c>
      <c r="M2" s="6" t="s">
        <v>77</v>
      </c>
      <c r="N2" s="3"/>
      <c r="O2" s="3"/>
      <c r="P2" s="3"/>
    </row>
    <row r="3" spans="1:16" ht="14.25">
      <c r="A3" s="3">
        <v>56</v>
      </c>
      <c r="B3" s="3" t="s">
        <v>73</v>
      </c>
      <c r="C3" s="3" t="s">
        <v>74</v>
      </c>
      <c r="D3" s="3" t="s">
        <v>75</v>
      </c>
      <c r="E3" s="3" t="s">
        <v>76</v>
      </c>
      <c r="F3" s="3">
        <v>45</v>
      </c>
      <c r="G3" s="3" t="s">
        <v>76</v>
      </c>
      <c r="H3" s="3" t="s">
        <v>76</v>
      </c>
      <c r="I3" s="3" t="s">
        <v>78</v>
      </c>
    </row>
    <row r="4" spans="1:16" ht="14.25">
      <c r="A4" s="3">
        <v>41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1270</v>
      </c>
      <c r="G4" s="3" t="s">
        <v>77</v>
      </c>
      <c r="H4" s="3" t="s">
        <v>76</v>
      </c>
      <c r="I4" s="3" t="s">
        <v>78</v>
      </c>
    </row>
    <row r="5" spans="1:16" ht="14.25">
      <c r="A5" s="3">
        <v>55</v>
      </c>
      <c r="B5" s="3" t="s">
        <v>80</v>
      </c>
      <c r="C5" s="3" t="s">
        <v>74</v>
      </c>
      <c r="D5" s="3" t="s">
        <v>75</v>
      </c>
      <c r="E5" s="3" t="s">
        <v>76</v>
      </c>
      <c r="F5" s="3">
        <v>2476</v>
      </c>
      <c r="G5" s="3" t="s">
        <v>77</v>
      </c>
      <c r="H5" s="3" t="s">
        <v>76</v>
      </c>
      <c r="I5" s="3" t="s">
        <v>78</v>
      </c>
    </row>
    <row r="6" spans="1:16" ht="14.25">
      <c r="A6" s="3">
        <v>54</v>
      </c>
      <c r="B6" s="3" t="s">
        <v>73</v>
      </c>
      <c r="C6" s="3" t="s">
        <v>74</v>
      </c>
      <c r="D6" s="3" t="s">
        <v>81</v>
      </c>
      <c r="E6" s="3" t="s">
        <v>76</v>
      </c>
      <c r="F6" s="3">
        <v>184</v>
      </c>
      <c r="G6" s="3" t="s">
        <v>76</v>
      </c>
      <c r="H6" s="3" t="s">
        <v>76</v>
      </c>
      <c r="I6" s="3" t="s">
        <v>78</v>
      </c>
    </row>
    <row r="7" spans="1:16" ht="14.25">
      <c r="A7" s="3">
        <v>42</v>
      </c>
      <c r="B7" s="3" t="s">
        <v>82</v>
      </c>
      <c r="C7" s="3" t="s">
        <v>83</v>
      </c>
      <c r="D7" s="3" t="s">
        <v>81</v>
      </c>
      <c r="E7" s="3" t="s">
        <v>76</v>
      </c>
      <c r="F7" s="3">
        <v>0</v>
      </c>
      <c r="G7" s="3" t="s">
        <v>77</v>
      </c>
      <c r="H7" s="3" t="s">
        <v>77</v>
      </c>
      <c r="I7" s="3" t="s">
        <v>78</v>
      </c>
    </row>
    <row r="8" spans="1:16" ht="14.25">
      <c r="A8" s="3">
        <v>56</v>
      </c>
      <c r="B8" s="3" t="s">
        <v>82</v>
      </c>
      <c r="C8" s="3" t="s">
        <v>74</v>
      </c>
      <c r="D8" s="3" t="s">
        <v>81</v>
      </c>
      <c r="E8" s="3" t="s">
        <v>76</v>
      </c>
      <c r="F8" s="3">
        <v>830</v>
      </c>
      <c r="G8" s="3" t="s">
        <v>77</v>
      </c>
      <c r="H8" s="3" t="s">
        <v>77</v>
      </c>
      <c r="I8" s="3" t="s">
        <v>78</v>
      </c>
    </row>
    <row r="9" spans="1:16" ht="14.25">
      <c r="A9" s="3">
        <v>60</v>
      </c>
      <c r="B9" s="3" t="s">
        <v>84</v>
      </c>
      <c r="C9" s="3" t="s">
        <v>85</v>
      </c>
      <c r="D9" s="3" t="s">
        <v>75</v>
      </c>
      <c r="E9" s="3" t="s">
        <v>76</v>
      </c>
      <c r="F9" s="3">
        <v>545</v>
      </c>
      <c r="G9" s="3" t="s">
        <v>77</v>
      </c>
      <c r="H9" s="3" t="s">
        <v>76</v>
      </c>
      <c r="I9" s="3" t="s">
        <v>78</v>
      </c>
    </row>
    <row r="10" spans="1:16" ht="14.25">
      <c r="A10" s="3">
        <v>37</v>
      </c>
      <c r="B10" s="3" t="s">
        <v>79</v>
      </c>
      <c r="C10" s="3" t="s">
        <v>74</v>
      </c>
      <c r="D10" s="3" t="s">
        <v>75</v>
      </c>
      <c r="E10" s="3" t="s">
        <v>76</v>
      </c>
      <c r="F10" s="3">
        <v>1</v>
      </c>
      <c r="G10" s="3" t="s">
        <v>77</v>
      </c>
      <c r="H10" s="3" t="s">
        <v>76</v>
      </c>
      <c r="I10" s="3" t="s">
        <v>78</v>
      </c>
    </row>
    <row r="11" spans="1:16" ht="14.25">
      <c r="A11" s="3">
        <v>28</v>
      </c>
      <c r="B11" s="3" t="s">
        <v>80</v>
      </c>
      <c r="C11" s="3" t="s">
        <v>83</v>
      </c>
      <c r="D11" s="3" t="s">
        <v>75</v>
      </c>
      <c r="E11" s="3" t="s">
        <v>76</v>
      </c>
      <c r="F11" s="3">
        <v>5090</v>
      </c>
      <c r="G11" s="3" t="s">
        <v>77</v>
      </c>
      <c r="H11" s="3" t="s">
        <v>76</v>
      </c>
      <c r="I11" s="3" t="s">
        <v>78</v>
      </c>
    </row>
    <row r="12" spans="1:16" ht="14.25">
      <c r="A12" s="3">
        <v>38</v>
      </c>
      <c r="B12" s="3" t="s">
        <v>73</v>
      </c>
      <c r="C12" s="3" t="s">
        <v>83</v>
      </c>
      <c r="D12" s="3" t="s">
        <v>75</v>
      </c>
      <c r="E12" s="3" t="s">
        <v>76</v>
      </c>
      <c r="F12" s="3">
        <v>100</v>
      </c>
      <c r="G12" s="3" t="s">
        <v>77</v>
      </c>
      <c r="H12" s="3" t="s">
        <v>76</v>
      </c>
      <c r="I12" s="3" t="s">
        <v>78</v>
      </c>
    </row>
    <row r="13" spans="1:16" ht="14.25">
      <c r="A13" s="3">
        <v>30</v>
      </c>
      <c r="B13" s="3" t="s">
        <v>86</v>
      </c>
      <c r="C13" s="3" t="s">
        <v>74</v>
      </c>
      <c r="D13" s="3" t="s">
        <v>75</v>
      </c>
      <c r="E13" s="3" t="s">
        <v>76</v>
      </c>
      <c r="F13" s="3">
        <v>309</v>
      </c>
      <c r="G13" s="3" t="s">
        <v>77</v>
      </c>
      <c r="H13" s="3" t="s">
        <v>76</v>
      </c>
      <c r="I13" s="3" t="s">
        <v>78</v>
      </c>
    </row>
    <row r="14" spans="1:16" ht="14.25">
      <c r="A14" s="3">
        <v>29</v>
      </c>
      <c r="B14" s="3" t="s">
        <v>82</v>
      </c>
      <c r="C14" s="3" t="s">
        <v>74</v>
      </c>
      <c r="D14" s="3" t="s">
        <v>81</v>
      </c>
      <c r="E14" s="3" t="s">
        <v>76</v>
      </c>
      <c r="F14" s="3">
        <v>199</v>
      </c>
      <c r="G14" s="3" t="s">
        <v>77</v>
      </c>
      <c r="H14" s="3" t="s">
        <v>77</v>
      </c>
      <c r="I14" s="3" t="s">
        <v>78</v>
      </c>
    </row>
    <row r="15" spans="1:16" ht="14.25">
      <c r="A15" s="3">
        <v>46</v>
      </c>
      <c r="B15" s="3" t="s">
        <v>86</v>
      </c>
      <c r="C15" s="3" t="s">
        <v>83</v>
      </c>
      <c r="D15" s="3" t="s">
        <v>81</v>
      </c>
      <c r="E15" s="3" t="s">
        <v>76</v>
      </c>
      <c r="F15" s="3">
        <v>460</v>
      </c>
      <c r="G15" s="3" t="s">
        <v>77</v>
      </c>
      <c r="H15" s="3" t="s">
        <v>76</v>
      </c>
      <c r="I15" s="3" t="s">
        <v>78</v>
      </c>
    </row>
    <row r="17" spans="2:2" ht="14.25">
      <c r="B17" s="3" t="s">
        <v>87</v>
      </c>
    </row>
    <row r="18" spans="2:2" ht="14.25">
      <c r="B18" s="3" t="s">
        <v>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A2EC-DD00-114C-A8C3-F0FE3D98FC6C}">
  <dimension ref="A1:I6"/>
  <sheetViews>
    <sheetView tabSelected="1" topLeftCell="A21" workbookViewId="0"/>
  </sheetViews>
  <sheetFormatPr defaultColWidth="10.90625" defaultRowHeight="13.25"/>
  <sheetData>
    <row r="1" spans="1:9" ht="14.5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</row>
    <row r="2" spans="1:9" ht="14.25">
      <c r="A2" s="3">
        <v>41</v>
      </c>
      <c r="B2" s="3" t="s">
        <v>79</v>
      </c>
      <c r="C2" s="3" t="s">
        <v>74</v>
      </c>
      <c r="D2" s="3" t="s">
        <v>75</v>
      </c>
      <c r="E2" s="3" t="s">
        <v>76</v>
      </c>
      <c r="F2" s="3">
        <v>1270</v>
      </c>
      <c r="G2" s="3" t="s">
        <v>77</v>
      </c>
      <c r="H2" s="3" t="s">
        <v>76</v>
      </c>
      <c r="I2" s="3" t="s">
        <v>78</v>
      </c>
    </row>
    <row r="3" spans="1:9" ht="14.25">
      <c r="A3" s="3">
        <v>42</v>
      </c>
      <c r="B3" s="3" t="s">
        <v>82</v>
      </c>
      <c r="C3" s="3" t="s">
        <v>83</v>
      </c>
      <c r="D3" s="3" t="s">
        <v>81</v>
      </c>
      <c r="E3" s="3" t="s">
        <v>76</v>
      </c>
      <c r="F3" s="3">
        <v>0</v>
      </c>
      <c r="G3" s="3" t="s">
        <v>77</v>
      </c>
      <c r="H3" s="3" t="s">
        <v>77</v>
      </c>
      <c r="I3" s="3" t="s">
        <v>78</v>
      </c>
    </row>
    <row r="4" spans="1:9" ht="14.25">
      <c r="A4" s="3">
        <v>37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</v>
      </c>
      <c r="G4" s="3" t="s">
        <v>77</v>
      </c>
      <c r="H4" s="3" t="s">
        <v>76</v>
      </c>
      <c r="I4" s="3" t="s">
        <v>78</v>
      </c>
    </row>
    <row r="5" spans="1:9" ht="14.25">
      <c r="A5" s="3">
        <v>38</v>
      </c>
      <c r="B5" s="3" t="s">
        <v>73</v>
      </c>
      <c r="C5" s="3" t="s">
        <v>83</v>
      </c>
      <c r="D5" s="3" t="s">
        <v>75</v>
      </c>
      <c r="E5" s="3" t="s">
        <v>76</v>
      </c>
      <c r="F5" s="3">
        <v>100</v>
      </c>
      <c r="G5" s="3" t="s">
        <v>77</v>
      </c>
      <c r="H5" s="3" t="s">
        <v>76</v>
      </c>
      <c r="I5" s="3" t="s">
        <v>78</v>
      </c>
    </row>
    <row r="6" spans="1:9" ht="14.25">
      <c r="A6" s="3">
        <v>30</v>
      </c>
      <c r="B6" s="3" t="s">
        <v>86</v>
      </c>
      <c r="C6" s="3" t="s">
        <v>74</v>
      </c>
      <c r="D6" s="3" t="s">
        <v>75</v>
      </c>
      <c r="E6" s="3" t="s">
        <v>76</v>
      </c>
      <c r="F6" s="3">
        <v>309</v>
      </c>
      <c r="G6" s="3" t="s">
        <v>77</v>
      </c>
      <c r="H6" s="3" t="s">
        <v>76</v>
      </c>
      <c r="I6" s="3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2015-01-08T02:04:47Z</dcterms:created>
  <dcterms:modified xsi:type="dcterms:W3CDTF">2023-04-10T08:29:44Z</dcterms:modified>
</cp:coreProperties>
</file>