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asuresh/Desktop/westernuniversity/firstyearcourses /Winter 2024/Compsci 2034/Assignments/Assignment1/"/>
    </mc:Choice>
  </mc:AlternateContent>
  <xr:revisionPtr revIDLastSave="0" documentId="8_{96196908-86D5-4942-9AA0-B93EB0C3CF1B}" xr6:coauthVersionLast="47" xr6:coauthVersionMax="47" xr10:uidLastSave="{00000000-0000-0000-0000-000000000000}"/>
  <bookViews>
    <workbookView xWindow="0" yWindow="780" windowWidth="34200" windowHeight="19940" xr2:uid="{00000000-000D-0000-FFFF-FFFF00000000}"/>
  </bookViews>
  <sheets>
    <sheet name="RSI" sheetId="1" r:id="rId1"/>
    <sheet name="Analysis" sheetId="2" r:id="rId2"/>
  </sheets>
  <definedNames>
    <definedName name="_xlnm._FilterDatabase" localSheetId="0" hidden="1">RSI!$B$8:$B$259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4" i="1"/>
  <c r="D400" i="1"/>
  <c r="E292" i="1"/>
  <c r="P22" i="1"/>
  <c r="J10" i="1"/>
  <c r="J11" i="1"/>
  <c r="J12" i="1"/>
  <c r="J13" i="1"/>
  <c r="J14" i="1"/>
  <c r="K14" i="1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K46" i="1" s="1"/>
  <c r="J47" i="1"/>
  <c r="J48" i="1"/>
  <c r="J49" i="1"/>
  <c r="J50" i="1"/>
  <c r="J51" i="1"/>
  <c r="J52" i="1"/>
  <c r="J53" i="1"/>
  <c r="J54" i="1"/>
  <c r="J55" i="1"/>
  <c r="L55" i="1" s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L86" i="1" s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L111" i="1" s="1"/>
  <c r="J112" i="1"/>
  <c r="J113" i="1"/>
  <c r="J114" i="1"/>
  <c r="J115" i="1"/>
  <c r="J116" i="1"/>
  <c r="J117" i="1"/>
  <c r="J118" i="1"/>
  <c r="J119" i="1"/>
  <c r="K119" i="1" s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K159" i="1" s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K183" i="1" s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L215" i="1" s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9" i="1"/>
  <c r="K16" i="1"/>
  <c r="L24" i="1"/>
  <c r="L32" i="1"/>
  <c r="L48" i="1"/>
  <c r="K64" i="1"/>
  <c r="K128" i="1"/>
  <c r="L134" i="1"/>
  <c r="R9" i="1" a="1"/>
  <c r="R9" i="1" s="1"/>
  <c r="R10" i="1" s="1" a="1"/>
  <c r="R10" i="1" s="1"/>
  <c r="R11" i="1" s="1" a="1"/>
  <c r="R11" i="1" s="1"/>
  <c r="R12" i="1" s="1" a="1"/>
  <c r="R12" i="1" s="1"/>
  <c r="R13" i="1" s="1" a="1"/>
  <c r="R13" i="1" s="1"/>
  <c r="R14" i="1" s="1" a="1"/>
  <c r="R14" i="1" s="1"/>
  <c r="R15" i="1" s="1" a="1"/>
  <c r="R15" i="1" s="1"/>
  <c r="R16" i="1" s="1" a="1"/>
  <c r="R16" i="1" s="1"/>
  <c r="R17" i="1" s="1" a="1"/>
  <c r="R17" i="1" s="1"/>
  <c r="R18" i="1" s="1" a="1"/>
  <c r="R18" i="1" s="1"/>
  <c r="R19" i="1" s="1" a="1"/>
  <c r="R19" i="1" s="1"/>
  <c r="R20" i="1" s="1" a="1"/>
  <c r="R20" i="1" s="1"/>
  <c r="R21" i="1" s="1" a="1"/>
  <c r="R21" i="1" s="1"/>
  <c r="R22" i="1" s="1" a="1"/>
  <c r="R22" i="1" s="1"/>
  <c r="R23" i="1" s="1" a="1"/>
  <c r="R23" i="1" s="1"/>
  <c r="R24" i="1" s="1" a="1"/>
  <c r="R24" i="1" s="1"/>
  <c r="R25" i="1" s="1" a="1"/>
  <c r="R25" i="1" s="1"/>
  <c r="R26" i="1" s="1" a="1"/>
  <c r="R26" i="1" s="1"/>
  <c r="R27" i="1" s="1" a="1"/>
  <c r="R27" i="1" s="1"/>
  <c r="R28" i="1" s="1" a="1"/>
  <c r="R28" i="1" s="1"/>
  <c r="R29" i="1" s="1" a="1"/>
  <c r="R29" i="1" s="1"/>
  <c r="R30" i="1" s="1" a="1"/>
  <c r="R30" i="1" s="1"/>
  <c r="R31" i="1" s="1" a="1"/>
  <c r="R31" i="1" s="1"/>
  <c r="R32" i="1" s="1" a="1"/>
  <c r="R32" i="1" s="1"/>
  <c r="R33" i="1" s="1" a="1"/>
  <c r="R33" i="1" s="1"/>
  <c r="R34" i="1" s="1" a="1"/>
  <c r="R34" i="1" s="1"/>
  <c r="R35" i="1" s="1" a="1"/>
  <c r="R35" i="1" s="1"/>
  <c r="R36" i="1" s="1" a="1"/>
  <c r="R36" i="1" s="1"/>
  <c r="R37" i="1" s="1" a="1"/>
  <c r="R37" i="1" s="1"/>
  <c r="R38" i="1" s="1" a="1"/>
  <c r="R38" i="1" s="1"/>
  <c r="R39" i="1" s="1" a="1"/>
  <c r="R39" i="1" s="1"/>
  <c r="R40" i="1" s="1" a="1"/>
  <c r="R40" i="1" s="1"/>
  <c r="R41" i="1" s="1" a="1"/>
  <c r="R41" i="1" s="1"/>
  <c r="R42" i="1" s="1" a="1"/>
  <c r="R42" i="1" s="1"/>
  <c r="R43" i="1" s="1" a="1"/>
  <c r="R43" i="1" s="1"/>
  <c r="R44" i="1" s="1" a="1"/>
  <c r="R44" i="1" s="1"/>
  <c r="R45" i="1" s="1" a="1"/>
  <c r="R45" i="1" s="1"/>
  <c r="R46" i="1" s="1" a="1"/>
  <c r="R46" i="1" s="1"/>
  <c r="R47" i="1" s="1" a="1"/>
  <c r="R47" i="1" s="1"/>
  <c r="R48" i="1" s="1" a="1"/>
  <c r="R48" i="1" s="1"/>
  <c r="R49" i="1" s="1" a="1"/>
  <c r="R49" i="1" s="1"/>
  <c r="R50" i="1" s="1" a="1"/>
  <c r="R50" i="1" s="1"/>
  <c r="R51" i="1" s="1" a="1"/>
  <c r="R51" i="1" s="1"/>
  <c r="R52" i="1" s="1" a="1"/>
  <c r="R52" i="1" s="1"/>
  <c r="R53" i="1" s="1" a="1"/>
  <c r="R53" i="1" s="1"/>
  <c r="R54" i="1" s="1" a="1"/>
  <c r="R54" i="1" s="1"/>
  <c r="R55" i="1" s="1" a="1"/>
  <c r="R55" i="1" s="1"/>
  <c r="R56" i="1" s="1" a="1"/>
  <c r="R56" i="1" s="1"/>
  <c r="R57" i="1" s="1" a="1"/>
  <c r="R57" i="1" s="1"/>
  <c r="R58" i="1" s="1" a="1"/>
  <c r="R58" i="1" s="1"/>
  <c r="R59" i="1" s="1" a="1"/>
  <c r="R59" i="1" s="1"/>
  <c r="R60" i="1" s="1" a="1"/>
  <c r="R60" i="1" s="1"/>
  <c r="R61" i="1" s="1" a="1"/>
  <c r="R61" i="1" s="1"/>
  <c r="R62" i="1" s="1" a="1"/>
  <c r="R62" i="1" s="1"/>
  <c r="R63" i="1" s="1" a="1"/>
  <c r="R63" i="1" s="1"/>
  <c r="R64" i="1" s="1" a="1"/>
  <c r="R64" i="1" s="1"/>
  <c r="R65" i="1" s="1" a="1"/>
  <c r="R65" i="1" s="1"/>
  <c r="R66" i="1" s="1" a="1"/>
  <c r="R66" i="1" s="1"/>
  <c r="R67" i="1" s="1" a="1"/>
  <c r="R67" i="1" s="1"/>
  <c r="R68" i="1" s="1" a="1"/>
  <c r="R68" i="1" s="1"/>
  <c r="R69" i="1" s="1" a="1"/>
  <c r="R69" i="1" s="1"/>
  <c r="R70" i="1" s="1" a="1"/>
  <c r="R70" i="1" s="1"/>
  <c r="R71" i="1" s="1" a="1"/>
  <c r="R71" i="1" s="1"/>
  <c r="R72" i="1" s="1" a="1"/>
  <c r="R72" i="1" s="1"/>
  <c r="R73" i="1" s="1" a="1"/>
  <c r="R73" i="1" s="1"/>
  <c r="R74" i="1" s="1" a="1"/>
  <c r="R74" i="1" s="1"/>
  <c r="R75" i="1" s="1" a="1"/>
  <c r="R75" i="1" s="1"/>
  <c r="R76" i="1" s="1" a="1"/>
  <c r="R76" i="1" s="1"/>
  <c r="R77" i="1" s="1" a="1"/>
  <c r="R77" i="1" s="1"/>
  <c r="R78" i="1" s="1" a="1"/>
  <c r="R78" i="1" s="1"/>
  <c r="R79" i="1" s="1" a="1"/>
  <c r="R79" i="1" s="1"/>
  <c r="R80" i="1" s="1" a="1"/>
  <c r="R80" i="1" s="1"/>
  <c r="R81" i="1" s="1" a="1"/>
  <c r="R81" i="1" s="1"/>
  <c r="R82" i="1" s="1" a="1"/>
  <c r="R82" i="1" s="1"/>
  <c r="R83" i="1" s="1" a="1"/>
  <c r="R83" i="1" s="1"/>
  <c r="R84" i="1" s="1" a="1"/>
  <c r="R84" i="1" s="1"/>
  <c r="R85" i="1" s="1" a="1"/>
  <c r="R85" i="1" s="1"/>
  <c r="R86" i="1" s="1" a="1"/>
  <c r="R86" i="1" s="1"/>
  <c r="R87" i="1" s="1" a="1"/>
  <c r="R87" i="1" s="1"/>
  <c r="R88" i="1" s="1" a="1"/>
  <c r="R88" i="1" s="1"/>
  <c r="R89" i="1" s="1" a="1"/>
  <c r="R89" i="1" s="1"/>
  <c r="R90" i="1" s="1" a="1"/>
  <c r="R90" i="1" s="1"/>
  <c r="R91" i="1" s="1" a="1"/>
  <c r="R91" i="1" s="1"/>
  <c r="R92" i="1" s="1" a="1"/>
  <c r="R92" i="1" s="1"/>
  <c r="R93" i="1" s="1" a="1"/>
  <c r="R93" i="1" s="1"/>
  <c r="R94" i="1" s="1" a="1"/>
  <c r="R94" i="1" s="1"/>
  <c r="R95" i="1" s="1" a="1"/>
  <c r="R95" i="1" s="1"/>
  <c r="R96" i="1" s="1" a="1"/>
  <c r="R96" i="1" s="1"/>
  <c r="R97" i="1" s="1" a="1"/>
  <c r="R97" i="1" s="1"/>
  <c r="R98" i="1" s="1" a="1"/>
  <c r="R98" i="1" s="1"/>
  <c r="R99" i="1" s="1" a="1"/>
  <c r="R99" i="1" s="1"/>
  <c r="R100" i="1" s="1" a="1"/>
  <c r="R100" i="1" s="1"/>
  <c r="R101" i="1" s="1" a="1"/>
  <c r="R101" i="1" s="1"/>
  <c r="R102" i="1" s="1" a="1"/>
  <c r="R102" i="1" s="1"/>
  <c r="R103" i="1" s="1" a="1"/>
  <c r="R103" i="1" s="1"/>
  <c r="R104" i="1" s="1" a="1"/>
  <c r="R104" i="1" s="1"/>
  <c r="R105" i="1" s="1" a="1"/>
  <c r="R105" i="1" s="1"/>
  <c r="R106" i="1" s="1" a="1"/>
  <c r="R106" i="1" s="1"/>
  <c r="R107" i="1" s="1" a="1"/>
  <c r="R107" i="1" s="1"/>
  <c r="R108" i="1" s="1" a="1"/>
  <c r="R108" i="1" s="1"/>
  <c r="R109" i="1" s="1" a="1"/>
  <c r="R109" i="1" s="1"/>
  <c r="R110" i="1" s="1" a="1"/>
  <c r="R110" i="1" s="1"/>
  <c r="R111" i="1" s="1" a="1"/>
  <c r="R111" i="1" s="1"/>
  <c r="R112" i="1" s="1" a="1"/>
  <c r="R112" i="1" s="1"/>
  <c r="R113" i="1" s="1" a="1"/>
  <c r="R113" i="1" s="1"/>
  <c r="R114" i="1" s="1" a="1"/>
  <c r="R114" i="1" s="1"/>
  <c r="R115" i="1" s="1" a="1"/>
  <c r="R115" i="1" s="1"/>
  <c r="R116" i="1" s="1" a="1"/>
  <c r="R116" i="1" s="1"/>
  <c r="R117" i="1" s="1" a="1"/>
  <c r="R117" i="1" s="1"/>
  <c r="R118" i="1" s="1" a="1"/>
  <c r="R118" i="1" s="1"/>
  <c r="R119" i="1" s="1" a="1"/>
  <c r="R119" i="1" s="1"/>
  <c r="R120" i="1" s="1" a="1"/>
  <c r="R120" i="1" s="1"/>
  <c r="R121" i="1" s="1" a="1"/>
  <c r="R121" i="1" s="1"/>
  <c r="R122" i="1" s="1" a="1"/>
  <c r="R122" i="1" s="1"/>
  <c r="R123" i="1" s="1" a="1"/>
  <c r="R123" i="1" s="1"/>
  <c r="R124" i="1" s="1" a="1"/>
  <c r="R124" i="1" s="1"/>
  <c r="R125" i="1" s="1" a="1"/>
  <c r="R125" i="1" s="1"/>
  <c r="R126" i="1" s="1" a="1"/>
  <c r="R126" i="1" s="1"/>
  <c r="R127" i="1" s="1" a="1"/>
  <c r="R127" i="1" s="1"/>
  <c r="R128" i="1" s="1" a="1"/>
  <c r="R128" i="1" s="1"/>
  <c r="R129" i="1" s="1" a="1"/>
  <c r="R129" i="1" s="1"/>
  <c r="R130" i="1" s="1" a="1"/>
  <c r="R130" i="1" s="1"/>
  <c r="R131" i="1" s="1" a="1"/>
  <c r="R131" i="1" s="1"/>
  <c r="R132" i="1" s="1" a="1"/>
  <c r="R132" i="1" s="1"/>
  <c r="R133" i="1" s="1" a="1"/>
  <c r="R133" i="1" s="1"/>
  <c r="R134" i="1" s="1" a="1"/>
  <c r="R134" i="1" s="1"/>
  <c r="R135" i="1" s="1" a="1"/>
  <c r="R135" i="1" s="1"/>
  <c r="R136" i="1" s="1" a="1"/>
  <c r="R136" i="1" s="1"/>
  <c r="R137" i="1" s="1" a="1"/>
  <c r="R137" i="1" s="1"/>
  <c r="R138" i="1" s="1" a="1"/>
  <c r="R138" i="1" s="1"/>
  <c r="R139" i="1" s="1" a="1"/>
  <c r="R139" i="1" s="1"/>
  <c r="R140" i="1" s="1" a="1"/>
  <c r="R140" i="1" s="1"/>
  <c r="R141" i="1" s="1" a="1"/>
  <c r="R141" i="1" s="1"/>
  <c r="R142" i="1" s="1" a="1"/>
  <c r="R142" i="1" s="1"/>
  <c r="R143" i="1" s="1" a="1"/>
  <c r="R143" i="1" s="1"/>
  <c r="R144" i="1" s="1" a="1"/>
  <c r="R144" i="1" s="1"/>
  <c r="R145" i="1" s="1" a="1"/>
  <c r="R145" i="1" s="1"/>
  <c r="R146" i="1" s="1" a="1"/>
  <c r="R146" i="1" s="1"/>
  <c r="R147" i="1" s="1" a="1"/>
  <c r="R147" i="1" s="1"/>
  <c r="R148" i="1" s="1" a="1"/>
  <c r="R148" i="1" s="1"/>
  <c r="R149" i="1" s="1" a="1"/>
  <c r="R149" i="1" s="1"/>
  <c r="R150" i="1" s="1" a="1"/>
  <c r="R150" i="1" s="1"/>
  <c r="R151" i="1" s="1" a="1"/>
  <c r="R151" i="1" s="1"/>
  <c r="R152" i="1" s="1" a="1"/>
  <c r="R152" i="1" s="1"/>
  <c r="R153" i="1" s="1" a="1"/>
  <c r="R153" i="1" s="1"/>
  <c r="R154" i="1" s="1" a="1"/>
  <c r="R154" i="1" s="1"/>
  <c r="R155" i="1" s="1" a="1"/>
  <c r="R155" i="1" s="1"/>
  <c r="R156" i="1" s="1" a="1"/>
  <c r="R156" i="1" s="1"/>
  <c r="R157" i="1" s="1" a="1"/>
  <c r="R157" i="1" s="1"/>
  <c r="R158" i="1" s="1" a="1"/>
  <c r="R158" i="1" s="1"/>
  <c r="R159" i="1" s="1" a="1"/>
  <c r="R159" i="1" s="1"/>
  <c r="R160" i="1" s="1" a="1"/>
  <c r="R160" i="1" s="1"/>
  <c r="R161" i="1" s="1" a="1"/>
  <c r="R161" i="1" s="1"/>
  <c r="R162" i="1" s="1" a="1"/>
  <c r="R162" i="1" s="1"/>
  <c r="R163" i="1" s="1" a="1"/>
  <c r="R163" i="1" s="1"/>
  <c r="R164" i="1" s="1" a="1"/>
  <c r="R164" i="1" s="1"/>
  <c r="R165" i="1" s="1" a="1"/>
  <c r="R165" i="1" s="1"/>
  <c r="R166" i="1" s="1" a="1"/>
  <c r="R166" i="1" s="1"/>
  <c r="R167" i="1" s="1" a="1"/>
  <c r="R167" i="1" s="1"/>
  <c r="R168" i="1" s="1" a="1"/>
  <c r="R168" i="1" s="1"/>
  <c r="R169" i="1" s="1" a="1"/>
  <c r="R169" i="1" s="1"/>
  <c r="R170" i="1" s="1" a="1"/>
  <c r="R170" i="1" s="1"/>
  <c r="R171" i="1" s="1" a="1"/>
  <c r="R171" i="1" s="1"/>
  <c r="R172" i="1" s="1" a="1"/>
  <c r="R172" i="1" s="1"/>
  <c r="R173" i="1" s="1" a="1"/>
  <c r="R173" i="1" s="1"/>
  <c r="R174" i="1" s="1" a="1"/>
  <c r="R174" i="1" s="1"/>
  <c r="R175" i="1" s="1" a="1"/>
  <c r="R175" i="1" s="1"/>
  <c r="R176" i="1" s="1" a="1"/>
  <c r="R176" i="1" s="1"/>
  <c r="R177" i="1" s="1" a="1"/>
  <c r="R177" i="1" s="1"/>
  <c r="R178" i="1" s="1" a="1"/>
  <c r="R178" i="1" s="1"/>
  <c r="R179" i="1" s="1" a="1"/>
  <c r="R179" i="1" s="1"/>
  <c r="R180" i="1" s="1" a="1"/>
  <c r="R180" i="1" s="1"/>
  <c r="R181" i="1" s="1" a="1"/>
  <c r="R181" i="1" s="1"/>
  <c r="R182" i="1" s="1" a="1"/>
  <c r="R182" i="1" s="1"/>
  <c r="R183" i="1" s="1" a="1"/>
  <c r="R183" i="1" s="1"/>
  <c r="R184" i="1" s="1" a="1"/>
  <c r="R184" i="1" s="1"/>
  <c r="R185" i="1" s="1" a="1"/>
  <c r="R185" i="1" s="1"/>
  <c r="R186" i="1" s="1" a="1"/>
  <c r="R186" i="1" s="1"/>
  <c r="R187" i="1" s="1" a="1"/>
  <c r="R187" i="1" s="1"/>
  <c r="R188" i="1" s="1" a="1"/>
  <c r="R188" i="1" s="1"/>
  <c r="R189" i="1" s="1" a="1"/>
  <c r="R189" i="1" s="1"/>
  <c r="R190" i="1" s="1" a="1"/>
  <c r="R190" i="1" s="1"/>
  <c r="R191" i="1" s="1" a="1"/>
  <c r="R191" i="1" s="1"/>
  <c r="R192" i="1" s="1" a="1"/>
  <c r="R192" i="1" s="1"/>
  <c r="R193" i="1" s="1" a="1"/>
  <c r="R193" i="1" s="1"/>
  <c r="R194" i="1" s="1" a="1"/>
  <c r="R194" i="1" s="1"/>
  <c r="R195" i="1" s="1" a="1"/>
  <c r="R195" i="1" s="1"/>
  <c r="R196" i="1" s="1" a="1"/>
  <c r="R196" i="1" s="1"/>
  <c r="R197" i="1" s="1" a="1"/>
  <c r="R197" i="1" s="1"/>
  <c r="R198" i="1" s="1" a="1"/>
  <c r="R198" i="1" s="1"/>
  <c r="R199" i="1" s="1" a="1"/>
  <c r="R199" i="1" s="1"/>
  <c r="R200" i="1" s="1" a="1"/>
  <c r="R200" i="1" s="1"/>
  <c r="R201" i="1" s="1" a="1"/>
  <c r="R201" i="1" s="1"/>
  <c r="R202" i="1" s="1" a="1"/>
  <c r="R202" i="1" s="1"/>
  <c r="R203" i="1" s="1" a="1"/>
  <c r="R203" i="1" s="1"/>
  <c r="R204" i="1" s="1" a="1"/>
  <c r="R204" i="1" s="1"/>
  <c r="R205" i="1" s="1" a="1"/>
  <c r="R205" i="1" s="1"/>
  <c r="R206" i="1" s="1" a="1"/>
  <c r="R206" i="1" s="1"/>
  <c r="R207" i="1" s="1" a="1"/>
  <c r="R207" i="1" s="1"/>
  <c r="R208" i="1" s="1" a="1"/>
  <c r="R208" i="1" s="1"/>
  <c r="R209" i="1" s="1" a="1"/>
  <c r="R209" i="1" s="1"/>
  <c r="R210" i="1" s="1" a="1"/>
  <c r="R210" i="1" s="1"/>
  <c r="R211" i="1" s="1" a="1"/>
  <c r="R211" i="1" s="1"/>
  <c r="R212" i="1" s="1" a="1"/>
  <c r="R212" i="1" s="1"/>
  <c r="R213" i="1" s="1" a="1"/>
  <c r="R213" i="1" s="1"/>
  <c r="R214" i="1" s="1" a="1"/>
  <c r="R214" i="1" s="1"/>
  <c r="R215" i="1" s="1" a="1"/>
  <c r="R215" i="1" s="1"/>
  <c r="R216" i="1" s="1" a="1"/>
  <c r="R216" i="1" s="1"/>
  <c r="R217" i="1" s="1" a="1"/>
  <c r="R217" i="1" s="1"/>
  <c r="R218" i="1" s="1" a="1"/>
  <c r="R218" i="1" s="1"/>
  <c r="R219" i="1" s="1" a="1"/>
  <c r="R219" i="1" s="1"/>
  <c r="R220" i="1" s="1" a="1"/>
  <c r="R220" i="1" s="1"/>
  <c r="R221" i="1" s="1" a="1"/>
  <c r="R221" i="1" s="1"/>
  <c r="R222" i="1" s="1" a="1"/>
  <c r="R222" i="1" s="1"/>
  <c r="R223" i="1" s="1" a="1"/>
  <c r="R223" i="1" s="1"/>
  <c r="R224" i="1" s="1" a="1"/>
  <c r="R224" i="1" s="1"/>
  <c r="R225" i="1" s="1" a="1"/>
  <c r="R225" i="1" s="1"/>
  <c r="R226" i="1" s="1" a="1"/>
  <c r="R226" i="1" s="1"/>
  <c r="R227" i="1" s="1" a="1"/>
  <c r="R227" i="1" s="1"/>
  <c r="R228" i="1" s="1" a="1"/>
  <c r="R228" i="1" s="1"/>
  <c r="R229" i="1" s="1" a="1"/>
  <c r="R229" i="1" s="1"/>
  <c r="R230" i="1" s="1" a="1"/>
  <c r="R230" i="1" s="1"/>
  <c r="R231" i="1" s="1" a="1"/>
  <c r="R231" i="1" s="1"/>
  <c r="R232" i="1" s="1" a="1"/>
  <c r="R232" i="1" s="1"/>
  <c r="R233" i="1" s="1" a="1"/>
  <c r="R233" i="1" s="1"/>
  <c r="R234" i="1" s="1" a="1"/>
  <c r="R234" i="1" s="1"/>
  <c r="R235" i="1" s="1" a="1"/>
  <c r="R235" i="1" s="1"/>
  <c r="R236" i="1" s="1" a="1"/>
  <c r="R236" i="1" s="1"/>
  <c r="R237" i="1" s="1" a="1"/>
  <c r="R237" i="1" s="1"/>
  <c r="R238" i="1" s="1" a="1"/>
  <c r="R238" i="1" s="1"/>
  <c r="R239" i="1" s="1" a="1"/>
  <c r="R239" i="1" s="1"/>
  <c r="R240" i="1" s="1" a="1"/>
  <c r="R240" i="1" s="1"/>
  <c r="R241" i="1" s="1" a="1"/>
  <c r="R241" i="1" s="1"/>
  <c r="R242" i="1" s="1" a="1"/>
  <c r="R242" i="1" s="1"/>
  <c r="R243" i="1" s="1" a="1"/>
  <c r="R243" i="1" s="1"/>
  <c r="R244" i="1" s="1" a="1"/>
  <c r="R244" i="1" s="1"/>
  <c r="R245" i="1" s="1" a="1"/>
  <c r="R245" i="1" s="1"/>
  <c r="R246" i="1" s="1" a="1"/>
  <c r="R246" i="1" s="1"/>
  <c r="R247" i="1" s="1" a="1"/>
  <c r="R247" i="1" s="1"/>
  <c r="R248" i="1" s="1" a="1"/>
  <c r="R248" i="1" s="1"/>
  <c r="R249" i="1" s="1" a="1"/>
  <c r="R249" i="1" s="1"/>
  <c r="R250" i="1" s="1" a="1"/>
  <c r="R250" i="1" s="1"/>
  <c r="R251" i="1" s="1" a="1"/>
  <c r="R251" i="1" s="1"/>
  <c r="R252" i="1" s="1" a="1"/>
  <c r="R252" i="1" s="1"/>
  <c r="R253" i="1" s="1" a="1"/>
  <c r="R253" i="1" s="1"/>
  <c r="R254" i="1" s="1" a="1"/>
  <c r="R254" i="1" s="1"/>
  <c r="R255" i="1" s="1" a="1"/>
  <c r="R255" i="1" s="1"/>
  <c r="R256" i="1" s="1" a="1"/>
  <c r="R256" i="1" s="1"/>
  <c r="R257" i="1" s="1" a="1"/>
  <c r="R257" i="1" s="1"/>
  <c r="R258" i="1" s="1" a="1"/>
  <c r="R258" i="1" s="1"/>
  <c r="R259" i="1" s="1" a="1"/>
  <c r="R259" i="1" s="1"/>
  <c r="K13" i="1"/>
  <c r="K61" i="1"/>
  <c r="K203" i="1"/>
  <c r="K235" i="1"/>
  <c r="L37" i="1"/>
  <c r="L64" i="1"/>
  <c r="L163" i="1"/>
  <c r="L179" i="1"/>
  <c r="L203" i="1"/>
  <c r="L227" i="1"/>
  <c r="L243" i="1"/>
  <c r="L259" i="1"/>
  <c r="L10" i="1"/>
  <c r="L12" i="1"/>
  <c r="L13" i="1"/>
  <c r="K28" i="1"/>
  <c r="K37" i="1"/>
  <c r="L38" i="1"/>
  <c r="K40" i="1"/>
  <c r="L49" i="1"/>
  <c r="L61" i="1"/>
  <c r="K73" i="1"/>
  <c r="L74" i="1"/>
  <c r="K83" i="1"/>
  <c r="K92" i="1"/>
  <c r="L97" i="1"/>
  <c r="K101" i="1"/>
  <c r="K110" i="1"/>
  <c r="L122" i="1"/>
  <c r="K137" i="1"/>
  <c r="K147" i="1"/>
  <c r="L148" i="1"/>
  <c r="K155" i="1"/>
  <c r="K163" i="1"/>
  <c r="L170" i="1"/>
  <c r="K171" i="1"/>
  <c r="K179" i="1"/>
  <c r="K187" i="1"/>
  <c r="L193" i="1"/>
  <c r="K195" i="1"/>
  <c r="K211" i="1"/>
  <c r="K219" i="1"/>
  <c r="L225" i="1"/>
  <c r="K227" i="1"/>
  <c r="L235" i="1"/>
  <c r="K243" i="1"/>
  <c r="L247" i="1"/>
  <c r="K251" i="1"/>
  <c r="L257" i="1"/>
  <c r="K259" i="1"/>
  <c r="C3" i="1"/>
  <c r="B3" i="1"/>
  <c r="L159" i="1" l="1"/>
  <c r="K55" i="1"/>
  <c r="K111" i="1"/>
  <c r="L16" i="1"/>
  <c r="L183" i="1"/>
  <c r="K24" i="1"/>
  <c r="L244" i="1"/>
  <c r="K244" i="1"/>
  <c r="L220" i="1"/>
  <c r="K220" i="1"/>
  <c r="K172" i="1"/>
  <c r="L172" i="1"/>
  <c r="L132" i="1"/>
  <c r="K132" i="1"/>
  <c r="K100" i="1"/>
  <c r="L100" i="1"/>
  <c r="L84" i="1"/>
  <c r="K84" i="1"/>
  <c r="L60" i="1"/>
  <c r="K60" i="1"/>
  <c r="K44" i="1"/>
  <c r="L44" i="1"/>
  <c r="K36" i="1"/>
  <c r="L36" i="1"/>
  <c r="L20" i="1"/>
  <c r="K20" i="1"/>
  <c r="L92" i="1"/>
  <c r="K139" i="1"/>
  <c r="L139" i="1"/>
  <c r="K131" i="1"/>
  <c r="L131" i="1"/>
  <c r="K123" i="1"/>
  <c r="L123" i="1"/>
  <c r="K115" i="1"/>
  <c r="L115" i="1"/>
  <c r="K107" i="1"/>
  <c r="L107" i="1"/>
  <c r="K99" i="1"/>
  <c r="L99" i="1"/>
  <c r="K91" i="1"/>
  <c r="L91" i="1"/>
  <c r="K75" i="1"/>
  <c r="L75" i="1"/>
  <c r="K67" i="1"/>
  <c r="L67" i="1"/>
  <c r="K59" i="1"/>
  <c r="L59" i="1"/>
  <c r="K51" i="1"/>
  <c r="L51" i="1"/>
  <c r="K43" i="1"/>
  <c r="L43" i="1"/>
  <c r="K35" i="1"/>
  <c r="L35" i="1"/>
  <c r="K27" i="1"/>
  <c r="L27" i="1"/>
  <c r="L219" i="1"/>
  <c r="L155" i="1"/>
  <c r="L83" i="1"/>
  <c r="K257" i="1"/>
  <c r="K170" i="1"/>
  <c r="K74" i="1"/>
  <c r="K254" i="1"/>
  <c r="L254" i="1"/>
  <c r="K238" i="1"/>
  <c r="L238" i="1"/>
  <c r="K222" i="1"/>
  <c r="L222" i="1"/>
  <c r="K214" i="1"/>
  <c r="L214" i="1"/>
  <c r="K206" i="1"/>
  <c r="L206" i="1"/>
  <c r="K190" i="1"/>
  <c r="L190" i="1"/>
  <c r="K182" i="1"/>
  <c r="L182" i="1"/>
  <c r="L166" i="1"/>
  <c r="K166" i="1"/>
  <c r="K126" i="1"/>
  <c r="L126" i="1"/>
  <c r="L70" i="1"/>
  <c r="K70" i="1"/>
  <c r="K62" i="1"/>
  <c r="L62" i="1"/>
  <c r="L22" i="1"/>
  <c r="K22" i="1"/>
  <c r="L110" i="1"/>
  <c r="L252" i="1"/>
  <c r="K252" i="1"/>
  <c r="K236" i="1"/>
  <c r="L236" i="1"/>
  <c r="L228" i="1"/>
  <c r="K228" i="1"/>
  <c r="L212" i="1"/>
  <c r="K212" i="1"/>
  <c r="K204" i="1"/>
  <c r="L204" i="1"/>
  <c r="L196" i="1"/>
  <c r="K196" i="1"/>
  <c r="L188" i="1"/>
  <c r="K188" i="1"/>
  <c r="L180" i="1"/>
  <c r="K180" i="1"/>
  <c r="K164" i="1"/>
  <c r="L164" i="1"/>
  <c r="K156" i="1"/>
  <c r="L156" i="1"/>
  <c r="L140" i="1"/>
  <c r="K140" i="1"/>
  <c r="K124" i="1"/>
  <c r="L124" i="1"/>
  <c r="K116" i="1"/>
  <c r="L116" i="1"/>
  <c r="L108" i="1"/>
  <c r="K108" i="1"/>
  <c r="K76" i="1"/>
  <c r="L76" i="1"/>
  <c r="L68" i="1"/>
  <c r="K68" i="1"/>
  <c r="K52" i="1"/>
  <c r="L52" i="1"/>
  <c r="K86" i="1"/>
  <c r="K258" i="1"/>
  <c r="L258" i="1"/>
  <c r="K250" i="1"/>
  <c r="L250" i="1"/>
  <c r="K242" i="1"/>
  <c r="L242" i="1"/>
  <c r="K234" i="1"/>
  <c r="L234" i="1"/>
  <c r="K226" i="1"/>
  <c r="L226" i="1"/>
  <c r="K218" i="1"/>
  <c r="L218" i="1"/>
  <c r="K210" i="1"/>
  <c r="L210" i="1"/>
  <c r="K202" i="1"/>
  <c r="L202" i="1"/>
  <c r="K194" i="1"/>
  <c r="L194" i="1"/>
  <c r="K186" i="1"/>
  <c r="L186" i="1"/>
  <c r="K178" i="1"/>
  <c r="L178" i="1"/>
  <c r="K162" i="1"/>
  <c r="L162" i="1"/>
  <c r="K154" i="1"/>
  <c r="L154" i="1"/>
  <c r="L146" i="1"/>
  <c r="K146" i="1"/>
  <c r="L138" i="1"/>
  <c r="K138" i="1"/>
  <c r="L130" i="1"/>
  <c r="K130" i="1"/>
  <c r="L114" i="1"/>
  <c r="K114" i="1"/>
  <c r="L106" i="1"/>
  <c r="K106" i="1"/>
  <c r="L98" i="1"/>
  <c r="K98" i="1"/>
  <c r="K90" i="1"/>
  <c r="L90" i="1"/>
  <c r="L82" i="1"/>
  <c r="K82" i="1"/>
  <c r="L66" i="1"/>
  <c r="K66" i="1"/>
  <c r="L58" i="1"/>
  <c r="K58" i="1"/>
  <c r="L50" i="1"/>
  <c r="K50" i="1"/>
  <c r="L42" i="1"/>
  <c r="K42" i="1"/>
  <c r="L34" i="1"/>
  <c r="K34" i="1"/>
  <c r="K26" i="1"/>
  <c r="L26" i="1"/>
  <c r="L18" i="1"/>
  <c r="K18" i="1"/>
  <c r="L211" i="1"/>
  <c r="L147" i="1"/>
  <c r="L73" i="1"/>
  <c r="K247" i="1"/>
  <c r="K153" i="1"/>
  <c r="L153" i="1"/>
  <c r="K17" i="1"/>
  <c r="L17" i="1"/>
  <c r="L137" i="1"/>
  <c r="K148" i="1"/>
  <c r="K49" i="1"/>
  <c r="K209" i="1"/>
  <c r="L209" i="1"/>
  <c r="K161" i="1"/>
  <c r="L161" i="1"/>
  <c r="K41" i="1"/>
  <c r="L41" i="1"/>
  <c r="K246" i="1"/>
  <c r="L246" i="1"/>
  <c r="K230" i="1"/>
  <c r="L230" i="1"/>
  <c r="K198" i="1"/>
  <c r="L198" i="1"/>
  <c r="K174" i="1"/>
  <c r="L174" i="1"/>
  <c r="L158" i="1"/>
  <c r="K158" i="1"/>
  <c r="K150" i="1"/>
  <c r="L150" i="1"/>
  <c r="L142" i="1"/>
  <c r="K142" i="1"/>
  <c r="K118" i="1"/>
  <c r="L118" i="1"/>
  <c r="L102" i="1"/>
  <c r="K102" i="1"/>
  <c r="L94" i="1"/>
  <c r="K94" i="1"/>
  <c r="K78" i="1"/>
  <c r="L78" i="1"/>
  <c r="K54" i="1"/>
  <c r="L54" i="1"/>
  <c r="L30" i="1"/>
  <c r="K30" i="1"/>
  <c r="K249" i="1"/>
  <c r="L249" i="1"/>
  <c r="K241" i="1"/>
  <c r="L241" i="1"/>
  <c r="K233" i="1"/>
  <c r="L233" i="1"/>
  <c r="K217" i="1"/>
  <c r="L217" i="1"/>
  <c r="K201" i="1"/>
  <c r="L201" i="1"/>
  <c r="K185" i="1"/>
  <c r="L185" i="1"/>
  <c r="K177" i="1"/>
  <c r="L177" i="1"/>
  <c r="L169" i="1"/>
  <c r="K169" i="1"/>
  <c r="K145" i="1"/>
  <c r="L145" i="1"/>
  <c r="L129" i="1"/>
  <c r="K129" i="1"/>
  <c r="L121" i="1"/>
  <c r="K121" i="1"/>
  <c r="K113" i="1"/>
  <c r="L113" i="1"/>
  <c r="L105" i="1"/>
  <c r="K105" i="1"/>
  <c r="K89" i="1"/>
  <c r="L89" i="1"/>
  <c r="K81" i="1"/>
  <c r="L81" i="1"/>
  <c r="L65" i="1"/>
  <c r="K65" i="1"/>
  <c r="L57" i="1"/>
  <c r="K57" i="1"/>
  <c r="L33" i="1"/>
  <c r="K33" i="1"/>
  <c r="K25" i="1"/>
  <c r="L25" i="1"/>
  <c r="M22" i="1"/>
  <c r="L256" i="1"/>
  <c r="K256" i="1"/>
  <c r="K248" i="1"/>
  <c r="L248" i="1"/>
  <c r="K240" i="1"/>
  <c r="L240" i="1"/>
  <c r="K232" i="1"/>
  <c r="L232" i="1"/>
  <c r="L224" i="1"/>
  <c r="K224" i="1"/>
  <c r="K216" i="1"/>
  <c r="L216" i="1"/>
  <c r="K208" i="1"/>
  <c r="L208" i="1"/>
  <c r="K200" i="1"/>
  <c r="L200" i="1"/>
  <c r="L192" i="1"/>
  <c r="K192" i="1"/>
  <c r="K184" i="1"/>
  <c r="L184" i="1"/>
  <c r="K176" i="1"/>
  <c r="L176" i="1"/>
  <c r="L168" i="1"/>
  <c r="K168" i="1"/>
  <c r="K160" i="1"/>
  <c r="L160" i="1"/>
  <c r="K152" i="1"/>
  <c r="L152" i="1"/>
  <c r="L144" i="1"/>
  <c r="K144" i="1"/>
  <c r="K136" i="1"/>
  <c r="L136" i="1"/>
  <c r="L120" i="1"/>
  <c r="K120" i="1"/>
  <c r="K112" i="1"/>
  <c r="L112" i="1"/>
  <c r="L104" i="1"/>
  <c r="K104" i="1"/>
  <c r="L96" i="1"/>
  <c r="K96" i="1"/>
  <c r="K88" i="1"/>
  <c r="L88" i="1"/>
  <c r="K80" i="1"/>
  <c r="L80" i="1"/>
  <c r="K72" i="1"/>
  <c r="L72" i="1"/>
  <c r="L56" i="1"/>
  <c r="K56" i="1"/>
  <c r="L195" i="1"/>
  <c r="L128" i="1"/>
  <c r="K225" i="1"/>
  <c r="K134" i="1"/>
  <c r="K38" i="1"/>
  <c r="L255" i="1"/>
  <c r="K255" i="1"/>
  <c r="K239" i="1"/>
  <c r="L239" i="1"/>
  <c r="K231" i="1"/>
  <c r="L231" i="1"/>
  <c r="L223" i="1"/>
  <c r="K223" i="1"/>
  <c r="K207" i="1"/>
  <c r="L207" i="1"/>
  <c r="K199" i="1"/>
  <c r="L199" i="1"/>
  <c r="L191" i="1"/>
  <c r="K191" i="1"/>
  <c r="K175" i="1"/>
  <c r="L175" i="1"/>
  <c r="L167" i="1"/>
  <c r="K167" i="1"/>
  <c r="K151" i="1"/>
  <c r="L151" i="1"/>
  <c r="L143" i="1"/>
  <c r="K143" i="1"/>
  <c r="K135" i="1"/>
  <c r="L135" i="1"/>
  <c r="K127" i="1"/>
  <c r="L127" i="1"/>
  <c r="L103" i="1"/>
  <c r="K103" i="1"/>
  <c r="L95" i="1"/>
  <c r="K95" i="1"/>
  <c r="K87" i="1"/>
  <c r="L87" i="1"/>
  <c r="K79" i="1"/>
  <c r="L79" i="1"/>
  <c r="L71" i="1"/>
  <c r="K71" i="1"/>
  <c r="K63" i="1"/>
  <c r="L63" i="1"/>
  <c r="L47" i="1"/>
  <c r="K47" i="1"/>
  <c r="K39" i="1"/>
  <c r="L39" i="1"/>
  <c r="L31" i="1"/>
  <c r="K31" i="1"/>
  <c r="L23" i="1"/>
  <c r="K23" i="1"/>
  <c r="K15" i="1"/>
  <c r="L15" i="1"/>
  <c r="L251" i="1"/>
  <c r="L187" i="1"/>
  <c r="L119" i="1"/>
  <c r="L46" i="1"/>
  <c r="K215" i="1"/>
  <c r="K122" i="1"/>
  <c r="K253" i="1"/>
  <c r="L253" i="1"/>
  <c r="K245" i="1"/>
  <c r="L245" i="1"/>
  <c r="K237" i="1"/>
  <c r="L237" i="1"/>
  <c r="K229" i="1"/>
  <c r="L229" i="1"/>
  <c r="K221" i="1"/>
  <c r="L221" i="1"/>
  <c r="K213" i="1"/>
  <c r="L213" i="1"/>
  <c r="K205" i="1"/>
  <c r="L205" i="1"/>
  <c r="K197" i="1"/>
  <c r="L197" i="1"/>
  <c r="K189" i="1"/>
  <c r="L189" i="1"/>
  <c r="K181" i="1"/>
  <c r="L181" i="1"/>
  <c r="K173" i="1"/>
  <c r="L173" i="1"/>
  <c r="K165" i="1"/>
  <c r="L165" i="1"/>
  <c r="L157" i="1"/>
  <c r="K157" i="1"/>
  <c r="K149" i="1"/>
  <c r="L149" i="1"/>
  <c r="L141" i="1"/>
  <c r="K141" i="1"/>
  <c r="L133" i="1"/>
  <c r="K133" i="1"/>
  <c r="K125" i="1"/>
  <c r="L125" i="1"/>
  <c r="K117" i="1"/>
  <c r="L117" i="1"/>
  <c r="K109" i="1"/>
  <c r="L109" i="1"/>
  <c r="L93" i="1"/>
  <c r="K93" i="1"/>
  <c r="L85" i="1"/>
  <c r="K85" i="1"/>
  <c r="K77" i="1"/>
  <c r="L77" i="1"/>
  <c r="L69" i="1"/>
  <c r="K69" i="1"/>
  <c r="K53" i="1"/>
  <c r="L53" i="1"/>
  <c r="K45" i="1"/>
  <c r="L45" i="1"/>
  <c r="L29" i="1"/>
  <c r="K29" i="1"/>
  <c r="L21" i="1"/>
  <c r="K21" i="1"/>
  <c r="L171" i="1"/>
  <c r="L101" i="1"/>
  <c r="L28" i="1"/>
  <c r="K193" i="1"/>
  <c r="K97" i="1"/>
  <c r="K48" i="1"/>
  <c r="K12" i="1"/>
  <c r="L14" i="1"/>
  <c r="K10" i="1"/>
  <c r="K32" i="1"/>
  <c r="K19" i="1"/>
  <c r="L19" i="1"/>
  <c r="K11" i="1"/>
  <c r="L11" i="1"/>
  <c r="L40" i="1"/>
  <c r="K9" i="1"/>
  <c r="L9" i="1"/>
  <c r="M23" i="1" l="1"/>
  <c r="M24" i="1" s="1"/>
  <c r="M25" i="1" s="1"/>
  <c r="M26" i="1" s="1"/>
  <c r="M27" i="1" s="1"/>
  <c r="M28" i="1" s="1"/>
  <c r="F3" i="1"/>
  <c r="F4" i="1" s="1"/>
  <c r="N22" i="1"/>
  <c r="M29" i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O22" i="1" l="1"/>
  <c r="N23" i="1"/>
  <c r="Q22" i="1" l="1" a="1"/>
  <c r="Q22" i="1" s="1"/>
  <c r="O23" i="1"/>
  <c r="N24" i="1"/>
  <c r="P23" i="1" l="1"/>
  <c r="Q23" i="1" s="1" a="1"/>
  <c r="Q23" i="1" s="1"/>
  <c r="N25" i="1"/>
  <c r="O24" i="1"/>
  <c r="P24" i="1" l="1"/>
  <c r="Q24" i="1" s="1" a="1"/>
  <c r="Q24" i="1" s="1"/>
  <c r="N26" i="1"/>
  <c r="O25" i="1"/>
  <c r="P25" i="1" l="1"/>
  <c r="Q25" i="1" s="1" a="1"/>
  <c r="Q25" i="1" s="1"/>
  <c r="N27" i="1"/>
  <c r="O26" i="1"/>
  <c r="P26" i="1" l="1"/>
  <c r="Q26" i="1" s="1" a="1"/>
  <c r="Q26" i="1" s="1"/>
  <c r="N28" i="1"/>
  <c r="O27" i="1"/>
  <c r="P27" i="1" l="1"/>
  <c r="Q27" i="1" s="1" a="1"/>
  <c r="Q27" i="1" s="1"/>
  <c r="N29" i="1"/>
  <c r="O28" i="1"/>
  <c r="P28" i="1" l="1"/>
  <c r="Q28" i="1" s="1" a="1"/>
  <c r="Q28" i="1" s="1"/>
  <c r="N30" i="1"/>
  <c r="O29" i="1"/>
  <c r="P29" i="1" l="1"/>
  <c r="Q29" i="1" s="1" a="1"/>
  <c r="Q29" i="1" s="1"/>
  <c r="N31" i="1"/>
  <c r="O30" i="1"/>
  <c r="P30" i="1" l="1"/>
  <c r="Q30" i="1" s="1" a="1"/>
  <c r="Q30" i="1" s="1"/>
  <c r="N32" i="1"/>
  <c r="O31" i="1"/>
  <c r="P31" i="1" l="1"/>
  <c r="Q31" i="1" s="1" a="1"/>
  <c r="Q31" i="1" s="1"/>
  <c r="N33" i="1"/>
  <c r="O32" i="1"/>
  <c r="P32" i="1" l="1"/>
  <c r="Q32" i="1" s="1" a="1"/>
  <c r="Q32" i="1" s="1"/>
  <c r="N34" i="1"/>
  <c r="O33" i="1"/>
  <c r="P33" i="1" l="1"/>
  <c r="Q33" i="1" s="1" a="1"/>
  <c r="Q33" i="1" s="1"/>
  <c r="N35" i="1"/>
  <c r="O34" i="1"/>
  <c r="P34" i="1" l="1"/>
  <c r="Q34" i="1" s="1" a="1"/>
  <c r="Q34" i="1" s="1"/>
  <c r="N36" i="1"/>
  <c r="O35" i="1"/>
  <c r="P35" i="1" l="1"/>
  <c r="Q35" i="1" s="1" a="1"/>
  <c r="Q35" i="1" s="1"/>
  <c r="N37" i="1"/>
  <c r="O36" i="1"/>
  <c r="P36" i="1" l="1"/>
  <c r="Q36" i="1" s="1" a="1"/>
  <c r="Q36" i="1" s="1"/>
  <c r="N38" i="1"/>
  <c r="O37" i="1"/>
  <c r="P37" i="1" l="1"/>
  <c r="Q37" i="1" s="1" a="1"/>
  <c r="Q37" i="1" s="1"/>
  <c r="N39" i="1"/>
  <c r="O38" i="1"/>
  <c r="P38" i="1" l="1"/>
  <c r="Q38" i="1" s="1" a="1"/>
  <c r="Q38" i="1" s="1"/>
  <c r="N40" i="1"/>
  <c r="O39" i="1"/>
  <c r="P39" i="1" l="1"/>
  <c r="Q39" i="1" s="1" a="1"/>
  <c r="Q39" i="1" s="1"/>
  <c r="N41" i="1"/>
  <c r="O40" i="1"/>
  <c r="P40" i="1" l="1"/>
  <c r="Q40" i="1" s="1" a="1"/>
  <c r="Q40" i="1" s="1"/>
  <c r="N42" i="1"/>
  <c r="O41" i="1"/>
  <c r="P41" i="1" l="1"/>
  <c r="Q41" i="1" s="1" a="1"/>
  <c r="Q41" i="1" s="1"/>
  <c r="N43" i="1"/>
  <c r="O42" i="1"/>
  <c r="P42" i="1" l="1"/>
  <c r="Q42" i="1" s="1" a="1"/>
  <c r="Q42" i="1" s="1"/>
  <c r="N44" i="1"/>
  <c r="O43" i="1"/>
  <c r="P43" i="1" l="1"/>
  <c r="Q43" i="1" s="1" a="1"/>
  <c r="Q43" i="1" s="1"/>
  <c r="N45" i="1"/>
  <c r="O44" i="1"/>
  <c r="P44" i="1" l="1"/>
  <c r="Q44" i="1" s="1" a="1"/>
  <c r="Q44" i="1" s="1"/>
  <c r="N46" i="1"/>
  <c r="O45" i="1"/>
  <c r="P45" i="1" l="1"/>
  <c r="Q45" i="1" s="1" a="1"/>
  <c r="Q45" i="1" s="1"/>
  <c r="N47" i="1"/>
  <c r="O46" i="1"/>
  <c r="P46" i="1" l="1"/>
  <c r="Q46" i="1" s="1" a="1"/>
  <c r="Q46" i="1" s="1"/>
  <c r="N48" i="1"/>
  <c r="O47" i="1"/>
  <c r="P47" i="1" l="1"/>
  <c r="Q47" i="1" s="1" a="1"/>
  <c r="Q47" i="1" s="1"/>
  <c r="N49" i="1"/>
  <c r="O48" i="1"/>
  <c r="P48" i="1" l="1"/>
  <c r="Q48" i="1" s="1" a="1"/>
  <c r="Q48" i="1" s="1"/>
  <c r="N50" i="1"/>
  <c r="O49" i="1"/>
  <c r="P49" i="1" l="1"/>
  <c r="Q49" i="1" s="1" a="1"/>
  <c r="Q49" i="1" s="1"/>
  <c r="N51" i="1"/>
  <c r="O50" i="1"/>
  <c r="P50" i="1" l="1"/>
  <c r="Q50" i="1" s="1" a="1"/>
  <c r="Q50" i="1" s="1"/>
  <c r="N52" i="1"/>
  <c r="O51" i="1"/>
  <c r="P51" i="1" l="1"/>
  <c r="Q51" i="1" s="1" a="1"/>
  <c r="Q51" i="1" s="1"/>
  <c r="N53" i="1"/>
  <c r="O52" i="1"/>
  <c r="P52" i="1" l="1"/>
  <c r="Q52" i="1" s="1" a="1"/>
  <c r="Q52" i="1" s="1"/>
  <c r="N54" i="1"/>
  <c r="O53" i="1"/>
  <c r="P53" i="1" l="1"/>
  <c r="Q53" i="1" s="1" a="1"/>
  <c r="Q53" i="1" s="1"/>
  <c r="N55" i="1"/>
  <c r="O54" i="1"/>
  <c r="P54" i="1" l="1"/>
  <c r="Q54" i="1" s="1" a="1"/>
  <c r="Q54" i="1" s="1"/>
  <c r="N56" i="1"/>
  <c r="O55" i="1"/>
  <c r="P55" i="1" l="1"/>
  <c r="Q55" i="1" s="1" a="1"/>
  <c r="Q55" i="1" s="1"/>
  <c r="N57" i="1"/>
  <c r="O56" i="1"/>
  <c r="P56" i="1" l="1"/>
  <c r="Q56" i="1" s="1" a="1"/>
  <c r="Q56" i="1" s="1"/>
  <c r="N58" i="1"/>
  <c r="O57" i="1"/>
  <c r="P57" i="1" l="1"/>
  <c r="Q57" i="1" s="1" a="1"/>
  <c r="Q57" i="1" s="1"/>
  <c r="N59" i="1"/>
  <c r="O58" i="1"/>
  <c r="P58" i="1" l="1"/>
  <c r="Q58" i="1" s="1" a="1"/>
  <c r="Q58" i="1" s="1"/>
  <c r="N60" i="1"/>
  <c r="O59" i="1"/>
  <c r="P59" i="1" l="1"/>
  <c r="Q59" i="1" s="1" a="1"/>
  <c r="Q59" i="1" s="1"/>
  <c r="N61" i="1"/>
  <c r="O60" i="1"/>
  <c r="P60" i="1" l="1"/>
  <c r="Q60" i="1" s="1" a="1"/>
  <c r="Q60" i="1" s="1"/>
  <c r="N62" i="1"/>
  <c r="O61" i="1"/>
  <c r="P61" i="1" l="1"/>
  <c r="Q61" i="1" s="1" a="1"/>
  <c r="Q61" i="1" s="1"/>
  <c r="N63" i="1"/>
  <c r="O62" i="1"/>
  <c r="P62" i="1" l="1"/>
  <c r="Q62" i="1" s="1" a="1"/>
  <c r="Q62" i="1" s="1"/>
  <c r="N64" i="1"/>
  <c r="O63" i="1"/>
  <c r="P63" i="1" l="1"/>
  <c r="Q63" i="1" s="1" a="1"/>
  <c r="Q63" i="1" s="1"/>
  <c r="N65" i="1"/>
  <c r="O64" i="1"/>
  <c r="P64" i="1" l="1"/>
  <c r="Q64" i="1" s="1" a="1"/>
  <c r="Q64" i="1" s="1"/>
  <c r="N66" i="1"/>
  <c r="O65" i="1"/>
  <c r="P65" i="1" l="1"/>
  <c r="Q65" i="1" s="1" a="1"/>
  <c r="Q65" i="1" s="1"/>
  <c r="N67" i="1"/>
  <c r="O66" i="1"/>
  <c r="P66" i="1" l="1"/>
  <c r="Q66" i="1" s="1" a="1"/>
  <c r="Q66" i="1" s="1"/>
  <c r="N68" i="1"/>
  <c r="O67" i="1"/>
  <c r="P67" i="1" l="1"/>
  <c r="Q67" i="1" s="1" a="1"/>
  <c r="Q67" i="1" s="1"/>
  <c r="N69" i="1"/>
  <c r="O68" i="1"/>
  <c r="P68" i="1" l="1"/>
  <c r="Q68" i="1" s="1" a="1"/>
  <c r="Q68" i="1" s="1"/>
  <c r="N70" i="1"/>
  <c r="O69" i="1"/>
  <c r="P69" i="1" l="1"/>
  <c r="Q69" i="1" s="1" a="1"/>
  <c r="Q69" i="1" s="1"/>
  <c r="N71" i="1"/>
  <c r="O70" i="1"/>
  <c r="P70" i="1" l="1"/>
  <c r="Q70" i="1" s="1" a="1"/>
  <c r="Q70" i="1" s="1"/>
  <c r="N72" i="1"/>
  <c r="O71" i="1"/>
  <c r="P71" i="1" l="1"/>
  <c r="Q71" i="1" s="1" a="1"/>
  <c r="Q71" i="1" s="1"/>
  <c r="N73" i="1"/>
  <c r="O72" i="1"/>
  <c r="P72" i="1" l="1"/>
  <c r="Q72" i="1" s="1" a="1"/>
  <c r="Q72" i="1" s="1"/>
  <c r="N74" i="1"/>
  <c r="O73" i="1"/>
  <c r="P73" i="1" l="1"/>
  <c r="Q73" i="1" s="1" a="1"/>
  <c r="Q73" i="1" s="1"/>
  <c r="N75" i="1"/>
  <c r="O74" i="1"/>
  <c r="P74" i="1" l="1"/>
  <c r="Q74" i="1" s="1" a="1"/>
  <c r="Q74" i="1" s="1"/>
  <c r="N76" i="1"/>
  <c r="O75" i="1"/>
  <c r="P75" i="1" l="1"/>
  <c r="Q75" i="1" s="1" a="1"/>
  <c r="Q75" i="1" s="1"/>
  <c r="N77" i="1"/>
  <c r="O76" i="1"/>
  <c r="P76" i="1" l="1"/>
  <c r="Q76" i="1" s="1" a="1"/>
  <c r="Q76" i="1" s="1"/>
  <c r="N78" i="1"/>
  <c r="O77" i="1"/>
  <c r="P77" i="1" l="1"/>
  <c r="Q77" i="1" s="1" a="1"/>
  <c r="Q77" i="1" s="1"/>
  <c r="N79" i="1"/>
  <c r="O78" i="1"/>
  <c r="P78" i="1" l="1"/>
  <c r="Q78" i="1" s="1" a="1"/>
  <c r="Q78" i="1" s="1"/>
  <c r="N80" i="1"/>
  <c r="O79" i="1"/>
  <c r="P79" i="1" l="1"/>
  <c r="Q79" i="1" s="1" a="1"/>
  <c r="Q79" i="1" s="1"/>
  <c r="N81" i="1"/>
  <c r="O80" i="1"/>
  <c r="P80" i="1" l="1"/>
  <c r="Q80" i="1" s="1" a="1"/>
  <c r="Q80" i="1" s="1"/>
  <c r="N82" i="1"/>
  <c r="O81" i="1"/>
  <c r="P81" i="1" l="1"/>
  <c r="Q81" i="1" s="1" a="1"/>
  <c r="Q81" i="1" s="1"/>
  <c r="N83" i="1"/>
  <c r="O82" i="1"/>
  <c r="P82" i="1" l="1"/>
  <c r="Q82" i="1" s="1" a="1"/>
  <c r="Q82" i="1" s="1"/>
  <c r="N84" i="1"/>
  <c r="O83" i="1"/>
  <c r="P83" i="1" l="1"/>
  <c r="Q83" i="1" s="1" a="1"/>
  <c r="Q83" i="1" s="1"/>
  <c r="N85" i="1"/>
  <c r="O84" i="1"/>
  <c r="P84" i="1" l="1"/>
  <c r="Q84" i="1" s="1" a="1"/>
  <c r="Q84" i="1" s="1"/>
  <c r="N86" i="1"/>
  <c r="O85" i="1"/>
  <c r="P85" i="1" l="1"/>
  <c r="Q85" i="1" s="1" a="1"/>
  <c r="Q85" i="1" s="1"/>
  <c r="N87" i="1"/>
  <c r="O86" i="1"/>
  <c r="P86" i="1" l="1"/>
  <c r="Q86" i="1" s="1" a="1"/>
  <c r="Q86" i="1" s="1"/>
  <c r="N88" i="1"/>
  <c r="O87" i="1"/>
  <c r="P87" i="1" l="1"/>
  <c r="Q87" i="1" s="1" a="1"/>
  <c r="Q87" i="1" s="1"/>
  <c r="N89" i="1"/>
  <c r="O88" i="1"/>
  <c r="P88" i="1" l="1"/>
  <c r="Q88" i="1" s="1" a="1"/>
  <c r="Q88" i="1" s="1"/>
  <c r="N90" i="1"/>
  <c r="O89" i="1"/>
  <c r="P89" i="1" l="1"/>
  <c r="Q89" i="1" s="1" a="1"/>
  <c r="Q89" i="1" s="1"/>
  <c r="N91" i="1"/>
  <c r="O90" i="1"/>
  <c r="P90" i="1" l="1"/>
  <c r="Q90" i="1" s="1" a="1"/>
  <c r="Q90" i="1" s="1"/>
  <c r="N92" i="1"/>
  <c r="O91" i="1"/>
  <c r="P91" i="1" l="1"/>
  <c r="Q91" i="1" s="1" a="1"/>
  <c r="Q91" i="1" s="1"/>
  <c r="N93" i="1"/>
  <c r="O92" i="1"/>
  <c r="P92" i="1" l="1"/>
  <c r="Q92" i="1" s="1" a="1"/>
  <c r="Q92" i="1" s="1"/>
  <c r="N94" i="1"/>
  <c r="O93" i="1"/>
  <c r="P93" i="1" l="1"/>
  <c r="Q93" i="1" s="1" a="1"/>
  <c r="Q93" i="1" s="1"/>
  <c r="N95" i="1"/>
  <c r="O94" i="1"/>
  <c r="P94" i="1" l="1"/>
  <c r="Q94" i="1" s="1" a="1"/>
  <c r="Q94" i="1" s="1"/>
  <c r="N96" i="1"/>
  <c r="O95" i="1"/>
  <c r="P95" i="1" l="1"/>
  <c r="Q95" i="1" s="1" a="1"/>
  <c r="Q95" i="1" s="1"/>
  <c r="N97" i="1"/>
  <c r="O96" i="1"/>
  <c r="P96" i="1" l="1"/>
  <c r="Q96" i="1" s="1" a="1"/>
  <c r="Q96" i="1" s="1"/>
  <c r="N98" i="1"/>
  <c r="O97" i="1"/>
  <c r="P97" i="1" l="1"/>
  <c r="Q97" i="1" s="1" a="1"/>
  <c r="Q97" i="1" s="1"/>
  <c r="N99" i="1"/>
  <c r="O98" i="1"/>
  <c r="P98" i="1" l="1"/>
  <c r="Q98" i="1" s="1" a="1"/>
  <c r="Q98" i="1" s="1"/>
  <c r="N100" i="1"/>
  <c r="O99" i="1"/>
  <c r="P99" i="1" l="1"/>
  <c r="Q99" i="1" s="1" a="1"/>
  <c r="Q99" i="1" s="1"/>
  <c r="N101" i="1"/>
  <c r="O100" i="1"/>
  <c r="P100" i="1" l="1"/>
  <c r="Q100" i="1" s="1" a="1"/>
  <c r="Q100" i="1" s="1"/>
  <c r="N102" i="1"/>
  <c r="O101" i="1"/>
  <c r="P101" i="1" l="1"/>
  <c r="Q101" i="1" s="1" a="1"/>
  <c r="Q101" i="1" s="1"/>
  <c r="N103" i="1"/>
  <c r="O102" i="1"/>
  <c r="P102" i="1" l="1"/>
  <c r="Q102" i="1" s="1" a="1"/>
  <c r="Q102" i="1" s="1"/>
  <c r="N104" i="1"/>
  <c r="O103" i="1"/>
  <c r="P103" i="1" l="1"/>
  <c r="Q103" i="1" s="1" a="1"/>
  <c r="Q103" i="1" s="1"/>
  <c r="N105" i="1"/>
  <c r="O104" i="1"/>
  <c r="P104" i="1" l="1"/>
  <c r="Q104" i="1" s="1" a="1"/>
  <c r="Q104" i="1" s="1"/>
  <c r="N106" i="1"/>
  <c r="O105" i="1"/>
  <c r="P105" i="1" l="1"/>
  <c r="Q105" i="1" s="1" a="1"/>
  <c r="Q105" i="1" s="1"/>
  <c r="N107" i="1"/>
  <c r="O106" i="1"/>
  <c r="P106" i="1" l="1"/>
  <c r="Q106" i="1" s="1" a="1"/>
  <c r="Q106" i="1" s="1"/>
  <c r="N108" i="1"/>
  <c r="O107" i="1"/>
  <c r="P107" i="1" l="1"/>
  <c r="Q107" i="1" s="1" a="1"/>
  <c r="Q107" i="1" s="1"/>
  <c r="N109" i="1"/>
  <c r="O108" i="1"/>
  <c r="P108" i="1" l="1"/>
  <c r="Q108" i="1" s="1" a="1"/>
  <c r="Q108" i="1" s="1"/>
  <c r="N110" i="1"/>
  <c r="O109" i="1"/>
  <c r="P109" i="1" l="1"/>
  <c r="Q109" i="1" s="1" a="1"/>
  <c r="Q109" i="1" s="1"/>
  <c r="N111" i="1"/>
  <c r="O110" i="1"/>
  <c r="P110" i="1" l="1"/>
  <c r="Q110" i="1" s="1" a="1"/>
  <c r="Q110" i="1" s="1"/>
  <c r="N112" i="1"/>
  <c r="O111" i="1"/>
  <c r="P111" i="1" l="1"/>
  <c r="Q111" i="1" s="1" a="1"/>
  <c r="Q111" i="1" s="1"/>
  <c r="N113" i="1"/>
  <c r="O112" i="1"/>
  <c r="P112" i="1" l="1"/>
  <c r="Q112" i="1" s="1" a="1"/>
  <c r="Q112" i="1" s="1"/>
  <c r="N114" i="1"/>
  <c r="O113" i="1"/>
  <c r="P113" i="1" l="1"/>
  <c r="Q113" i="1" s="1" a="1"/>
  <c r="Q113" i="1" s="1"/>
  <c r="N115" i="1"/>
  <c r="O114" i="1"/>
  <c r="P114" i="1" l="1"/>
  <c r="Q114" i="1" s="1" a="1"/>
  <c r="Q114" i="1" s="1"/>
  <c r="N116" i="1"/>
  <c r="O115" i="1"/>
  <c r="P115" i="1" l="1"/>
  <c r="Q115" i="1" s="1" a="1"/>
  <c r="Q115" i="1" s="1"/>
  <c r="N117" i="1"/>
  <c r="O116" i="1"/>
  <c r="P116" i="1" l="1"/>
  <c r="Q116" i="1" s="1" a="1"/>
  <c r="Q116" i="1" s="1"/>
  <c r="N118" i="1"/>
  <c r="O117" i="1"/>
  <c r="P117" i="1" l="1"/>
  <c r="Q117" i="1" s="1" a="1"/>
  <c r="Q117" i="1" s="1"/>
  <c r="N119" i="1"/>
  <c r="O118" i="1"/>
  <c r="P118" i="1" l="1"/>
  <c r="Q118" i="1" s="1" a="1"/>
  <c r="Q118" i="1" s="1"/>
  <c r="N120" i="1"/>
  <c r="O119" i="1"/>
  <c r="P119" i="1" l="1"/>
  <c r="Q119" i="1" s="1" a="1"/>
  <c r="Q119" i="1" s="1"/>
  <c r="N121" i="1"/>
  <c r="O120" i="1"/>
  <c r="P120" i="1" l="1"/>
  <c r="Q120" i="1" s="1" a="1"/>
  <c r="Q120" i="1" s="1"/>
  <c r="N122" i="1"/>
  <c r="O121" i="1"/>
  <c r="P121" i="1" l="1"/>
  <c r="Q121" i="1" s="1" a="1"/>
  <c r="Q121" i="1" s="1"/>
  <c r="N123" i="1"/>
  <c r="O122" i="1"/>
  <c r="P122" i="1" l="1"/>
  <c r="Q122" i="1" s="1" a="1"/>
  <c r="Q122" i="1" s="1"/>
  <c r="N124" i="1"/>
  <c r="O123" i="1"/>
  <c r="P123" i="1" l="1"/>
  <c r="Q123" i="1" s="1" a="1"/>
  <c r="Q123" i="1" s="1"/>
  <c r="N125" i="1"/>
  <c r="O124" i="1"/>
  <c r="P124" i="1" l="1"/>
  <c r="Q124" i="1" s="1" a="1"/>
  <c r="Q124" i="1" s="1"/>
  <c r="N126" i="1"/>
  <c r="O125" i="1"/>
  <c r="P125" i="1" l="1"/>
  <c r="Q125" i="1" s="1" a="1"/>
  <c r="Q125" i="1" s="1"/>
  <c r="N127" i="1"/>
  <c r="O126" i="1"/>
  <c r="P126" i="1" l="1"/>
  <c r="Q126" i="1" s="1" a="1"/>
  <c r="Q126" i="1" s="1"/>
  <c r="N128" i="1"/>
  <c r="O127" i="1"/>
  <c r="P127" i="1" l="1"/>
  <c r="Q127" i="1" s="1" a="1"/>
  <c r="Q127" i="1" s="1"/>
  <c r="N129" i="1"/>
  <c r="O128" i="1"/>
  <c r="P128" i="1" l="1"/>
  <c r="Q128" i="1" s="1" a="1"/>
  <c r="Q128" i="1" s="1"/>
  <c r="N130" i="1"/>
  <c r="O129" i="1"/>
  <c r="P129" i="1" l="1"/>
  <c r="Q129" i="1" s="1" a="1"/>
  <c r="Q129" i="1" s="1"/>
  <c r="N131" i="1"/>
  <c r="O130" i="1"/>
  <c r="P130" i="1" l="1"/>
  <c r="Q130" i="1" s="1" a="1"/>
  <c r="Q130" i="1" s="1"/>
  <c r="N132" i="1"/>
  <c r="O131" i="1"/>
  <c r="P131" i="1" l="1"/>
  <c r="Q131" i="1" s="1" a="1"/>
  <c r="Q131" i="1" s="1"/>
  <c r="N133" i="1"/>
  <c r="O132" i="1"/>
  <c r="P132" i="1" l="1"/>
  <c r="Q132" i="1" s="1" a="1"/>
  <c r="Q132" i="1" s="1"/>
  <c r="N134" i="1"/>
  <c r="O133" i="1"/>
  <c r="P133" i="1" l="1"/>
  <c r="Q133" i="1" s="1" a="1"/>
  <c r="Q133" i="1" s="1"/>
  <c r="N135" i="1"/>
  <c r="O134" i="1"/>
  <c r="P134" i="1" l="1"/>
  <c r="Q134" i="1" s="1" a="1"/>
  <c r="Q134" i="1" s="1"/>
  <c r="N136" i="1"/>
  <c r="O135" i="1"/>
  <c r="P135" i="1" l="1"/>
  <c r="Q135" i="1" s="1" a="1"/>
  <c r="Q135" i="1" s="1"/>
  <c r="N137" i="1"/>
  <c r="O136" i="1"/>
  <c r="P136" i="1" l="1"/>
  <c r="Q136" i="1" s="1" a="1"/>
  <c r="Q136" i="1" s="1"/>
  <c r="N138" i="1"/>
  <c r="O137" i="1"/>
  <c r="P137" i="1" l="1"/>
  <c r="Q137" i="1" s="1" a="1"/>
  <c r="Q137" i="1" s="1"/>
  <c r="N139" i="1"/>
  <c r="O138" i="1"/>
  <c r="P138" i="1" l="1"/>
  <c r="Q138" i="1" s="1" a="1"/>
  <c r="Q138" i="1" s="1"/>
  <c r="N140" i="1"/>
  <c r="O139" i="1"/>
  <c r="P139" i="1" l="1"/>
  <c r="Q139" i="1" s="1" a="1"/>
  <c r="Q139" i="1" s="1"/>
  <c r="N141" i="1"/>
  <c r="O140" i="1"/>
  <c r="P140" i="1" l="1"/>
  <c r="Q140" i="1" s="1" a="1"/>
  <c r="Q140" i="1" s="1"/>
  <c r="N142" i="1"/>
  <c r="O141" i="1"/>
  <c r="P141" i="1" l="1"/>
  <c r="Q141" i="1" s="1" a="1"/>
  <c r="Q141" i="1" s="1"/>
  <c r="N143" i="1"/>
  <c r="O142" i="1"/>
  <c r="P142" i="1" l="1"/>
  <c r="Q142" i="1" s="1" a="1"/>
  <c r="Q142" i="1" s="1"/>
  <c r="N144" i="1"/>
  <c r="O143" i="1"/>
  <c r="P143" i="1" l="1"/>
  <c r="Q143" i="1" s="1" a="1"/>
  <c r="Q143" i="1" s="1"/>
  <c r="N145" i="1"/>
  <c r="O144" i="1"/>
  <c r="P144" i="1" l="1"/>
  <c r="Q144" i="1" s="1" a="1"/>
  <c r="Q144" i="1" s="1"/>
  <c r="N146" i="1"/>
  <c r="O145" i="1"/>
  <c r="P145" i="1" l="1"/>
  <c r="Q145" i="1" s="1" a="1"/>
  <c r="Q145" i="1" s="1"/>
  <c r="N147" i="1"/>
  <c r="O146" i="1"/>
  <c r="P146" i="1" l="1"/>
  <c r="Q146" i="1" s="1" a="1"/>
  <c r="Q146" i="1" s="1"/>
  <c r="N148" i="1"/>
  <c r="O147" i="1"/>
  <c r="P147" i="1" l="1"/>
  <c r="Q147" i="1" s="1" a="1"/>
  <c r="Q147" i="1" s="1"/>
  <c r="N149" i="1"/>
  <c r="O148" i="1"/>
  <c r="P148" i="1" l="1"/>
  <c r="Q148" i="1" s="1" a="1"/>
  <c r="Q148" i="1" s="1"/>
  <c r="N150" i="1"/>
  <c r="O149" i="1"/>
  <c r="P149" i="1" l="1"/>
  <c r="Q149" i="1" s="1" a="1"/>
  <c r="Q149" i="1" s="1"/>
  <c r="N151" i="1"/>
  <c r="O150" i="1"/>
  <c r="P150" i="1" l="1"/>
  <c r="Q150" i="1" s="1" a="1"/>
  <c r="Q150" i="1" s="1"/>
  <c r="N152" i="1"/>
  <c r="O151" i="1"/>
  <c r="P151" i="1" l="1"/>
  <c r="Q151" i="1" s="1" a="1"/>
  <c r="Q151" i="1" s="1"/>
  <c r="N153" i="1"/>
  <c r="O152" i="1"/>
  <c r="P152" i="1" l="1"/>
  <c r="Q152" i="1" s="1" a="1"/>
  <c r="Q152" i="1" s="1"/>
  <c r="N154" i="1"/>
  <c r="O153" i="1"/>
  <c r="P153" i="1" l="1"/>
  <c r="Q153" i="1" s="1" a="1"/>
  <c r="Q153" i="1" s="1"/>
  <c r="N155" i="1"/>
  <c r="O154" i="1"/>
  <c r="P154" i="1" l="1"/>
  <c r="Q154" i="1" s="1" a="1"/>
  <c r="Q154" i="1" s="1"/>
  <c r="N156" i="1"/>
  <c r="O155" i="1"/>
  <c r="P155" i="1" l="1"/>
  <c r="Q155" i="1" s="1" a="1"/>
  <c r="Q155" i="1" s="1"/>
  <c r="N157" i="1"/>
  <c r="O156" i="1"/>
  <c r="P156" i="1" l="1"/>
  <c r="Q156" i="1" s="1" a="1"/>
  <c r="Q156" i="1" s="1"/>
  <c r="N158" i="1"/>
  <c r="O157" i="1"/>
  <c r="P157" i="1" l="1"/>
  <c r="Q157" i="1" s="1" a="1"/>
  <c r="Q157" i="1" s="1"/>
  <c r="N159" i="1"/>
  <c r="O158" i="1"/>
  <c r="P158" i="1" l="1"/>
  <c r="Q158" i="1" s="1" a="1"/>
  <c r="Q158" i="1" s="1"/>
  <c r="N160" i="1"/>
  <c r="O159" i="1"/>
  <c r="P159" i="1" l="1"/>
  <c r="Q159" i="1" s="1" a="1"/>
  <c r="Q159" i="1" s="1"/>
  <c r="N161" i="1"/>
  <c r="O160" i="1"/>
  <c r="P160" i="1" l="1"/>
  <c r="Q160" i="1" s="1" a="1"/>
  <c r="Q160" i="1" s="1"/>
  <c r="N162" i="1"/>
  <c r="O161" i="1"/>
  <c r="P161" i="1" l="1"/>
  <c r="Q161" i="1" s="1" a="1"/>
  <c r="Q161" i="1" s="1"/>
  <c r="N163" i="1"/>
  <c r="O162" i="1"/>
  <c r="P162" i="1" l="1"/>
  <c r="Q162" i="1" s="1" a="1"/>
  <c r="Q162" i="1" s="1"/>
  <c r="N164" i="1"/>
  <c r="O163" i="1"/>
  <c r="P163" i="1" l="1"/>
  <c r="Q163" i="1" s="1" a="1"/>
  <c r="Q163" i="1" s="1"/>
  <c r="N165" i="1"/>
  <c r="O164" i="1"/>
  <c r="P164" i="1" l="1"/>
  <c r="Q164" i="1" s="1" a="1"/>
  <c r="Q164" i="1" s="1"/>
  <c r="N166" i="1"/>
  <c r="O165" i="1"/>
  <c r="P165" i="1" l="1"/>
  <c r="Q165" i="1" s="1" a="1"/>
  <c r="Q165" i="1" s="1"/>
  <c r="N167" i="1"/>
  <c r="O166" i="1"/>
  <c r="P166" i="1" l="1"/>
  <c r="Q166" i="1" s="1" a="1"/>
  <c r="Q166" i="1" s="1"/>
  <c r="N168" i="1"/>
  <c r="O167" i="1"/>
  <c r="P167" i="1" l="1"/>
  <c r="Q167" i="1" s="1" a="1"/>
  <c r="Q167" i="1" s="1"/>
  <c r="N169" i="1"/>
  <c r="O168" i="1"/>
  <c r="P168" i="1" l="1"/>
  <c r="Q168" i="1" s="1" a="1"/>
  <c r="Q168" i="1" s="1"/>
  <c r="N170" i="1"/>
  <c r="O169" i="1"/>
  <c r="P169" i="1" l="1"/>
  <c r="Q169" i="1" s="1" a="1"/>
  <c r="Q169" i="1" s="1"/>
  <c r="N171" i="1"/>
  <c r="O170" i="1"/>
  <c r="P170" i="1" l="1"/>
  <c r="Q170" i="1" s="1" a="1"/>
  <c r="Q170" i="1" s="1"/>
  <c r="N172" i="1"/>
  <c r="O171" i="1"/>
  <c r="P171" i="1" l="1"/>
  <c r="Q171" i="1" s="1" a="1"/>
  <c r="Q171" i="1" s="1"/>
  <c r="N173" i="1"/>
  <c r="O172" i="1"/>
  <c r="P172" i="1" l="1"/>
  <c r="Q172" i="1" s="1" a="1"/>
  <c r="Q172" i="1" s="1"/>
  <c r="N174" i="1"/>
  <c r="O173" i="1"/>
  <c r="P173" i="1" l="1"/>
  <c r="Q173" i="1" s="1" a="1"/>
  <c r="Q173" i="1" s="1"/>
  <c r="N175" i="1"/>
  <c r="O174" i="1"/>
  <c r="P174" i="1" l="1"/>
  <c r="Q174" i="1" s="1" a="1"/>
  <c r="Q174" i="1" s="1"/>
  <c r="N176" i="1"/>
  <c r="O175" i="1"/>
  <c r="P175" i="1" l="1"/>
  <c r="Q175" i="1" s="1" a="1"/>
  <c r="Q175" i="1" s="1"/>
  <c r="N177" i="1"/>
  <c r="O176" i="1"/>
  <c r="P176" i="1" l="1"/>
  <c r="Q176" i="1" s="1" a="1"/>
  <c r="Q176" i="1" s="1"/>
  <c r="N178" i="1"/>
  <c r="O177" i="1"/>
  <c r="P177" i="1" l="1"/>
  <c r="Q177" i="1" s="1" a="1"/>
  <c r="Q177" i="1" s="1"/>
  <c r="N179" i="1"/>
  <c r="O178" i="1"/>
  <c r="P178" i="1" l="1"/>
  <c r="Q178" i="1" s="1" a="1"/>
  <c r="Q178" i="1" s="1"/>
  <c r="N180" i="1"/>
  <c r="O179" i="1"/>
  <c r="P179" i="1" l="1"/>
  <c r="Q179" i="1" s="1" a="1"/>
  <c r="Q179" i="1" s="1"/>
  <c r="N181" i="1"/>
  <c r="O180" i="1"/>
  <c r="P180" i="1" l="1"/>
  <c r="Q180" i="1" s="1" a="1"/>
  <c r="Q180" i="1" s="1"/>
  <c r="N182" i="1"/>
  <c r="O181" i="1"/>
  <c r="P181" i="1" l="1"/>
  <c r="Q181" i="1" s="1" a="1"/>
  <c r="Q181" i="1" s="1"/>
  <c r="N183" i="1"/>
  <c r="O182" i="1"/>
  <c r="P182" i="1" l="1"/>
  <c r="Q182" i="1" s="1" a="1"/>
  <c r="Q182" i="1" s="1"/>
  <c r="N184" i="1"/>
  <c r="O183" i="1"/>
  <c r="P183" i="1" l="1"/>
  <c r="Q183" i="1" s="1" a="1"/>
  <c r="Q183" i="1" s="1"/>
  <c r="N185" i="1"/>
  <c r="O184" i="1"/>
  <c r="P184" i="1" l="1"/>
  <c r="Q184" i="1" s="1" a="1"/>
  <c r="Q184" i="1" s="1"/>
  <c r="N186" i="1"/>
  <c r="O185" i="1"/>
  <c r="P185" i="1" l="1"/>
  <c r="Q185" i="1" s="1" a="1"/>
  <c r="Q185" i="1" s="1"/>
  <c r="N187" i="1"/>
  <c r="O186" i="1"/>
  <c r="P186" i="1" l="1"/>
  <c r="Q186" i="1" s="1" a="1"/>
  <c r="Q186" i="1" s="1"/>
  <c r="N188" i="1"/>
  <c r="O187" i="1"/>
  <c r="P187" i="1" l="1"/>
  <c r="Q187" i="1" s="1" a="1"/>
  <c r="Q187" i="1" s="1"/>
  <c r="N189" i="1"/>
  <c r="O188" i="1"/>
  <c r="P188" i="1" l="1"/>
  <c r="Q188" i="1" s="1" a="1"/>
  <c r="Q188" i="1" s="1"/>
  <c r="N190" i="1"/>
  <c r="O189" i="1"/>
  <c r="P189" i="1" l="1"/>
  <c r="Q189" i="1" s="1" a="1"/>
  <c r="Q189" i="1" s="1"/>
  <c r="N191" i="1"/>
  <c r="O190" i="1"/>
  <c r="P190" i="1" l="1"/>
  <c r="Q190" i="1" s="1" a="1"/>
  <c r="Q190" i="1" s="1"/>
  <c r="N192" i="1"/>
  <c r="O191" i="1"/>
  <c r="P191" i="1" l="1"/>
  <c r="Q191" i="1" s="1" a="1"/>
  <c r="Q191" i="1" s="1"/>
  <c r="N193" i="1"/>
  <c r="O192" i="1"/>
  <c r="P192" i="1" l="1"/>
  <c r="Q192" i="1" s="1" a="1"/>
  <c r="Q192" i="1" s="1"/>
  <c r="N194" i="1"/>
  <c r="O193" i="1"/>
  <c r="P193" i="1" l="1"/>
  <c r="Q193" i="1" s="1" a="1"/>
  <c r="Q193" i="1" s="1"/>
  <c r="N195" i="1"/>
  <c r="O194" i="1"/>
  <c r="P194" i="1" l="1"/>
  <c r="Q194" i="1" s="1" a="1"/>
  <c r="Q194" i="1" s="1"/>
  <c r="N196" i="1"/>
  <c r="O195" i="1"/>
  <c r="P195" i="1" l="1"/>
  <c r="Q195" i="1" s="1" a="1"/>
  <c r="Q195" i="1" s="1"/>
  <c r="N197" i="1"/>
  <c r="O196" i="1"/>
  <c r="P196" i="1" l="1"/>
  <c r="Q196" i="1" s="1" a="1"/>
  <c r="Q196" i="1" s="1"/>
  <c r="N198" i="1"/>
  <c r="O197" i="1"/>
  <c r="P197" i="1" l="1"/>
  <c r="Q197" i="1" s="1" a="1"/>
  <c r="Q197" i="1" s="1"/>
  <c r="N199" i="1"/>
  <c r="O198" i="1"/>
  <c r="P198" i="1" l="1"/>
  <c r="Q198" i="1" s="1" a="1"/>
  <c r="Q198" i="1" s="1"/>
  <c r="N200" i="1"/>
  <c r="O199" i="1"/>
  <c r="P199" i="1" l="1"/>
  <c r="Q199" i="1" s="1" a="1"/>
  <c r="Q199" i="1" s="1"/>
  <c r="N201" i="1"/>
  <c r="O200" i="1"/>
  <c r="P200" i="1" l="1"/>
  <c r="Q200" i="1" s="1" a="1"/>
  <c r="Q200" i="1" s="1"/>
  <c r="N202" i="1"/>
  <c r="O201" i="1"/>
  <c r="P201" i="1" l="1"/>
  <c r="Q201" i="1" s="1" a="1"/>
  <c r="Q201" i="1" s="1"/>
  <c r="N203" i="1"/>
  <c r="O202" i="1"/>
  <c r="P202" i="1" l="1"/>
  <c r="Q202" i="1" s="1" a="1"/>
  <c r="Q202" i="1" s="1"/>
  <c r="N204" i="1"/>
  <c r="O203" i="1"/>
  <c r="P203" i="1" l="1"/>
  <c r="Q203" i="1" s="1" a="1"/>
  <c r="Q203" i="1" s="1"/>
  <c r="N205" i="1"/>
  <c r="O204" i="1"/>
  <c r="P204" i="1" l="1"/>
  <c r="Q204" i="1" s="1" a="1"/>
  <c r="Q204" i="1" s="1"/>
  <c r="N206" i="1"/>
  <c r="O205" i="1"/>
  <c r="P205" i="1" l="1"/>
  <c r="Q205" i="1" s="1" a="1"/>
  <c r="Q205" i="1" s="1"/>
  <c r="N207" i="1"/>
  <c r="O206" i="1"/>
  <c r="P206" i="1" l="1"/>
  <c r="Q206" i="1" s="1" a="1"/>
  <c r="Q206" i="1" s="1"/>
  <c r="N208" i="1"/>
  <c r="O207" i="1"/>
  <c r="P207" i="1" l="1"/>
  <c r="Q207" i="1" s="1" a="1"/>
  <c r="Q207" i="1" s="1"/>
  <c r="N209" i="1"/>
  <c r="O208" i="1"/>
  <c r="P208" i="1" l="1"/>
  <c r="Q208" i="1" s="1" a="1"/>
  <c r="Q208" i="1" s="1"/>
  <c r="N210" i="1"/>
  <c r="O209" i="1"/>
  <c r="P209" i="1" l="1"/>
  <c r="Q209" i="1" s="1" a="1"/>
  <c r="Q209" i="1" s="1"/>
  <c r="N211" i="1"/>
  <c r="O210" i="1"/>
  <c r="P210" i="1" l="1"/>
  <c r="Q210" i="1" s="1" a="1"/>
  <c r="Q210" i="1" s="1"/>
  <c r="N212" i="1"/>
  <c r="O211" i="1"/>
  <c r="P211" i="1" l="1"/>
  <c r="Q211" i="1" s="1" a="1"/>
  <c r="Q211" i="1" s="1"/>
  <c r="N213" i="1"/>
  <c r="O212" i="1"/>
  <c r="P212" i="1" l="1"/>
  <c r="Q212" i="1" s="1" a="1"/>
  <c r="Q212" i="1" s="1"/>
  <c r="N214" i="1"/>
  <c r="O213" i="1"/>
  <c r="P213" i="1" l="1"/>
  <c r="Q213" i="1" s="1" a="1"/>
  <c r="Q213" i="1" s="1"/>
  <c r="N215" i="1"/>
  <c r="O214" i="1"/>
  <c r="P214" i="1" l="1"/>
  <c r="Q214" i="1" s="1" a="1"/>
  <c r="Q214" i="1" s="1"/>
  <c r="N216" i="1"/>
  <c r="O215" i="1"/>
  <c r="P215" i="1" l="1"/>
  <c r="Q215" i="1" s="1" a="1"/>
  <c r="Q215" i="1" s="1"/>
  <c r="N217" i="1"/>
  <c r="O216" i="1"/>
  <c r="P216" i="1" l="1"/>
  <c r="Q216" i="1" s="1" a="1"/>
  <c r="Q216" i="1" s="1"/>
  <c r="N218" i="1"/>
  <c r="O217" i="1"/>
  <c r="P217" i="1" l="1"/>
  <c r="Q217" i="1" s="1" a="1"/>
  <c r="Q217" i="1" s="1"/>
  <c r="N219" i="1"/>
  <c r="O218" i="1"/>
  <c r="P218" i="1" l="1"/>
  <c r="Q218" i="1" s="1" a="1"/>
  <c r="Q218" i="1" s="1"/>
  <c r="N220" i="1"/>
  <c r="O219" i="1"/>
  <c r="P219" i="1" l="1"/>
  <c r="Q219" i="1" s="1" a="1"/>
  <c r="Q219" i="1" s="1"/>
  <c r="N221" i="1"/>
  <c r="O220" i="1"/>
  <c r="P220" i="1" l="1"/>
  <c r="Q220" i="1" s="1" a="1"/>
  <c r="Q220" i="1" s="1"/>
  <c r="N222" i="1"/>
  <c r="O221" i="1"/>
  <c r="P221" i="1" l="1"/>
  <c r="Q221" i="1" s="1" a="1"/>
  <c r="Q221" i="1" s="1"/>
  <c r="N223" i="1"/>
  <c r="O222" i="1"/>
  <c r="P222" i="1" l="1"/>
  <c r="Q222" i="1" s="1" a="1"/>
  <c r="Q222" i="1" s="1"/>
  <c r="N224" i="1"/>
  <c r="O223" i="1"/>
  <c r="P223" i="1" l="1"/>
  <c r="Q223" i="1" s="1" a="1"/>
  <c r="Q223" i="1" s="1"/>
  <c r="N225" i="1"/>
  <c r="O224" i="1"/>
  <c r="P224" i="1" l="1"/>
  <c r="Q224" i="1" s="1" a="1"/>
  <c r="Q224" i="1" s="1"/>
  <c r="N226" i="1"/>
  <c r="O225" i="1"/>
  <c r="P225" i="1" l="1"/>
  <c r="Q225" i="1" s="1" a="1"/>
  <c r="Q225" i="1" s="1"/>
  <c r="N227" i="1"/>
  <c r="O226" i="1"/>
  <c r="P226" i="1" l="1"/>
  <c r="Q226" i="1" s="1" a="1"/>
  <c r="Q226" i="1" s="1"/>
  <c r="N228" i="1"/>
  <c r="O227" i="1"/>
  <c r="P227" i="1" l="1"/>
  <c r="Q227" i="1" s="1" a="1"/>
  <c r="Q227" i="1" s="1"/>
  <c r="N229" i="1"/>
  <c r="O228" i="1"/>
  <c r="P228" i="1" l="1"/>
  <c r="Q228" i="1" s="1" a="1"/>
  <c r="Q228" i="1" s="1"/>
  <c r="N230" i="1"/>
  <c r="O229" i="1"/>
  <c r="P229" i="1" l="1"/>
  <c r="Q229" i="1" s="1" a="1"/>
  <c r="Q229" i="1" s="1"/>
  <c r="N231" i="1"/>
  <c r="O230" i="1"/>
  <c r="P230" i="1" l="1"/>
  <c r="Q230" i="1" s="1" a="1"/>
  <c r="Q230" i="1" s="1"/>
  <c r="N232" i="1"/>
  <c r="O231" i="1"/>
  <c r="P231" i="1" l="1"/>
  <c r="Q231" i="1" s="1" a="1"/>
  <c r="Q231" i="1" s="1"/>
  <c r="N233" i="1"/>
  <c r="O232" i="1"/>
  <c r="P232" i="1" l="1"/>
  <c r="Q232" i="1" s="1" a="1"/>
  <c r="Q232" i="1" s="1"/>
  <c r="N234" i="1"/>
  <c r="O233" i="1"/>
  <c r="P233" i="1" l="1"/>
  <c r="Q233" i="1" s="1" a="1"/>
  <c r="Q233" i="1" s="1"/>
  <c r="N235" i="1"/>
  <c r="O234" i="1"/>
  <c r="P234" i="1" l="1"/>
  <c r="Q234" i="1" s="1" a="1"/>
  <c r="Q234" i="1" s="1"/>
  <c r="N236" i="1"/>
  <c r="O235" i="1"/>
  <c r="P235" i="1" l="1"/>
  <c r="Q235" i="1" s="1" a="1"/>
  <c r="Q235" i="1" s="1"/>
  <c r="N237" i="1"/>
  <c r="O236" i="1"/>
  <c r="P236" i="1" l="1"/>
  <c r="Q236" i="1" s="1" a="1"/>
  <c r="Q236" i="1" s="1"/>
  <c r="N238" i="1"/>
  <c r="O237" i="1"/>
  <c r="P237" i="1" l="1"/>
  <c r="Q237" i="1" s="1" a="1"/>
  <c r="Q237" i="1" s="1"/>
  <c r="N239" i="1"/>
  <c r="O238" i="1"/>
  <c r="P238" i="1" l="1"/>
  <c r="Q238" i="1" s="1" a="1"/>
  <c r="Q238" i="1" s="1"/>
  <c r="N240" i="1"/>
  <c r="O239" i="1"/>
  <c r="P239" i="1" l="1"/>
  <c r="Q239" i="1" s="1" a="1"/>
  <c r="Q239" i="1" s="1"/>
  <c r="N241" i="1"/>
  <c r="O240" i="1"/>
  <c r="P240" i="1" l="1"/>
  <c r="Q240" i="1" s="1" a="1"/>
  <c r="Q240" i="1" s="1"/>
  <c r="N242" i="1"/>
  <c r="O241" i="1"/>
  <c r="P241" i="1" l="1"/>
  <c r="Q241" i="1" s="1" a="1"/>
  <c r="Q241" i="1" s="1"/>
  <c r="N243" i="1"/>
  <c r="O242" i="1"/>
  <c r="P242" i="1" l="1"/>
  <c r="Q242" i="1" s="1" a="1"/>
  <c r="Q242" i="1" s="1"/>
  <c r="N244" i="1"/>
  <c r="O243" i="1"/>
  <c r="P243" i="1" l="1"/>
  <c r="Q243" i="1" s="1" a="1"/>
  <c r="Q243" i="1" s="1"/>
  <c r="N245" i="1"/>
  <c r="O244" i="1"/>
  <c r="P244" i="1" l="1"/>
  <c r="Q244" i="1" s="1" a="1"/>
  <c r="Q244" i="1" s="1"/>
  <c r="N246" i="1"/>
  <c r="O245" i="1"/>
  <c r="P245" i="1" l="1"/>
  <c r="Q245" i="1" s="1" a="1"/>
  <c r="Q245" i="1" s="1"/>
  <c r="N247" i="1"/>
  <c r="O246" i="1"/>
  <c r="P246" i="1" l="1"/>
  <c r="Q246" i="1" s="1" a="1"/>
  <c r="Q246" i="1" s="1"/>
  <c r="N248" i="1"/>
  <c r="O247" i="1"/>
  <c r="P247" i="1" l="1"/>
  <c r="Q247" i="1" s="1" a="1"/>
  <c r="Q247" i="1" s="1"/>
  <c r="N249" i="1"/>
  <c r="O248" i="1"/>
  <c r="P248" i="1" l="1"/>
  <c r="Q248" i="1" s="1" a="1"/>
  <c r="Q248" i="1" s="1"/>
  <c r="N250" i="1"/>
  <c r="O249" i="1"/>
  <c r="P249" i="1" l="1"/>
  <c r="Q249" i="1" s="1" a="1"/>
  <c r="Q249" i="1" s="1"/>
  <c r="N251" i="1"/>
  <c r="O250" i="1"/>
  <c r="P250" i="1" l="1"/>
  <c r="Q250" i="1" s="1" a="1"/>
  <c r="Q250" i="1" s="1"/>
  <c r="N252" i="1"/>
  <c r="O251" i="1"/>
  <c r="P251" i="1" l="1"/>
  <c r="Q251" i="1" s="1" a="1"/>
  <c r="Q251" i="1" s="1"/>
  <c r="N253" i="1"/>
  <c r="O252" i="1"/>
  <c r="P252" i="1" l="1"/>
  <c r="Q252" i="1" s="1" a="1"/>
  <c r="Q252" i="1" s="1"/>
  <c r="N254" i="1"/>
  <c r="O253" i="1"/>
  <c r="P253" i="1" l="1"/>
  <c r="Q253" i="1" s="1" a="1"/>
  <c r="Q253" i="1" s="1"/>
  <c r="N255" i="1"/>
  <c r="O254" i="1"/>
  <c r="P254" i="1" l="1"/>
  <c r="Q254" i="1" s="1" a="1"/>
  <c r="Q254" i="1" s="1"/>
  <c r="N256" i="1"/>
  <c r="O255" i="1"/>
  <c r="P255" i="1" l="1"/>
  <c r="Q255" i="1" s="1" a="1"/>
  <c r="Q255" i="1" s="1"/>
  <c r="N257" i="1"/>
  <c r="O256" i="1"/>
  <c r="P256" i="1" l="1"/>
  <c r="Q256" i="1" s="1" a="1"/>
  <c r="Q256" i="1" s="1"/>
  <c r="N258" i="1"/>
  <c r="O257" i="1"/>
  <c r="P257" i="1" l="1"/>
  <c r="Q257" i="1" s="1" a="1"/>
  <c r="Q257" i="1" s="1"/>
  <c r="N259" i="1"/>
  <c r="O259" i="1" s="1"/>
  <c r="O258" i="1"/>
  <c r="P258" i="1" l="1"/>
  <c r="Q258" i="1" s="1" a="1"/>
  <c r="Q258" i="1" s="1"/>
  <c r="P259" i="1"/>
  <c r="Q259" i="1" s="1" a="1"/>
  <c r="Q2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<sst xmlns="http://schemas.openxmlformats.org/spreadsheetml/2006/main" count="25" uniqueCount="23">
  <si>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Date</t>
  </si>
  <si>
    <t>Open</t>
  </si>
  <si>
    <t>High</t>
  </si>
  <si>
    <t>Low</t>
  </si>
  <si>
    <t>Close</t>
  </si>
  <si>
    <t>Adj Close</t>
  </si>
  <si>
    <t>Volume</t>
  </si>
  <si>
    <t>Testla RSI Analysis By Siva Suresh</t>
  </si>
  <si>
    <t>Range:</t>
  </si>
  <si>
    <t>Range Date:</t>
  </si>
  <si>
    <t>Daily Return</t>
  </si>
  <si>
    <t>STDev:</t>
  </si>
  <si>
    <t>Volatility:</t>
  </si>
  <si>
    <t>Avg Loss</t>
  </si>
  <si>
    <t>Avg Gain</t>
  </si>
  <si>
    <t>Loss</t>
  </si>
  <si>
    <t>Gain</t>
  </si>
  <si>
    <t>RS</t>
  </si>
  <si>
    <t>RSI</t>
  </si>
  <si>
    <t>Oversold:</t>
  </si>
  <si>
    <t>Overbrought:</t>
  </si>
  <si>
    <t>Oversold or Brought: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</si>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</sst>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mmmm\ d\,\ yyyy;@"/>
    <numFmt numFmtId="165" formatCode="&quot;$&quot;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8"/>
      <color theme="4"/>
      <name val="Calibri (Body)"/>
    </font>
    <font>
      <b/>
      <sz val="12"/>
      <color rgb="FFFF0000"/>
      <name val="Calibri"/>
      <family val="2"/>
      <scheme val="minor"/>
    </font>
    <font>
      <sz val="14"/>
      <color rgb="FF59595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>
      <alignment horizontal="center"/>
    </xf>
    <xf numFmtId="164" fontId="0" fillId="0" borderId="0" xfId="0" applyNumberFormat="1"/>
    <xf numFmtId="10" fontId="0" fillId="0" borderId="0" xfId="1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readingOrder="1"/>
    </xf>
    <xf numFmtId="165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T.TO</a:t>
            </a:r>
            <a:r>
              <a:rPr lang="en-US" baseline="0"/>
              <a:t> RSI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6032030977827"/>
          <c:y val="8.1961895311694483E-2"/>
          <c:w val="0.79898005547097384"/>
          <c:h val="0.8962871125234473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RSI!$B$16:$B$259</c:f>
              <c:numCache>
                <c:formatCode>[$-1009]mmmm\ d\,\ yyyy;@</c:formatCode>
                <c:ptCount val="244"/>
                <c:pt idx="0">
                  <c:v>44978</c:v>
                </c:pt>
                <c:pt idx="1">
                  <c:v>44979</c:v>
                </c:pt>
                <c:pt idx="2">
                  <c:v>44980</c:v>
                </c:pt>
                <c:pt idx="3">
                  <c:v>44981</c:v>
                </c:pt>
                <c:pt idx="4">
                  <c:v>44984</c:v>
                </c:pt>
                <c:pt idx="5">
                  <c:v>44985</c:v>
                </c:pt>
                <c:pt idx="6">
                  <c:v>44986</c:v>
                </c:pt>
                <c:pt idx="7">
                  <c:v>44987</c:v>
                </c:pt>
                <c:pt idx="8">
                  <c:v>44988</c:v>
                </c:pt>
                <c:pt idx="9">
                  <c:v>44991</c:v>
                </c:pt>
                <c:pt idx="10">
                  <c:v>44992</c:v>
                </c:pt>
                <c:pt idx="11">
                  <c:v>44993</c:v>
                </c:pt>
                <c:pt idx="12">
                  <c:v>44994</c:v>
                </c:pt>
                <c:pt idx="13">
                  <c:v>44995</c:v>
                </c:pt>
                <c:pt idx="14">
                  <c:v>44998</c:v>
                </c:pt>
                <c:pt idx="15">
                  <c:v>44999</c:v>
                </c:pt>
                <c:pt idx="16">
                  <c:v>45000</c:v>
                </c:pt>
                <c:pt idx="17">
                  <c:v>45001</c:v>
                </c:pt>
                <c:pt idx="18">
                  <c:v>45002</c:v>
                </c:pt>
                <c:pt idx="19">
                  <c:v>45005</c:v>
                </c:pt>
                <c:pt idx="20">
                  <c:v>45006</c:v>
                </c:pt>
                <c:pt idx="21">
                  <c:v>45007</c:v>
                </c:pt>
                <c:pt idx="22">
                  <c:v>45008</c:v>
                </c:pt>
                <c:pt idx="23">
                  <c:v>45009</c:v>
                </c:pt>
                <c:pt idx="24">
                  <c:v>45012</c:v>
                </c:pt>
                <c:pt idx="25">
                  <c:v>45013</c:v>
                </c:pt>
                <c:pt idx="26">
                  <c:v>45014</c:v>
                </c:pt>
                <c:pt idx="27">
                  <c:v>45015</c:v>
                </c:pt>
                <c:pt idx="28">
                  <c:v>45016</c:v>
                </c:pt>
                <c:pt idx="29">
                  <c:v>45019</c:v>
                </c:pt>
                <c:pt idx="30">
                  <c:v>45020</c:v>
                </c:pt>
                <c:pt idx="31">
                  <c:v>45021</c:v>
                </c:pt>
                <c:pt idx="32">
                  <c:v>45022</c:v>
                </c:pt>
                <c:pt idx="33">
                  <c:v>45026</c:v>
                </c:pt>
                <c:pt idx="34">
                  <c:v>45027</c:v>
                </c:pt>
                <c:pt idx="35">
                  <c:v>45028</c:v>
                </c:pt>
                <c:pt idx="36">
                  <c:v>45029</c:v>
                </c:pt>
                <c:pt idx="37">
                  <c:v>45030</c:v>
                </c:pt>
                <c:pt idx="38">
                  <c:v>45033</c:v>
                </c:pt>
                <c:pt idx="39">
                  <c:v>45034</c:v>
                </c:pt>
                <c:pt idx="40">
                  <c:v>45035</c:v>
                </c:pt>
                <c:pt idx="41">
                  <c:v>45036</c:v>
                </c:pt>
                <c:pt idx="42">
                  <c:v>45037</c:v>
                </c:pt>
                <c:pt idx="43">
                  <c:v>45040</c:v>
                </c:pt>
                <c:pt idx="44">
                  <c:v>45041</c:v>
                </c:pt>
                <c:pt idx="45">
                  <c:v>45042</c:v>
                </c:pt>
                <c:pt idx="46">
                  <c:v>45043</c:v>
                </c:pt>
                <c:pt idx="47">
                  <c:v>45044</c:v>
                </c:pt>
                <c:pt idx="48">
                  <c:v>45047</c:v>
                </c:pt>
                <c:pt idx="49">
                  <c:v>45048</c:v>
                </c:pt>
                <c:pt idx="50">
                  <c:v>45049</c:v>
                </c:pt>
                <c:pt idx="51">
                  <c:v>45050</c:v>
                </c:pt>
                <c:pt idx="52">
                  <c:v>45051</c:v>
                </c:pt>
                <c:pt idx="53">
                  <c:v>45054</c:v>
                </c:pt>
                <c:pt idx="54">
                  <c:v>45055</c:v>
                </c:pt>
                <c:pt idx="55">
                  <c:v>45056</c:v>
                </c:pt>
                <c:pt idx="56">
                  <c:v>45057</c:v>
                </c:pt>
                <c:pt idx="57">
                  <c:v>45058</c:v>
                </c:pt>
                <c:pt idx="58">
                  <c:v>45061</c:v>
                </c:pt>
                <c:pt idx="59">
                  <c:v>45062</c:v>
                </c:pt>
                <c:pt idx="60">
                  <c:v>45063</c:v>
                </c:pt>
                <c:pt idx="61">
                  <c:v>45064</c:v>
                </c:pt>
                <c:pt idx="62">
                  <c:v>45065</c:v>
                </c:pt>
                <c:pt idx="63">
                  <c:v>45068</c:v>
                </c:pt>
                <c:pt idx="64">
                  <c:v>45069</c:v>
                </c:pt>
                <c:pt idx="65">
                  <c:v>45070</c:v>
                </c:pt>
                <c:pt idx="66">
                  <c:v>45071</c:v>
                </c:pt>
                <c:pt idx="67">
                  <c:v>45072</c:v>
                </c:pt>
                <c:pt idx="68">
                  <c:v>45076</c:v>
                </c:pt>
                <c:pt idx="69">
                  <c:v>45077</c:v>
                </c:pt>
                <c:pt idx="70">
                  <c:v>45078</c:v>
                </c:pt>
                <c:pt idx="71">
                  <c:v>45079</c:v>
                </c:pt>
                <c:pt idx="72">
                  <c:v>45082</c:v>
                </c:pt>
                <c:pt idx="73">
                  <c:v>45083</c:v>
                </c:pt>
                <c:pt idx="74">
                  <c:v>45084</c:v>
                </c:pt>
                <c:pt idx="75">
                  <c:v>45085</c:v>
                </c:pt>
                <c:pt idx="76">
                  <c:v>45086</c:v>
                </c:pt>
                <c:pt idx="77">
                  <c:v>45089</c:v>
                </c:pt>
                <c:pt idx="78">
                  <c:v>45090</c:v>
                </c:pt>
                <c:pt idx="79">
                  <c:v>45091</c:v>
                </c:pt>
                <c:pt idx="80">
                  <c:v>45092</c:v>
                </c:pt>
                <c:pt idx="81">
                  <c:v>45093</c:v>
                </c:pt>
                <c:pt idx="82">
                  <c:v>45097</c:v>
                </c:pt>
                <c:pt idx="83">
                  <c:v>45098</c:v>
                </c:pt>
                <c:pt idx="84">
                  <c:v>45099</c:v>
                </c:pt>
                <c:pt idx="85">
                  <c:v>45100</c:v>
                </c:pt>
                <c:pt idx="86">
                  <c:v>45103</c:v>
                </c:pt>
                <c:pt idx="87">
                  <c:v>45104</c:v>
                </c:pt>
                <c:pt idx="88">
                  <c:v>45105</c:v>
                </c:pt>
                <c:pt idx="89">
                  <c:v>45106</c:v>
                </c:pt>
                <c:pt idx="90">
                  <c:v>45107</c:v>
                </c:pt>
                <c:pt idx="91">
                  <c:v>45110</c:v>
                </c:pt>
                <c:pt idx="92">
                  <c:v>45112</c:v>
                </c:pt>
                <c:pt idx="93">
                  <c:v>45113</c:v>
                </c:pt>
                <c:pt idx="94">
                  <c:v>45114</c:v>
                </c:pt>
                <c:pt idx="95">
                  <c:v>45117</c:v>
                </c:pt>
                <c:pt idx="96">
                  <c:v>45118</c:v>
                </c:pt>
                <c:pt idx="97">
                  <c:v>45119</c:v>
                </c:pt>
                <c:pt idx="98">
                  <c:v>45120</c:v>
                </c:pt>
                <c:pt idx="99">
                  <c:v>45121</c:v>
                </c:pt>
                <c:pt idx="100">
                  <c:v>45124</c:v>
                </c:pt>
                <c:pt idx="101">
                  <c:v>45125</c:v>
                </c:pt>
                <c:pt idx="102">
                  <c:v>45126</c:v>
                </c:pt>
                <c:pt idx="103">
                  <c:v>45127</c:v>
                </c:pt>
                <c:pt idx="104">
                  <c:v>45128</c:v>
                </c:pt>
                <c:pt idx="105">
                  <c:v>45131</c:v>
                </c:pt>
                <c:pt idx="106">
                  <c:v>45132</c:v>
                </c:pt>
                <c:pt idx="107">
                  <c:v>45133</c:v>
                </c:pt>
                <c:pt idx="108">
                  <c:v>45134</c:v>
                </c:pt>
                <c:pt idx="109">
                  <c:v>45135</c:v>
                </c:pt>
                <c:pt idx="110">
                  <c:v>45138</c:v>
                </c:pt>
                <c:pt idx="111">
                  <c:v>45139</c:v>
                </c:pt>
                <c:pt idx="112">
                  <c:v>45140</c:v>
                </c:pt>
                <c:pt idx="113">
                  <c:v>45141</c:v>
                </c:pt>
                <c:pt idx="114">
                  <c:v>45142</c:v>
                </c:pt>
                <c:pt idx="115">
                  <c:v>45145</c:v>
                </c:pt>
                <c:pt idx="116">
                  <c:v>45146</c:v>
                </c:pt>
                <c:pt idx="117">
                  <c:v>45147</c:v>
                </c:pt>
                <c:pt idx="118">
                  <c:v>45148</c:v>
                </c:pt>
                <c:pt idx="119">
                  <c:v>45149</c:v>
                </c:pt>
                <c:pt idx="120">
                  <c:v>45152</c:v>
                </c:pt>
                <c:pt idx="121">
                  <c:v>45153</c:v>
                </c:pt>
                <c:pt idx="122">
                  <c:v>45154</c:v>
                </c:pt>
                <c:pt idx="123">
                  <c:v>45155</c:v>
                </c:pt>
                <c:pt idx="124">
                  <c:v>45156</c:v>
                </c:pt>
                <c:pt idx="125">
                  <c:v>45159</c:v>
                </c:pt>
                <c:pt idx="126">
                  <c:v>45160</c:v>
                </c:pt>
                <c:pt idx="127">
                  <c:v>45161</c:v>
                </c:pt>
                <c:pt idx="128">
                  <c:v>45162</c:v>
                </c:pt>
                <c:pt idx="129">
                  <c:v>45163</c:v>
                </c:pt>
                <c:pt idx="130">
                  <c:v>45166</c:v>
                </c:pt>
                <c:pt idx="131">
                  <c:v>45167</c:v>
                </c:pt>
                <c:pt idx="132">
                  <c:v>45168</c:v>
                </c:pt>
                <c:pt idx="133">
                  <c:v>45169</c:v>
                </c:pt>
                <c:pt idx="134">
                  <c:v>45170</c:v>
                </c:pt>
                <c:pt idx="135">
                  <c:v>45174</c:v>
                </c:pt>
                <c:pt idx="136">
                  <c:v>45175</c:v>
                </c:pt>
                <c:pt idx="137">
                  <c:v>45176</c:v>
                </c:pt>
                <c:pt idx="138">
                  <c:v>45177</c:v>
                </c:pt>
                <c:pt idx="139">
                  <c:v>45180</c:v>
                </c:pt>
                <c:pt idx="140">
                  <c:v>45181</c:v>
                </c:pt>
                <c:pt idx="141">
                  <c:v>45182</c:v>
                </c:pt>
                <c:pt idx="142">
                  <c:v>45183</c:v>
                </c:pt>
                <c:pt idx="143">
                  <c:v>45184</c:v>
                </c:pt>
                <c:pt idx="144">
                  <c:v>45187</c:v>
                </c:pt>
                <c:pt idx="145">
                  <c:v>45188</c:v>
                </c:pt>
                <c:pt idx="146">
                  <c:v>45189</c:v>
                </c:pt>
                <c:pt idx="147">
                  <c:v>45190</c:v>
                </c:pt>
                <c:pt idx="148">
                  <c:v>45191</c:v>
                </c:pt>
                <c:pt idx="149">
                  <c:v>45194</c:v>
                </c:pt>
                <c:pt idx="150">
                  <c:v>45195</c:v>
                </c:pt>
                <c:pt idx="151">
                  <c:v>45196</c:v>
                </c:pt>
                <c:pt idx="152">
                  <c:v>45197</c:v>
                </c:pt>
                <c:pt idx="153">
                  <c:v>45198</c:v>
                </c:pt>
                <c:pt idx="154">
                  <c:v>45201</c:v>
                </c:pt>
                <c:pt idx="155">
                  <c:v>45202</c:v>
                </c:pt>
                <c:pt idx="156">
                  <c:v>45203</c:v>
                </c:pt>
                <c:pt idx="157">
                  <c:v>45204</c:v>
                </c:pt>
                <c:pt idx="158">
                  <c:v>45205</c:v>
                </c:pt>
                <c:pt idx="159">
                  <c:v>45208</c:v>
                </c:pt>
                <c:pt idx="160">
                  <c:v>45209</c:v>
                </c:pt>
                <c:pt idx="161">
                  <c:v>45210</c:v>
                </c:pt>
                <c:pt idx="162">
                  <c:v>45211</c:v>
                </c:pt>
                <c:pt idx="163">
                  <c:v>45212</c:v>
                </c:pt>
                <c:pt idx="164">
                  <c:v>45215</c:v>
                </c:pt>
                <c:pt idx="165">
                  <c:v>45216</c:v>
                </c:pt>
                <c:pt idx="166">
                  <c:v>45217</c:v>
                </c:pt>
                <c:pt idx="167">
                  <c:v>45218</c:v>
                </c:pt>
                <c:pt idx="168">
                  <c:v>45219</c:v>
                </c:pt>
                <c:pt idx="169">
                  <c:v>45222</c:v>
                </c:pt>
                <c:pt idx="170">
                  <c:v>45223</c:v>
                </c:pt>
                <c:pt idx="171">
                  <c:v>45224</c:v>
                </c:pt>
                <c:pt idx="172">
                  <c:v>45225</c:v>
                </c:pt>
                <c:pt idx="173">
                  <c:v>45226</c:v>
                </c:pt>
                <c:pt idx="174">
                  <c:v>45229</c:v>
                </c:pt>
                <c:pt idx="175">
                  <c:v>45230</c:v>
                </c:pt>
                <c:pt idx="176">
                  <c:v>45231</c:v>
                </c:pt>
                <c:pt idx="177">
                  <c:v>45232</c:v>
                </c:pt>
                <c:pt idx="178">
                  <c:v>45233</c:v>
                </c:pt>
                <c:pt idx="179">
                  <c:v>45236</c:v>
                </c:pt>
                <c:pt idx="180">
                  <c:v>45237</c:v>
                </c:pt>
                <c:pt idx="181">
                  <c:v>45238</c:v>
                </c:pt>
                <c:pt idx="182">
                  <c:v>45239</c:v>
                </c:pt>
                <c:pt idx="183">
                  <c:v>45240</c:v>
                </c:pt>
                <c:pt idx="184">
                  <c:v>45243</c:v>
                </c:pt>
                <c:pt idx="185">
                  <c:v>45244</c:v>
                </c:pt>
                <c:pt idx="186">
                  <c:v>45245</c:v>
                </c:pt>
                <c:pt idx="187">
                  <c:v>45246</c:v>
                </c:pt>
                <c:pt idx="188">
                  <c:v>45247</c:v>
                </c:pt>
                <c:pt idx="189">
                  <c:v>45250</c:v>
                </c:pt>
                <c:pt idx="190">
                  <c:v>45251</c:v>
                </c:pt>
                <c:pt idx="191">
                  <c:v>45252</c:v>
                </c:pt>
                <c:pt idx="192">
                  <c:v>45254</c:v>
                </c:pt>
                <c:pt idx="193">
                  <c:v>45257</c:v>
                </c:pt>
                <c:pt idx="194">
                  <c:v>45258</c:v>
                </c:pt>
                <c:pt idx="195">
                  <c:v>45259</c:v>
                </c:pt>
                <c:pt idx="196">
                  <c:v>45260</c:v>
                </c:pt>
                <c:pt idx="197">
                  <c:v>45261</c:v>
                </c:pt>
                <c:pt idx="198">
                  <c:v>45264</c:v>
                </c:pt>
                <c:pt idx="199">
                  <c:v>45265</c:v>
                </c:pt>
                <c:pt idx="200">
                  <c:v>45266</c:v>
                </c:pt>
                <c:pt idx="201">
                  <c:v>45267</c:v>
                </c:pt>
                <c:pt idx="202">
                  <c:v>45268</c:v>
                </c:pt>
                <c:pt idx="203">
                  <c:v>45271</c:v>
                </c:pt>
                <c:pt idx="204">
                  <c:v>45272</c:v>
                </c:pt>
                <c:pt idx="205">
                  <c:v>45273</c:v>
                </c:pt>
                <c:pt idx="206">
                  <c:v>45274</c:v>
                </c:pt>
                <c:pt idx="207">
                  <c:v>45275</c:v>
                </c:pt>
                <c:pt idx="208">
                  <c:v>45278</c:v>
                </c:pt>
                <c:pt idx="209">
                  <c:v>45279</c:v>
                </c:pt>
                <c:pt idx="210">
                  <c:v>45280</c:v>
                </c:pt>
                <c:pt idx="211">
                  <c:v>45281</c:v>
                </c:pt>
                <c:pt idx="212">
                  <c:v>45282</c:v>
                </c:pt>
                <c:pt idx="213">
                  <c:v>45286</c:v>
                </c:pt>
                <c:pt idx="214">
                  <c:v>45287</c:v>
                </c:pt>
                <c:pt idx="215">
                  <c:v>45288</c:v>
                </c:pt>
                <c:pt idx="216">
                  <c:v>45289</c:v>
                </c:pt>
                <c:pt idx="217">
                  <c:v>45293</c:v>
                </c:pt>
                <c:pt idx="218">
                  <c:v>45294</c:v>
                </c:pt>
                <c:pt idx="219">
                  <c:v>45295</c:v>
                </c:pt>
                <c:pt idx="220">
                  <c:v>45296</c:v>
                </c:pt>
                <c:pt idx="221">
                  <c:v>45299</c:v>
                </c:pt>
                <c:pt idx="222">
                  <c:v>45300</c:v>
                </c:pt>
                <c:pt idx="223">
                  <c:v>45301</c:v>
                </c:pt>
                <c:pt idx="224">
                  <c:v>45302</c:v>
                </c:pt>
                <c:pt idx="225">
                  <c:v>45303</c:v>
                </c:pt>
                <c:pt idx="226">
                  <c:v>45307</c:v>
                </c:pt>
                <c:pt idx="227">
                  <c:v>45308</c:v>
                </c:pt>
                <c:pt idx="228">
                  <c:v>45309</c:v>
                </c:pt>
                <c:pt idx="229">
                  <c:v>45310</c:v>
                </c:pt>
                <c:pt idx="230">
                  <c:v>45313</c:v>
                </c:pt>
                <c:pt idx="231">
                  <c:v>45314</c:v>
                </c:pt>
                <c:pt idx="232">
                  <c:v>45315</c:v>
                </c:pt>
                <c:pt idx="233">
                  <c:v>45316</c:v>
                </c:pt>
                <c:pt idx="234">
                  <c:v>45317</c:v>
                </c:pt>
                <c:pt idx="235">
                  <c:v>45320</c:v>
                </c:pt>
                <c:pt idx="236">
                  <c:v>45321</c:v>
                </c:pt>
                <c:pt idx="237">
                  <c:v>45322</c:v>
                </c:pt>
                <c:pt idx="238">
                  <c:v>45323</c:v>
                </c:pt>
                <c:pt idx="239">
                  <c:v>45324</c:v>
                </c:pt>
                <c:pt idx="240">
                  <c:v>45327</c:v>
                </c:pt>
                <c:pt idx="241">
                  <c:v>45328</c:v>
                </c:pt>
                <c:pt idx="242">
                  <c:v>45329</c:v>
                </c:pt>
                <c:pt idx="243">
                  <c:v>45330</c:v>
                </c:pt>
              </c:numCache>
            </c:numRef>
          </c:cat>
          <c:val>
            <c:numRef>
              <c:f>RSI!$P$22:$P$259</c:f>
              <c:numCache>
                <c:formatCode>General</c:formatCode>
                <c:ptCount val="238"/>
                <c:pt idx="0">
                  <c:v>99.954148156088877</c:v>
                </c:pt>
                <c:pt idx="1">
                  <c:v>133.37381932329146</c:v>
                </c:pt>
                <c:pt idx="2">
                  <c:v>127.60439654340372</c:v>
                </c:pt>
                <c:pt idx="3">
                  <c:v>142.98069932784324</c:v>
                </c:pt>
                <c:pt idx="4">
                  <c:v>178.47871389326835</c:v>
                </c:pt>
                <c:pt idx="5">
                  <c:v>238.05914578832224</c:v>
                </c:pt>
                <c:pt idx="6">
                  <c:v>555.79434590045878</c:v>
                </c:pt>
                <c:pt idx="7">
                  <c:v>521.12859480683892</c:v>
                </c:pt>
                <c:pt idx="8">
                  <c:v>461.85337873144874</c:v>
                </c:pt>
                <c:pt idx="9">
                  <c:v>258.72880287239769</c:v>
                </c:pt>
                <c:pt idx="10">
                  <c:v>320.7947379776765</c:v>
                </c:pt>
                <c:pt idx="11">
                  <c:v>264.97823607403785</c:v>
                </c:pt>
                <c:pt idx="12">
                  <c:v>376.34513053378561</c:v>
                </c:pt>
                <c:pt idx="13">
                  <c:v>304.24010687983116</c:v>
                </c:pt>
                <c:pt idx="14">
                  <c:v>189.16456381591823</c:v>
                </c:pt>
                <c:pt idx="15">
                  <c:v>259.93608335558855</c:v>
                </c:pt>
                <c:pt idx="16">
                  <c:v>249.88665206466686</c:v>
                </c:pt>
                <c:pt idx="17">
                  <c:v>282.18706301445445</c:v>
                </c:pt>
                <c:pt idx="18">
                  <c:v>264.47762357593774</c:v>
                </c:pt>
                <c:pt idx="19">
                  <c:v>328.91356942001505</c:v>
                </c:pt>
                <c:pt idx="20">
                  <c:v>255.75806688517133</c:v>
                </c:pt>
                <c:pt idx="21">
                  <c:v>241.24720947809197</c:v>
                </c:pt>
                <c:pt idx="22">
                  <c:v>175.4175969601788</c:v>
                </c:pt>
                <c:pt idx="23">
                  <c:v>367.6947525380412</c:v>
                </c:pt>
                <c:pt idx="24">
                  <c:v>461.76247761519215</c:v>
                </c:pt>
                <c:pt idx="25">
                  <c:v>4129.2871298729478</c:v>
                </c:pt>
                <c:pt idx="26">
                  <c:v>9327.7487870352215</c:v>
                </c:pt>
                <c:pt idx="27">
                  <c:v>-15020.259242856262</c:v>
                </c:pt>
                <c:pt idx="28">
                  <c:v>1519.3323279755948</c:v>
                </c:pt>
                <c:pt idx="29">
                  <c:v>-681.55755414819703</c:v>
                </c:pt>
                <c:pt idx="30">
                  <c:v>2413.1657526690005</c:v>
                </c:pt>
                <c:pt idx="31">
                  <c:v>8497.4208850733467</c:v>
                </c:pt>
                <c:pt idx="32">
                  <c:v>1273.7228813630247</c:v>
                </c:pt>
                <c:pt idx="33">
                  <c:v>-5312.8771339370605</c:v>
                </c:pt>
                <c:pt idx="34">
                  <c:v>-618.60813555011589</c:v>
                </c:pt>
                <c:pt idx="35">
                  <c:v>-112.43614641660974</c:v>
                </c:pt>
                <c:pt idx="36">
                  <c:v>-137.2635564779271</c:v>
                </c:pt>
                <c:pt idx="37">
                  <c:v>-119.11548082893776</c:v>
                </c:pt>
                <c:pt idx="38">
                  <c:v>-107.71852014140444</c:v>
                </c:pt>
                <c:pt idx="39">
                  <c:v>-78.09801375880815</c:v>
                </c:pt>
                <c:pt idx="40">
                  <c:v>-145.85322996441488</c:v>
                </c:pt>
                <c:pt idx="41">
                  <c:v>-233.18290535862474</c:v>
                </c:pt>
                <c:pt idx="42">
                  <c:v>-189.53901825456347</c:v>
                </c:pt>
                <c:pt idx="43">
                  <c:v>-168.69816451330695</c:v>
                </c:pt>
                <c:pt idx="44">
                  <c:v>-175.12826316073523</c:v>
                </c:pt>
                <c:pt idx="45">
                  <c:v>-189.81701764926089</c:v>
                </c:pt>
                <c:pt idx="46">
                  <c:v>-2021.8667841369142</c:v>
                </c:pt>
                <c:pt idx="47">
                  <c:v>6544.3977584740114</c:v>
                </c:pt>
                <c:pt idx="48">
                  <c:v>-1161.4592602514854</c:v>
                </c:pt>
                <c:pt idx="49">
                  <c:v>-898.26931600065859</c:v>
                </c:pt>
                <c:pt idx="50">
                  <c:v>2498.5473044354203</c:v>
                </c:pt>
                <c:pt idx="51">
                  <c:v>-770.17365502774635</c:v>
                </c:pt>
                <c:pt idx="52">
                  <c:v>-493.66540382621827</c:v>
                </c:pt>
                <c:pt idx="53">
                  <c:v>-518.61020652437605</c:v>
                </c:pt>
                <c:pt idx="54">
                  <c:v>748.58969569779811</c:v>
                </c:pt>
                <c:pt idx="55">
                  <c:v>439.45736507113998</c:v>
                </c:pt>
                <c:pt idx="56">
                  <c:v>318.92647378750212</c:v>
                </c:pt>
                <c:pt idx="57">
                  <c:v>207.99785201676929</c:v>
                </c:pt>
                <c:pt idx="58">
                  <c:v>257.98678505479091</c:v>
                </c:pt>
                <c:pt idx="59">
                  <c:v>339.28655770722435</c:v>
                </c:pt>
                <c:pt idx="60">
                  <c:v>301.81889828755436</c:v>
                </c:pt>
                <c:pt idx="61">
                  <c:v>204.33063776185105</c:v>
                </c:pt>
                <c:pt idx="62">
                  <c:v>170.6008764064791</c:v>
                </c:pt>
                <c:pt idx="63">
                  <c:v>162.9969711335701</c:v>
                </c:pt>
                <c:pt idx="64">
                  <c:v>154.7645340405484</c:v>
                </c:pt>
                <c:pt idx="65">
                  <c:v>143.71208156219842</c:v>
                </c:pt>
                <c:pt idx="66">
                  <c:v>138.93633880162096</c:v>
                </c:pt>
                <c:pt idx="67">
                  <c:v>134.77706905319098</c:v>
                </c:pt>
                <c:pt idx="68">
                  <c:v>131.57649415023599</c:v>
                </c:pt>
                <c:pt idx="69">
                  <c:v>124.05213315989344</c:v>
                </c:pt>
                <c:pt idx="70">
                  <c:v>119.42953847328965</c:v>
                </c:pt>
                <c:pt idx="71">
                  <c:v>117.38184398863824</c:v>
                </c:pt>
                <c:pt idx="72">
                  <c:v>114.66068677911069</c:v>
                </c:pt>
                <c:pt idx="73">
                  <c:v>118.99847758001016</c:v>
                </c:pt>
                <c:pt idx="74">
                  <c:v>121.28913861720233</c:v>
                </c:pt>
                <c:pt idx="75">
                  <c:v>119.21271954817121</c:v>
                </c:pt>
                <c:pt idx="76">
                  <c:v>114.61173134338777</c:v>
                </c:pt>
                <c:pt idx="77">
                  <c:v>158.72472913515367</c:v>
                </c:pt>
                <c:pt idx="78">
                  <c:v>151.40445384718041</c:v>
                </c:pt>
                <c:pt idx="79">
                  <c:v>191.35881628178709</c:v>
                </c:pt>
                <c:pt idx="80">
                  <c:v>426.86205951357368</c:v>
                </c:pt>
                <c:pt idx="81">
                  <c:v>283.55557068307604</c:v>
                </c:pt>
                <c:pt idx="82">
                  <c:v>240.03129476052285</c:v>
                </c:pt>
                <c:pt idx="83">
                  <c:v>232.93788050599105</c:v>
                </c:pt>
                <c:pt idx="84">
                  <c:v>212.1961244529499</c:v>
                </c:pt>
                <c:pt idx="85">
                  <c:v>165.60085434121592</c:v>
                </c:pt>
                <c:pt idx="86">
                  <c:v>161.54444151790037</c:v>
                </c:pt>
                <c:pt idx="87">
                  <c:v>189.7628740308075</c:v>
                </c:pt>
                <c:pt idx="88">
                  <c:v>203.3513840801433</c:v>
                </c:pt>
                <c:pt idx="89">
                  <c:v>246.83358706492348</c:v>
                </c:pt>
                <c:pt idx="90">
                  <c:v>245.58149028483493</c:v>
                </c:pt>
                <c:pt idx="91">
                  <c:v>230.89224104014193</c:v>
                </c:pt>
                <c:pt idx="92">
                  <c:v>201.31694748855713</c:v>
                </c:pt>
                <c:pt idx="93">
                  <c:v>188.61935792424592</c:v>
                </c:pt>
                <c:pt idx="94">
                  <c:v>165.69026876834909</c:v>
                </c:pt>
                <c:pt idx="95">
                  <c:v>160.17569578393886</c:v>
                </c:pt>
                <c:pt idx="96">
                  <c:v>171.04163828183297</c:v>
                </c:pt>
                <c:pt idx="97">
                  <c:v>43820.396195457979</c:v>
                </c:pt>
                <c:pt idx="98">
                  <c:v>-1628.4538956613776</c:v>
                </c:pt>
                <c:pt idx="99">
                  <c:v>789.73734179566679</c:v>
                </c:pt>
                <c:pt idx="100">
                  <c:v>2134.4235691759932</c:v>
                </c:pt>
                <c:pt idx="101">
                  <c:v>3888.8278585136059</c:v>
                </c:pt>
                <c:pt idx="102">
                  <c:v>-538.34221575451329</c:v>
                </c:pt>
                <c:pt idx="103">
                  <c:v>1321.5379617463811</c:v>
                </c:pt>
                <c:pt idx="104">
                  <c:v>1047.2961930384063</c:v>
                </c:pt>
                <c:pt idx="105">
                  <c:v>-1893.0518625142331</c:v>
                </c:pt>
                <c:pt idx="106">
                  <c:v>-439.34795020314516</c:v>
                </c:pt>
                <c:pt idx="107">
                  <c:v>-1315.8025789502594</c:v>
                </c:pt>
                <c:pt idx="108">
                  <c:v>-464.29121197431198</c:v>
                </c:pt>
                <c:pt idx="109">
                  <c:v>-355.0669165181103</c:v>
                </c:pt>
                <c:pt idx="110">
                  <c:v>-299.8966189160177</c:v>
                </c:pt>
                <c:pt idx="111">
                  <c:v>-174.55191003674327</c:v>
                </c:pt>
                <c:pt idx="112">
                  <c:v>-238.44924559555335</c:v>
                </c:pt>
                <c:pt idx="113">
                  <c:v>-196.41043685404213</c:v>
                </c:pt>
                <c:pt idx="114">
                  <c:v>-163.13451617826161</c:v>
                </c:pt>
                <c:pt idx="115">
                  <c:v>-114.13597034511864</c:v>
                </c:pt>
                <c:pt idx="116">
                  <c:v>-84.538919667614095</c:v>
                </c:pt>
                <c:pt idx="117">
                  <c:v>-68.06253721295252</c:v>
                </c:pt>
                <c:pt idx="118">
                  <c:v>-60.623477481787688</c:v>
                </c:pt>
                <c:pt idx="119">
                  <c:v>-220.14180148057454</c:v>
                </c:pt>
                <c:pt idx="120">
                  <c:v>-267.71340417164015</c:v>
                </c:pt>
                <c:pt idx="121">
                  <c:v>-430.98152220448003</c:v>
                </c:pt>
                <c:pt idx="122">
                  <c:v>-228.20425033440995</c:v>
                </c:pt>
                <c:pt idx="123">
                  <c:v>-799.74115152848844</c:v>
                </c:pt>
                <c:pt idx="124">
                  <c:v>-847.54547300107618</c:v>
                </c:pt>
                <c:pt idx="125">
                  <c:v>365.62099637287736</c:v>
                </c:pt>
                <c:pt idx="126">
                  <c:v>373.4742536109199</c:v>
                </c:pt>
                <c:pt idx="127">
                  <c:v>349.18326443362747</c:v>
                </c:pt>
                <c:pt idx="128">
                  <c:v>-5866.613457604868</c:v>
                </c:pt>
                <c:pt idx="129">
                  <c:v>476.72407778900856</c:v>
                </c:pt>
                <c:pt idx="130">
                  <c:v>875.96507767737216</c:v>
                </c:pt>
                <c:pt idx="131">
                  <c:v>957.1915378089235</c:v>
                </c:pt>
                <c:pt idx="132">
                  <c:v>3132.1095604733105</c:v>
                </c:pt>
                <c:pt idx="133">
                  <c:v>240.86426132556011</c:v>
                </c:pt>
                <c:pt idx="134">
                  <c:v>321.05026885727932</c:v>
                </c:pt>
                <c:pt idx="135">
                  <c:v>280.52081012149267</c:v>
                </c:pt>
                <c:pt idx="136">
                  <c:v>244.99546034421397</c:v>
                </c:pt>
                <c:pt idx="137">
                  <c:v>264.50911010211223</c:v>
                </c:pt>
                <c:pt idx="138">
                  <c:v>502.47674452988639</c:v>
                </c:pt>
                <c:pt idx="139">
                  <c:v>456.25333959960517</c:v>
                </c:pt>
                <c:pt idx="140">
                  <c:v>755.8745606968813</c:v>
                </c:pt>
                <c:pt idx="141">
                  <c:v>-3069.9712814621748</c:v>
                </c:pt>
                <c:pt idx="142">
                  <c:v>-321.12906210147167</c:v>
                </c:pt>
                <c:pt idx="143">
                  <c:v>-418.65890855827467</c:v>
                </c:pt>
                <c:pt idx="144">
                  <c:v>-312.60915603669855</c:v>
                </c:pt>
                <c:pt idx="145">
                  <c:v>-232.58237237059762</c:v>
                </c:pt>
                <c:pt idx="146">
                  <c:v>-502.29056266334385</c:v>
                </c:pt>
                <c:pt idx="147">
                  <c:v>-1301.7791306739382</c:v>
                </c:pt>
                <c:pt idx="148">
                  <c:v>-2782.7586675277425</c:v>
                </c:pt>
                <c:pt idx="149">
                  <c:v>-537.20634014212783</c:v>
                </c:pt>
                <c:pt idx="150">
                  <c:v>522.64659146105805</c:v>
                </c:pt>
                <c:pt idx="151">
                  <c:v>604.84842809404529</c:v>
                </c:pt>
                <c:pt idx="152">
                  <c:v>570.39423941784798</c:v>
                </c:pt>
                <c:pt idx="153">
                  <c:v>656.89085386851673</c:v>
                </c:pt>
                <c:pt idx="154">
                  <c:v>418.20728745028725</c:v>
                </c:pt>
                <c:pt idx="155">
                  <c:v>451.44167210396608</c:v>
                </c:pt>
                <c:pt idx="156">
                  <c:v>1025.2390562978021</c:v>
                </c:pt>
                <c:pt idx="157">
                  <c:v>-651.02046901711651</c:v>
                </c:pt>
                <c:pt idx="158">
                  <c:v>-1964.0775354089483</c:v>
                </c:pt>
                <c:pt idx="159">
                  <c:v>-5409.805060086449</c:v>
                </c:pt>
                <c:pt idx="160">
                  <c:v>-220.57630141659297</c:v>
                </c:pt>
                <c:pt idx="161">
                  <c:v>-75.649087811492421</c:v>
                </c:pt>
                <c:pt idx="162">
                  <c:v>-60.299016020945999</c:v>
                </c:pt>
                <c:pt idx="163">
                  <c:v>-60.688193395733663</c:v>
                </c:pt>
                <c:pt idx="164">
                  <c:v>-84.48493228129368</c:v>
                </c:pt>
                <c:pt idx="165">
                  <c:v>-73.63986020907322</c:v>
                </c:pt>
                <c:pt idx="166">
                  <c:v>-60.135888228913814</c:v>
                </c:pt>
                <c:pt idx="167">
                  <c:v>-67.798371694049422</c:v>
                </c:pt>
                <c:pt idx="168">
                  <c:v>-50.876561852849903</c:v>
                </c:pt>
                <c:pt idx="169">
                  <c:v>-66.549392116921211</c:v>
                </c:pt>
                <c:pt idx="170">
                  <c:v>-97.087202896279905</c:v>
                </c:pt>
                <c:pt idx="171">
                  <c:v>-316.16689926590715</c:v>
                </c:pt>
                <c:pt idx="172">
                  <c:v>-381.16336018101305</c:v>
                </c:pt>
                <c:pt idx="173">
                  <c:v>-352.91722117691586</c:v>
                </c:pt>
                <c:pt idx="174">
                  <c:v>-582.68837452748028</c:v>
                </c:pt>
                <c:pt idx="175">
                  <c:v>-575.13075539079261</c:v>
                </c:pt>
                <c:pt idx="176">
                  <c:v>-168.13112157684014</c:v>
                </c:pt>
                <c:pt idx="177">
                  <c:v>-279.46943015667739</c:v>
                </c:pt>
                <c:pt idx="178">
                  <c:v>-2764.9879667351952</c:v>
                </c:pt>
                <c:pt idx="179">
                  <c:v>396.38723592086558</c:v>
                </c:pt>
                <c:pt idx="180">
                  <c:v>301.48753778285402</c:v>
                </c:pt>
                <c:pt idx="181">
                  <c:v>730.69843081270005</c:v>
                </c:pt>
                <c:pt idx="182">
                  <c:v>664.29190336546606</c:v>
                </c:pt>
                <c:pt idx="183">
                  <c:v>567.27859505611445</c:v>
                </c:pt>
                <c:pt idx="184">
                  <c:v>359.95377888404289</c:v>
                </c:pt>
                <c:pt idx="185">
                  <c:v>891.89315975683553</c:v>
                </c:pt>
                <c:pt idx="186">
                  <c:v>717.54720399101927</c:v>
                </c:pt>
                <c:pt idx="187">
                  <c:v>651.15330152274339</c:v>
                </c:pt>
                <c:pt idx="188">
                  <c:v>286.48892035676528</c:v>
                </c:pt>
                <c:pt idx="189">
                  <c:v>346.32579651673751</c:v>
                </c:pt>
                <c:pt idx="190">
                  <c:v>536.07299012399824</c:v>
                </c:pt>
                <c:pt idx="191">
                  <c:v>655.07373846101029</c:v>
                </c:pt>
                <c:pt idx="192">
                  <c:v>1730.9892486484384</c:v>
                </c:pt>
                <c:pt idx="193">
                  <c:v>702.08354970702442</c:v>
                </c:pt>
                <c:pt idx="194">
                  <c:v>627.85010586195619</c:v>
                </c:pt>
                <c:pt idx="195">
                  <c:v>416.45981486505519</c:v>
                </c:pt>
                <c:pt idx="196">
                  <c:v>373.21831133693257</c:v>
                </c:pt>
                <c:pt idx="197">
                  <c:v>750.59542054021733</c:v>
                </c:pt>
                <c:pt idx="198">
                  <c:v>2730.1111380722232</c:v>
                </c:pt>
                <c:pt idx="199">
                  <c:v>879.99401087206172</c:v>
                </c:pt>
                <c:pt idx="200">
                  <c:v>258.94382629226584</c:v>
                </c:pt>
                <c:pt idx="201">
                  <c:v>234.85361707313837</c:v>
                </c:pt>
                <c:pt idx="202">
                  <c:v>259.39289927026675</c:v>
                </c:pt>
                <c:pt idx="203">
                  <c:v>213.26072498948756</c:v>
                </c:pt>
                <c:pt idx="204">
                  <c:v>548.57736360350009</c:v>
                </c:pt>
                <c:pt idx="205">
                  <c:v>300.5833898342654</c:v>
                </c:pt>
                <c:pt idx="206">
                  <c:v>357.22104151734476</c:v>
                </c:pt>
                <c:pt idx="207">
                  <c:v>280.96732151404115</c:v>
                </c:pt>
                <c:pt idx="208">
                  <c:v>231.24286604080336</c:v>
                </c:pt>
                <c:pt idx="209">
                  <c:v>468.14261305638269</c:v>
                </c:pt>
                <c:pt idx="210">
                  <c:v>1257.6577869986065</c:v>
                </c:pt>
                <c:pt idx="211">
                  <c:v>1287.5086110767147</c:v>
                </c:pt>
                <c:pt idx="212">
                  <c:v>-396.45720967096361</c:v>
                </c:pt>
                <c:pt idx="213">
                  <c:v>-369.32483483784284</c:v>
                </c:pt>
                <c:pt idx="214">
                  <c:v>-347.64545403657564</c:v>
                </c:pt>
                <c:pt idx="215">
                  <c:v>-678.89018867440245</c:v>
                </c:pt>
                <c:pt idx="216">
                  <c:v>-273.96470084819055</c:v>
                </c:pt>
                <c:pt idx="217">
                  <c:v>-244.75527184118931</c:v>
                </c:pt>
                <c:pt idx="218">
                  <c:v>-139.34657047914197</c:v>
                </c:pt>
                <c:pt idx="219">
                  <c:v>-88.478697362368194</c:v>
                </c:pt>
                <c:pt idx="220">
                  <c:v>-98.010554234616166</c:v>
                </c:pt>
                <c:pt idx="221">
                  <c:v>-79.502353616065307</c:v>
                </c:pt>
                <c:pt idx="222">
                  <c:v>-67.882215650420335</c:v>
                </c:pt>
                <c:pt idx="223">
                  <c:v>-70.144385807295635</c:v>
                </c:pt>
                <c:pt idx="224">
                  <c:v>-60.537706322669521</c:v>
                </c:pt>
                <c:pt idx="225">
                  <c:v>-62.948103530758573</c:v>
                </c:pt>
                <c:pt idx="226">
                  <c:v>-59.25639051707509</c:v>
                </c:pt>
                <c:pt idx="227">
                  <c:v>-26.752865612811703</c:v>
                </c:pt>
                <c:pt idx="228">
                  <c:v>-28.622185095330423</c:v>
                </c:pt>
                <c:pt idx="229">
                  <c:v>-60.124354100816817</c:v>
                </c:pt>
                <c:pt idx="230">
                  <c:v>-63.83807427840523</c:v>
                </c:pt>
                <c:pt idx="231">
                  <c:v>-54.903756801377284</c:v>
                </c:pt>
                <c:pt idx="232">
                  <c:v>-63.92452069280796</c:v>
                </c:pt>
                <c:pt idx="233">
                  <c:v>-61.587414794586834</c:v>
                </c:pt>
                <c:pt idx="234">
                  <c:v>-47.969038601580706</c:v>
                </c:pt>
                <c:pt idx="235">
                  <c:v>-72.146293248646799</c:v>
                </c:pt>
                <c:pt idx="236">
                  <c:v>-92.992659419243836</c:v>
                </c:pt>
                <c:pt idx="237">
                  <c:v>-106.8596604629079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RSI!$P$8:$P$21</c15:sqref>
                        </c15:formulaRef>
                      </c:ext>
                    </c:extLst>
                    <c:strCache>
                      <c:ptCount val="14"/>
                      <c:pt idx="0">
                        <c:v>180673600</c:v>
                      </c:pt>
                      <c:pt idx="1">
                        <c:v>$6.03</c:v>
                      </c:pt>
                      <c:pt idx="2">
                        <c:v>$0.00</c:v>
                      </c:pt>
                      <c:pt idx="3">
                        <c:v>$0.00</c:v>
                      </c:pt>
                      <c:pt idx="4">
                        <c:v>$14.61</c:v>
                      </c:pt>
                      <c:pt idx="5">
                        <c:v>$4.99</c:v>
                      </c:pt>
                      <c:pt idx="6">
                        <c:v>$0.00</c:v>
                      </c:pt>
                      <c:pt idx="7">
                        <c:v>$6.27</c:v>
                      </c:pt>
                      <c:pt idx="8">
                        <c:v>$0.00</c:v>
                      </c:pt>
                      <c:pt idx="9">
                        <c:v>$3.49</c:v>
                      </c:pt>
                      <c:pt idx="10">
                        <c:v>$1.21</c:v>
                      </c:pt>
                      <c:pt idx="11">
                        <c:v>$0.00</c:v>
                      </c:pt>
                      <c:pt idx="12">
                        <c:v>$10.75</c:v>
                      </c:pt>
                      <c:pt idx="13">
                        <c:v>$0.00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6A0-C440-AAA0-BDC25C620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334628288"/>
        <c:axId val="752244096"/>
      </c:lineChart>
      <c:dateAx>
        <c:axId val="334628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009]mmmm\ d\,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244096"/>
        <c:crosses val="autoZero"/>
        <c:auto val="1"/>
        <c:lblOffset val="100"/>
        <c:baseTimeUnit val="days"/>
      </c:dateAx>
      <c:valAx>
        <c:axId val="752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28288"/>
        <c:crossesAt val="44986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T.TO</a:t>
            </a:r>
            <a:r>
              <a:rPr lang="en-US" baseline="0"/>
              <a:t> Closing Price &amp; OBV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RSI!$F$7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(RSI!$B$8:$B$259,RSI!$K$280)</c:f>
              <c:numCache>
                <c:formatCode>[$-1009]mmmm\ d\,\ yyyy;@</c:formatCode>
                <c:ptCount val="253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44978</c:v>
                </c:pt>
                <c:pt idx="9">
                  <c:v>44979</c:v>
                </c:pt>
                <c:pt idx="10">
                  <c:v>44980</c:v>
                </c:pt>
                <c:pt idx="11">
                  <c:v>44981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44991</c:v>
                </c:pt>
                <c:pt idx="18">
                  <c:v>44992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45015</c:v>
                </c:pt>
                <c:pt idx="36">
                  <c:v>45016</c:v>
                </c:pt>
                <c:pt idx="37">
                  <c:v>45019</c:v>
                </c:pt>
                <c:pt idx="38">
                  <c:v>45020</c:v>
                </c:pt>
                <c:pt idx="39">
                  <c:v>45021</c:v>
                </c:pt>
                <c:pt idx="40">
                  <c:v>45022</c:v>
                </c:pt>
                <c:pt idx="41">
                  <c:v>45026</c:v>
                </c:pt>
                <c:pt idx="42">
                  <c:v>45027</c:v>
                </c:pt>
                <c:pt idx="43">
                  <c:v>45028</c:v>
                </c:pt>
                <c:pt idx="44">
                  <c:v>45029</c:v>
                </c:pt>
                <c:pt idx="45">
                  <c:v>45030</c:v>
                </c:pt>
                <c:pt idx="46">
                  <c:v>45033</c:v>
                </c:pt>
                <c:pt idx="47">
                  <c:v>45034</c:v>
                </c:pt>
                <c:pt idx="48">
                  <c:v>45035</c:v>
                </c:pt>
                <c:pt idx="49">
                  <c:v>45036</c:v>
                </c:pt>
                <c:pt idx="50">
                  <c:v>45037</c:v>
                </c:pt>
                <c:pt idx="51">
                  <c:v>45040</c:v>
                </c:pt>
                <c:pt idx="52">
                  <c:v>45041</c:v>
                </c:pt>
                <c:pt idx="53">
                  <c:v>45042</c:v>
                </c:pt>
                <c:pt idx="54">
                  <c:v>45043</c:v>
                </c:pt>
                <c:pt idx="55">
                  <c:v>45044</c:v>
                </c:pt>
                <c:pt idx="56">
                  <c:v>45047</c:v>
                </c:pt>
                <c:pt idx="57">
                  <c:v>45048</c:v>
                </c:pt>
                <c:pt idx="58">
                  <c:v>45049</c:v>
                </c:pt>
                <c:pt idx="59">
                  <c:v>45050</c:v>
                </c:pt>
                <c:pt idx="60">
                  <c:v>45051</c:v>
                </c:pt>
                <c:pt idx="61">
                  <c:v>45054</c:v>
                </c:pt>
                <c:pt idx="62">
                  <c:v>45055</c:v>
                </c:pt>
                <c:pt idx="63">
                  <c:v>45056</c:v>
                </c:pt>
                <c:pt idx="64">
                  <c:v>45057</c:v>
                </c:pt>
                <c:pt idx="65">
                  <c:v>45058</c:v>
                </c:pt>
                <c:pt idx="66">
                  <c:v>45061</c:v>
                </c:pt>
                <c:pt idx="67">
                  <c:v>45062</c:v>
                </c:pt>
                <c:pt idx="68">
                  <c:v>45063</c:v>
                </c:pt>
                <c:pt idx="69">
                  <c:v>45064</c:v>
                </c:pt>
                <c:pt idx="70">
                  <c:v>45065</c:v>
                </c:pt>
                <c:pt idx="71">
                  <c:v>45068</c:v>
                </c:pt>
                <c:pt idx="72">
                  <c:v>45069</c:v>
                </c:pt>
                <c:pt idx="73">
                  <c:v>45070</c:v>
                </c:pt>
                <c:pt idx="74">
                  <c:v>45071</c:v>
                </c:pt>
                <c:pt idx="75">
                  <c:v>45072</c:v>
                </c:pt>
                <c:pt idx="76">
                  <c:v>45076</c:v>
                </c:pt>
                <c:pt idx="77">
                  <c:v>45077</c:v>
                </c:pt>
                <c:pt idx="78">
                  <c:v>45078</c:v>
                </c:pt>
                <c:pt idx="79">
                  <c:v>45079</c:v>
                </c:pt>
                <c:pt idx="80">
                  <c:v>45082</c:v>
                </c:pt>
                <c:pt idx="81">
                  <c:v>45083</c:v>
                </c:pt>
                <c:pt idx="82">
                  <c:v>45084</c:v>
                </c:pt>
                <c:pt idx="83">
                  <c:v>45085</c:v>
                </c:pt>
                <c:pt idx="84">
                  <c:v>45086</c:v>
                </c:pt>
                <c:pt idx="85">
                  <c:v>45089</c:v>
                </c:pt>
                <c:pt idx="86">
                  <c:v>45090</c:v>
                </c:pt>
                <c:pt idx="87">
                  <c:v>45091</c:v>
                </c:pt>
                <c:pt idx="88">
                  <c:v>45092</c:v>
                </c:pt>
                <c:pt idx="89">
                  <c:v>45093</c:v>
                </c:pt>
                <c:pt idx="90">
                  <c:v>45097</c:v>
                </c:pt>
                <c:pt idx="91">
                  <c:v>45098</c:v>
                </c:pt>
                <c:pt idx="92">
                  <c:v>45099</c:v>
                </c:pt>
                <c:pt idx="93">
                  <c:v>45100</c:v>
                </c:pt>
                <c:pt idx="94">
                  <c:v>45103</c:v>
                </c:pt>
                <c:pt idx="95">
                  <c:v>45104</c:v>
                </c:pt>
                <c:pt idx="96">
                  <c:v>45105</c:v>
                </c:pt>
                <c:pt idx="97">
                  <c:v>45106</c:v>
                </c:pt>
                <c:pt idx="98">
                  <c:v>45107</c:v>
                </c:pt>
                <c:pt idx="99">
                  <c:v>45110</c:v>
                </c:pt>
                <c:pt idx="100">
                  <c:v>45112</c:v>
                </c:pt>
                <c:pt idx="101">
                  <c:v>45113</c:v>
                </c:pt>
                <c:pt idx="102">
                  <c:v>45114</c:v>
                </c:pt>
                <c:pt idx="103">
                  <c:v>45117</c:v>
                </c:pt>
                <c:pt idx="104">
                  <c:v>45118</c:v>
                </c:pt>
                <c:pt idx="105">
                  <c:v>45119</c:v>
                </c:pt>
                <c:pt idx="106">
                  <c:v>45120</c:v>
                </c:pt>
                <c:pt idx="107">
                  <c:v>45121</c:v>
                </c:pt>
                <c:pt idx="108">
                  <c:v>45124</c:v>
                </c:pt>
                <c:pt idx="109">
                  <c:v>45125</c:v>
                </c:pt>
                <c:pt idx="110">
                  <c:v>45126</c:v>
                </c:pt>
                <c:pt idx="111">
                  <c:v>45127</c:v>
                </c:pt>
                <c:pt idx="112">
                  <c:v>45128</c:v>
                </c:pt>
                <c:pt idx="113">
                  <c:v>45131</c:v>
                </c:pt>
                <c:pt idx="114">
                  <c:v>45132</c:v>
                </c:pt>
                <c:pt idx="115">
                  <c:v>45133</c:v>
                </c:pt>
                <c:pt idx="116">
                  <c:v>45134</c:v>
                </c:pt>
                <c:pt idx="117">
                  <c:v>45135</c:v>
                </c:pt>
                <c:pt idx="118">
                  <c:v>45138</c:v>
                </c:pt>
                <c:pt idx="119">
                  <c:v>45139</c:v>
                </c:pt>
                <c:pt idx="120">
                  <c:v>45140</c:v>
                </c:pt>
                <c:pt idx="121">
                  <c:v>45141</c:v>
                </c:pt>
                <c:pt idx="122">
                  <c:v>45142</c:v>
                </c:pt>
                <c:pt idx="123">
                  <c:v>45145</c:v>
                </c:pt>
                <c:pt idx="124">
                  <c:v>45146</c:v>
                </c:pt>
                <c:pt idx="125">
                  <c:v>45147</c:v>
                </c:pt>
                <c:pt idx="126">
                  <c:v>45148</c:v>
                </c:pt>
                <c:pt idx="127">
                  <c:v>45149</c:v>
                </c:pt>
                <c:pt idx="128">
                  <c:v>45152</c:v>
                </c:pt>
                <c:pt idx="129">
                  <c:v>45153</c:v>
                </c:pt>
                <c:pt idx="130">
                  <c:v>45154</c:v>
                </c:pt>
                <c:pt idx="131">
                  <c:v>45155</c:v>
                </c:pt>
                <c:pt idx="132">
                  <c:v>45156</c:v>
                </c:pt>
                <c:pt idx="133">
                  <c:v>45159</c:v>
                </c:pt>
                <c:pt idx="134">
                  <c:v>45160</c:v>
                </c:pt>
                <c:pt idx="135">
                  <c:v>45161</c:v>
                </c:pt>
                <c:pt idx="136">
                  <c:v>45162</c:v>
                </c:pt>
                <c:pt idx="137">
                  <c:v>45163</c:v>
                </c:pt>
                <c:pt idx="138">
                  <c:v>45166</c:v>
                </c:pt>
                <c:pt idx="139">
                  <c:v>45167</c:v>
                </c:pt>
                <c:pt idx="140">
                  <c:v>45168</c:v>
                </c:pt>
                <c:pt idx="141">
                  <c:v>45169</c:v>
                </c:pt>
                <c:pt idx="142">
                  <c:v>45170</c:v>
                </c:pt>
                <c:pt idx="143">
                  <c:v>45174</c:v>
                </c:pt>
                <c:pt idx="144">
                  <c:v>45175</c:v>
                </c:pt>
                <c:pt idx="145">
                  <c:v>45176</c:v>
                </c:pt>
                <c:pt idx="146">
                  <c:v>45177</c:v>
                </c:pt>
                <c:pt idx="147">
                  <c:v>45180</c:v>
                </c:pt>
                <c:pt idx="148">
                  <c:v>45181</c:v>
                </c:pt>
                <c:pt idx="149">
                  <c:v>45182</c:v>
                </c:pt>
                <c:pt idx="150">
                  <c:v>45183</c:v>
                </c:pt>
                <c:pt idx="151">
                  <c:v>45184</c:v>
                </c:pt>
                <c:pt idx="152">
                  <c:v>45187</c:v>
                </c:pt>
                <c:pt idx="153">
                  <c:v>45188</c:v>
                </c:pt>
                <c:pt idx="154">
                  <c:v>45189</c:v>
                </c:pt>
                <c:pt idx="155">
                  <c:v>45190</c:v>
                </c:pt>
                <c:pt idx="156">
                  <c:v>45191</c:v>
                </c:pt>
                <c:pt idx="157">
                  <c:v>45194</c:v>
                </c:pt>
                <c:pt idx="158">
                  <c:v>45195</c:v>
                </c:pt>
                <c:pt idx="159">
                  <c:v>45196</c:v>
                </c:pt>
                <c:pt idx="160">
                  <c:v>45197</c:v>
                </c:pt>
                <c:pt idx="161">
                  <c:v>45198</c:v>
                </c:pt>
                <c:pt idx="162">
                  <c:v>45201</c:v>
                </c:pt>
                <c:pt idx="163">
                  <c:v>45202</c:v>
                </c:pt>
                <c:pt idx="164">
                  <c:v>45203</c:v>
                </c:pt>
                <c:pt idx="165">
                  <c:v>45204</c:v>
                </c:pt>
                <c:pt idx="166">
                  <c:v>45205</c:v>
                </c:pt>
                <c:pt idx="167">
                  <c:v>45208</c:v>
                </c:pt>
                <c:pt idx="168">
                  <c:v>45209</c:v>
                </c:pt>
                <c:pt idx="169">
                  <c:v>45210</c:v>
                </c:pt>
                <c:pt idx="170">
                  <c:v>45211</c:v>
                </c:pt>
                <c:pt idx="171">
                  <c:v>45212</c:v>
                </c:pt>
                <c:pt idx="172">
                  <c:v>45215</c:v>
                </c:pt>
                <c:pt idx="173">
                  <c:v>45216</c:v>
                </c:pt>
                <c:pt idx="174">
                  <c:v>45217</c:v>
                </c:pt>
                <c:pt idx="175">
                  <c:v>45218</c:v>
                </c:pt>
                <c:pt idx="176">
                  <c:v>45219</c:v>
                </c:pt>
                <c:pt idx="177">
                  <c:v>45222</c:v>
                </c:pt>
                <c:pt idx="178">
                  <c:v>45223</c:v>
                </c:pt>
                <c:pt idx="179">
                  <c:v>45224</c:v>
                </c:pt>
                <c:pt idx="180">
                  <c:v>45225</c:v>
                </c:pt>
                <c:pt idx="181">
                  <c:v>45226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45236</c:v>
                </c:pt>
                <c:pt idx="188">
                  <c:v>45237</c:v>
                </c:pt>
                <c:pt idx="189">
                  <c:v>45238</c:v>
                </c:pt>
                <c:pt idx="190">
                  <c:v>45239</c:v>
                </c:pt>
                <c:pt idx="191">
                  <c:v>45240</c:v>
                </c:pt>
                <c:pt idx="192">
                  <c:v>45243</c:v>
                </c:pt>
                <c:pt idx="193">
                  <c:v>45244</c:v>
                </c:pt>
                <c:pt idx="194">
                  <c:v>45245</c:v>
                </c:pt>
                <c:pt idx="195">
                  <c:v>45246</c:v>
                </c:pt>
                <c:pt idx="196">
                  <c:v>45247</c:v>
                </c:pt>
                <c:pt idx="197">
                  <c:v>45250</c:v>
                </c:pt>
                <c:pt idx="198">
                  <c:v>45251</c:v>
                </c:pt>
                <c:pt idx="199">
                  <c:v>45252</c:v>
                </c:pt>
                <c:pt idx="200">
                  <c:v>45254</c:v>
                </c:pt>
                <c:pt idx="201">
                  <c:v>45257</c:v>
                </c:pt>
                <c:pt idx="202">
                  <c:v>45258</c:v>
                </c:pt>
                <c:pt idx="203">
                  <c:v>45259</c:v>
                </c:pt>
                <c:pt idx="204">
                  <c:v>45260</c:v>
                </c:pt>
                <c:pt idx="205">
                  <c:v>45261</c:v>
                </c:pt>
                <c:pt idx="206">
                  <c:v>45264</c:v>
                </c:pt>
                <c:pt idx="207">
                  <c:v>45265</c:v>
                </c:pt>
                <c:pt idx="208">
                  <c:v>45266</c:v>
                </c:pt>
                <c:pt idx="209">
                  <c:v>45267</c:v>
                </c:pt>
                <c:pt idx="210">
                  <c:v>45268</c:v>
                </c:pt>
                <c:pt idx="211">
                  <c:v>45271</c:v>
                </c:pt>
                <c:pt idx="212">
                  <c:v>45272</c:v>
                </c:pt>
                <c:pt idx="213">
                  <c:v>45273</c:v>
                </c:pt>
                <c:pt idx="214">
                  <c:v>45274</c:v>
                </c:pt>
                <c:pt idx="215">
                  <c:v>45275</c:v>
                </c:pt>
                <c:pt idx="216">
                  <c:v>45278</c:v>
                </c:pt>
                <c:pt idx="217">
                  <c:v>45279</c:v>
                </c:pt>
                <c:pt idx="218">
                  <c:v>45280</c:v>
                </c:pt>
                <c:pt idx="219">
                  <c:v>45281</c:v>
                </c:pt>
                <c:pt idx="220">
                  <c:v>45282</c:v>
                </c:pt>
                <c:pt idx="221">
                  <c:v>45286</c:v>
                </c:pt>
                <c:pt idx="222">
                  <c:v>45287</c:v>
                </c:pt>
                <c:pt idx="223">
                  <c:v>45288</c:v>
                </c:pt>
                <c:pt idx="224">
                  <c:v>45289</c:v>
                </c:pt>
                <c:pt idx="225">
                  <c:v>45293</c:v>
                </c:pt>
                <c:pt idx="226">
                  <c:v>45294</c:v>
                </c:pt>
                <c:pt idx="227">
                  <c:v>45295</c:v>
                </c:pt>
                <c:pt idx="228">
                  <c:v>45296</c:v>
                </c:pt>
                <c:pt idx="229">
                  <c:v>45299</c:v>
                </c:pt>
                <c:pt idx="230">
                  <c:v>45300</c:v>
                </c:pt>
                <c:pt idx="231">
                  <c:v>45301</c:v>
                </c:pt>
                <c:pt idx="232">
                  <c:v>45302</c:v>
                </c:pt>
                <c:pt idx="233">
                  <c:v>45303</c:v>
                </c:pt>
                <c:pt idx="234">
                  <c:v>45307</c:v>
                </c:pt>
                <c:pt idx="235">
                  <c:v>45308</c:v>
                </c:pt>
                <c:pt idx="236">
                  <c:v>45309</c:v>
                </c:pt>
                <c:pt idx="237">
                  <c:v>45310</c:v>
                </c:pt>
                <c:pt idx="238">
                  <c:v>45313</c:v>
                </c:pt>
                <c:pt idx="239">
                  <c:v>45314</c:v>
                </c:pt>
                <c:pt idx="240">
                  <c:v>45315</c:v>
                </c:pt>
                <c:pt idx="241">
                  <c:v>45316</c:v>
                </c:pt>
                <c:pt idx="242">
                  <c:v>45317</c:v>
                </c:pt>
                <c:pt idx="243">
                  <c:v>45320</c:v>
                </c:pt>
                <c:pt idx="244">
                  <c:v>45321</c:v>
                </c:pt>
                <c:pt idx="245">
                  <c:v>45322</c:v>
                </c:pt>
                <c:pt idx="246">
                  <c:v>45323</c:v>
                </c:pt>
                <c:pt idx="247">
                  <c:v>45324</c:v>
                </c:pt>
                <c:pt idx="248">
                  <c:v>45327</c:v>
                </c:pt>
                <c:pt idx="249">
                  <c:v>45328</c:v>
                </c:pt>
                <c:pt idx="250">
                  <c:v>45329</c:v>
                </c:pt>
                <c:pt idx="251">
                  <c:v>45330</c:v>
                </c:pt>
              </c:numCache>
            </c:numRef>
          </c:cat>
          <c:val>
            <c:numRef>
              <c:f>(RSI!$F$8:$F$259,RSI!$L$280)</c:f>
              <c:numCache>
                <c:formatCode>"$"#,##0.00</c:formatCode>
                <c:ptCount val="253"/>
                <c:pt idx="0">
                  <c:v>201.28999300000001</c:v>
                </c:pt>
                <c:pt idx="1">
                  <c:v>207.320007</c:v>
                </c:pt>
                <c:pt idx="2">
                  <c:v>196.88999899999999</c:v>
                </c:pt>
                <c:pt idx="3">
                  <c:v>194.63999899999999</c:v>
                </c:pt>
                <c:pt idx="4">
                  <c:v>209.25</c:v>
                </c:pt>
                <c:pt idx="5">
                  <c:v>214.240005</c:v>
                </c:pt>
                <c:pt idx="6">
                  <c:v>202.03999300000001</c:v>
                </c:pt>
                <c:pt idx="7">
                  <c:v>208.30999800000001</c:v>
                </c:pt>
                <c:pt idx="8">
                  <c:v>197.36999499999999</c:v>
                </c:pt>
                <c:pt idx="9">
                  <c:v>200.86000100000001</c:v>
                </c:pt>
                <c:pt idx="10">
                  <c:v>202.070007</c:v>
                </c:pt>
                <c:pt idx="11">
                  <c:v>196.88000500000001</c:v>
                </c:pt>
                <c:pt idx="12">
                  <c:v>207.63000500000001</c:v>
                </c:pt>
                <c:pt idx="13">
                  <c:v>205.71000699999999</c:v>
                </c:pt>
                <c:pt idx="14">
                  <c:v>202.770004</c:v>
                </c:pt>
                <c:pt idx="15">
                  <c:v>190.89999399999999</c:v>
                </c:pt>
                <c:pt idx="16">
                  <c:v>197.78999300000001</c:v>
                </c:pt>
                <c:pt idx="17">
                  <c:v>193.80999800000001</c:v>
                </c:pt>
                <c:pt idx="18">
                  <c:v>187.71000699999999</c:v>
                </c:pt>
                <c:pt idx="19">
                  <c:v>182</c:v>
                </c:pt>
                <c:pt idx="20">
                  <c:v>172.91999799999999</c:v>
                </c:pt>
                <c:pt idx="21">
                  <c:v>173.44000199999999</c:v>
                </c:pt>
                <c:pt idx="22">
                  <c:v>174.479996</c:v>
                </c:pt>
                <c:pt idx="23">
                  <c:v>183.259995</c:v>
                </c:pt>
                <c:pt idx="24">
                  <c:v>180.449997</c:v>
                </c:pt>
                <c:pt idx="25">
                  <c:v>184.13000500000001</c:v>
                </c:pt>
                <c:pt idx="26">
                  <c:v>180.13000500000001</c:v>
                </c:pt>
                <c:pt idx="27">
                  <c:v>183.25</c:v>
                </c:pt>
                <c:pt idx="28">
                  <c:v>197.58000200000001</c:v>
                </c:pt>
                <c:pt idx="29">
                  <c:v>191.14999399999999</c:v>
                </c:pt>
                <c:pt idx="30">
                  <c:v>192.220001</c:v>
                </c:pt>
                <c:pt idx="31">
                  <c:v>190.41000399999999</c:v>
                </c:pt>
                <c:pt idx="32">
                  <c:v>191.80999800000001</c:v>
                </c:pt>
                <c:pt idx="33">
                  <c:v>189.19000199999999</c:v>
                </c:pt>
                <c:pt idx="34">
                  <c:v>193.88000500000001</c:v>
                </c:pt>
                <c:pt idx="35">
                  <c:v>195.279999</c:v>
                </c:pt>
                <c:pt idx="36">
                  <c:v>207.46000699999999</c:v>
                </c:pt>
                <c:pt idx="37">
                  <c:v>194.770004</c:v>
                </c:pt>
                <c:pt idx="38">
                  <c:v>192.58000200000001</c:v>
                </c:pt>
                <c:pt idx="39">
                  <c:v>185.520004</c:v>
                </c:pt>
                <c:pt idx="40">
                  <c:v>185.05999800000001</c:v>
                </c:pt>
                <c:pt idx="41">
                  <c:v>184.509995</c:v>
                </c:pt>
                <c:pt idx="42">
                  <c:v>186.78999300000001</c:v>
                </c:pt>
                <c:pt idx="43">
                  <c:v>180.53999300000001</c:v>
                </c:pt>
                <c:pt idx="44">
                  <c:v>185.89999399999999</c:v>
                </c:pt>
                <c:pt idx="45">
                  <c:v>185</c:v>
                </c:pt>
                <c:pt idx="46">
                  <c:v>187.03999300000001</c:v>
                </c:pt>
                <c:pt idx="47">
                  <c:v>184.30999800000001</c:v>
                </c:pt>
                <c:pt idx="48">
                  <c:v>180.58999600000001</c:v>
                </c:pt>
                <c:pt idx="49">
                  <c:v>162.990005</c:v>
                </c:pt>
                <c:pt idx="50">
                  <c:v>165.08000200000001</c:v>
                </c:pt>
                <c:pt idx="51">
                  <c:v>162.550003</c:v>
                </c:pt>
                <c:pt idx="52">
                  <c:v>160.66999799999999</c:v>
                </c:pt>
                <c:pt idx="53">
                  <c:v>153.75</c:v>
                </c:pt>
                <c:pt idx="54">
                  <c:v>160.19000199999999</c:v>
                </c:pt>
                <c:pt idx="55">
                  <c:v>164.30999800000001</c:v>
                </c:pt>
                <c:pt idx="56">
                  <c:v>161.83000200000001</c:v>
                </c:pt>
                <c:pt idx="57">
                  <c:v>160.30999800000001</c:v>
                </c:pt>
                <c:pt idx="58">
                  <c:v>160.61000100000001</c:v>
                </c:pt>
                <c:pt idx="59">
                  <c:v>161.199997</c:v>
                </c:pt>
                <c:pt idx="60">
                  <c:v>170.05999800000001</c:v>
                </c:pt>
                <c:pt idx="61">
                  <c:v>171.78999300000001</c:v>
                </c:pt>
                <c:pt idx="62">
                  <c:v>169.14999399999999</c:v>
                </c:pt>
                <c:pt idx="63">
                  <c:v>168.53999300000001</c:v>
                </c:pt>
                <c:pt idx="64">
                  <c:v>172.08000200000001</c:v>
                </c:pt>
                <c:pt idx="65">
                  <c:v>167.979996</c:v>
                </c:pt>
                <c:pt idx="66">
                  <c:v>166.35000600000001</c:v>
                </c:pt>
                <c:pt idx="67">
                  <c:v>166.520004</c:v>
                </c:pt>
                <c:pt idx="68">
                  <c:v>173.86000100000001</c:v>
                </c:pt>
                <c:pt idx="69">
                  <c:v>176.88999899999999</c:v>
                </c:pt>
                <c:pt idx="70">
                  <c:v>180.13999899999999</c:v>
                </c:pt>
                <c:pt idx="71">
                  <c:v>188.86999499999999</c:v>
                </c:pt>
                <c:pt idx="72">
                  <c:v>185.770004</c:v>
                </c:pt>
                <c:pt idx="73">
                  <c:v>182.89999399999999</c:v>
                </c:pt>
                <c:pt idx="74">
                  <c:v>184.470001</c:v>
                </c:pt>
                <c:pt idx="75">
                  <c:v>193.16999799999999</c:v>
                </c:pt>
                <c:pt idx="76">
                  <c:v>201.16000399999999</c:v>
                </c:pt>
                <c:pt idx="77">
                  <c:v>203.929993</c:v>
                </c:pt>
                <c:pt idx="78">
                  <c:v>207.520004</c:v>
                </c:pt>
                <c:pt idx="79">
                  <c:v>213.970001</c:v>
                </c:pt>
                <c:pt idx="80">
                  <c:v>217.61000100000001</c:v>
                </c:pt>
                <c:pt idx="81">
                  <c:v>221.30999800000001</c:v>
                </c:pt>
                <c:pt idx="82">
                  <c:v>224.570007</c:v>
                </c:pt>
                <c:pt idx="83">
                  <c:v>234.86000100000001</c:v>
                </c:pt>
                <c:pt idx="84">
                  <c:v>244.39999399999999</c:v>
                </c:pt>
                <c:pt idx="85">
                  <c:v>249.83000200000001</c:v>
                </c:pt>
                <c:pt idx="86">
                  <c:v>258.709991</c:v>
                </c:pt>
                <c:pt idx="87">
                  <c:v>256.790009</c:v>
                </c:pt>
                <c:pt idx="88">
                  <c:v>255.89999399999999</c:v>
                </c:pt>
                <c:pt idx="89">
                  <c:v>260.540009</c:v>
                </c:pt>
                <c:pt idx="90">
                  <c:v>274.45001200000002</c:v>
                </c:pt>
                <c:pt idx="91">
                  <c:v>259.459991</c:v>
                </c:pt>
                <c:pt idx="92">
                  <c:v>264.60998499999999</c:v>
                </c:pt>
                <c:pt idx="93">
                  <c:v>256.60000600000001</c:v>
                </c:pt>
                <c:pt idx="94">
                  <c:v>241.050003</c:v>
                </c:pt>
                <c:pt idx="95">
                  <c:v>250.21000699999999</c:v>
                </c:pt>
                <c:pt idx="96">
                  <c:v>256.23998999999998</c:v>
                </c:pt>
                <c:pt idx="97">
                  <c:v>257.5</c:v>
                </c:pt>
                <c:pt idx="98">
                  <c:v>261.76998900000001</c:v>
                </c:pt>
                <c:pt idx="99">
                  <c:v>279.82000699999998</c:v>
                </c:pt>
                <c:pt idx="100">
                  <c:v>282.48001099999999</c:v>
                </c:pt>
                <c:pt idx="101">
                  <c:v>276.540009</c:v>
                </c:pt>
                <c:pt idx="102">
                  <c:v>274.42999300000002</c:v>
                </c:pt>
                <c:pt idx="103">
                  <c:v>269.60998499999999</c:v>
                </c:pt>
                <c:pt idx="104">
                  <c:v>269.790009</c:v>
                </c:pt>
                <c:pt idx="105">
                  <c:v>271.98998999999998</c:v>
                </c:pt>
                <c:pt idx="106">
                  <c:v>277.89999399999999</c:v>
                </c:pt>
                <c:pt idx="107">
                  <c:v>281.38000499999998</c:v>
                </c:pt>
                <c:pt idx="108">
                  <c:v>290.38000499999998</c:v>
                </c:pt>
                <c:pt idx="109">
                  <c:v>293.33999599999999</c:v>
                </c:pt>
                <c:pt idx="110">
                  <c:v>291.26001000000002</c:v>
                </c:pt>
                <c:pt idx="111">
                  <c:v>262.89999399999999</c:v>
                </c:pt>
                <c:pt idx="112">
                  <c:v>260.01998900000001</c:v>
                </c:pt>
                <c:pt idx="113">
                  <c:v>269.05999800000001</c:v>
                </c:pt>
                <c:pt idx="114">
                  <c:v>265.27999899999998</c:v>
                </c:pt>
                <c:pt idx="115">
                  <c:v>264.35000600000001</c:v>
                </c:pt>
                <c:pt idx="116">
                  <c:v>255.71000699999999</c:v>
                </c:pt>
                <c:pt idx="117">
                  <c:v>266.44000199999999</c:v>
                </c:pt>
                <c:pt idx="118">
                  <c:v>267.42999300000002</c:v>
                </c:pt>
                <c:pt idx="119">
                  <c:v>261.07000699999998</c:v>
                </c:pt>
                <c:pt idx="120">
                  <c:v>254.11000100000001</c:v>
                </c:pt>
                <c:pt idx="121">
                  <c:v>259.32000699999998</c:v>
                </c:pt>
                <c:pt idx="122">
                  <c:v>253.86000100000001</c:v>
                </c:pt>
                <c:pt idx="123">
                  <c:v>251.449997</c:v>
                </c:pt>
                <c:pt idx="124">
                  <c:v>249.699997</c:v>
                </c:pt>
                <c:pt idx="125">
                  <c:v>242.19000199999999</c:v>
                </c:pt>
                <c:pt idx="126">
                  <c:v>245.33999600000001</c:v>
                </c:pt>
                <c:pt idx="127">
                  <c:v>242.64999399999999</c:v>
                </c:pt>
                <c:pt idx="128">
                  <c:v>239.759995</c:v>
                </c:pt>
                <c:pt idx="129">
                  <c:v>232.96000699999999</c:v>
                </c:pt>
                <c:pt idx="130">
                  <c:v>225.60000600000001</c:v>
                </c:pt>
                <c:pt idx="131">
                  <c:v>219.220001</c:v>
                </c:pt>
                <c:pt idx="132">
                  <c:v>215.490005</c:v>
                </c:pt>
                <c:pt idx="133">
                  <c:v>231.279999</c:v>
                </c:pt>
                <c:pt idx="134">
                  <c:v>233.19000199999999</c:v>
                </c:pt>
                <c:pt idx="135">
                  <c:v>236.86000100000001</c:v>
                </c:pt>
                <c:pt idx="136">
                  <c:v>230.03999300000001</c:v>
                </c:pt>
                <c:pt idx="137">
                  <c:v>238.58999600000001</c:v>
                </c:pt>
                <c:pt idx="138">
                  <c:v>238.820007</c:v>
                </c:pt>
                <c:pt idx="139">
                  <c:v>257.17999300000002</c:v>
                </c:pt>
                <c:pt idx="140">
                  <c:v>256.89999399999999</c:v>
                </c:pt>
                <c:pt idx="141">
                  <c:v>258.07998700000002</c:v>
                </c:pt>
                <c:pt idx="142">
                  <c:v>245.009995</c:v>
                </c:pt>
                <c:pt idx="143">
                  <c:v>256.48998999999998</c:v>
                </c:pt>
                <c:pt idx="144">
                  <c:v>251.91999799999999</c:v>
                </c:pt>
                <c:pt idx="145">
                  <c:v>251.490005</c:v>
                </c:pt>
                <c:pt idx="146">
                  <c:v>248.5</c:v>
                </c:pt>
                <c:pt idx="147">
                  <c:v>273.57998700000002</c:v>
                </c:pt>
                <c:pt idx="148">
                  <c:v>267.48001099999999</c:v>
                </c:pt>
                <c:pt idx="149">
                  <c:v>271.29998799999998</c:v>
                </c:pt>
                <c:pt idx="150">
                  <c:v>276.040009</c:v>
                </c:pt>
                <c:pt idx="151">
                  <c:v>274.39001500000001</c:v>
                </c:pt>
                <c:pt idx="152">
                  <c:v>265.27999899999998</c:v>
                </c:pt>
                <c:pt idx="153">
                  <c:v>266.5</c:v>
                </c:pt>
                <c:pt idx="154">
                  <c:v>262.58999599999999</c:v>
                </c:pt>
                <c:pt idx="155">
                  <c:v>255.699997</c:v>
                </c:pt>
                <c:pt idx="156">
                  <c:v>244.88000500000001</c:v>
                </c:pt>
                <c:pt idx="157">
                  <c:v>246.990005</c:v>
                </c:pt>
                <c:pt idx="158">
                  <c:v>244.11999499999999</c:v>
                </c:pt>
                <c:pt idx="159">
                  <c:v>240.5</c:v>
                </c:pt>
                <c:pt idx="160">
                  <c:v>246.38000500000001</c:v>
                </c:pt>
                <c:pt idx="161">
                  <c:v>250.220001</c:v>
                </c:pt>
                <c:pt idx="162">
                  <c:v>251.60000600000001</c:v>
                </c:pt>
                <c:pt idx="163">
                  <c:v>246.529999</c:v>
                </c:pt>
                <c:pt idx="164">
                  <c:v>261.16000400000001</c:v>
                </c:pt>
                <c:pt idx="165">
                  <c:v>260.04998799999998</c:v>
                </c:pt>
                <c:pt idx="166">
                  <c:v>260.52999899999998</c:v>
                </c:pt>
                <c:pt idx="167">
                  <c:v>259.67001299999998</c:v>
                </c:pt>
                <c:pt idx="168">
                  <c:v>263.61999500000002</c:v>
                </c:pt>
                <c:pt idx="169">
                  <c:v>262.98998999999998</c:v>
                </c:pt>
                <c:pt idx="170">
                  <c:v>258.86999500000002</c:v>
                </c:pt>
                <c:pt idx="171">
                  <c:v>251.11999499999999</c:v>
                </c:pt>
                <c:pt idx="172">
                  <c:v>253.91999799999999</c:v>
                </c:pt>
                <c:pt idx="173">
                  <c:v>254.85000600000001</c:v>
                </c:pt>
                <c:pt idx="174">
                  <c:v>242.679993</c:v>
                </c:pt>
                <c:pt idx="175">
                  <c:v>220.11000100000001</c:v>
                </c:pt>
                <c:pt idx="176">
                  <c:v>211.990005</c:v>
                </c:pt>
                <c:pt idx="177">
                  <c:v>212.08000200000001</c:v>
                </c:pt>
                <c:pt idx="178">
                  <c:v>216.520004</c:v>
                </c:pt>
                <c:pt idx="179">
                  <c:v>212.41999799999999</c:v>
                </c:pt>
                <c:pt idx="180">
                  <c:v>205.759995</c:v>
                </c:pt>
                <c:pt idx="181">
                  <c:v>207.300003</c:v>
                </c:pt>
                <c:pt idx="182">
                  <c:v>197.36000100000001</c:v>
                </c:pt>
                <c:pt idx="183">
                  <c:v>200.83999600000001</c:v>
                </c:pt>
                <c:pt idx="184">
                  <c:v>205.66000399999999</c:v>
                </c:pt>
                <c:pt idx="185">
                  <c:v>218.509995</c:v>
                </c:pt>
                <c:pt idx="186">
                  <c:v>219.96000699999999</c:v>
                </c:pt>
                <c:pt idx="187">
                  <c:v>219.270004</c:v>
                </c:pt>
                <c:pt idx="188">
                  <c:v>222.179993</c:v>
                </c:pt>
                <c:pt idx="189">
                  <c:v>222.11000100000001</c:v>
                </c:pt>
                <c:pt idx="190">
                  <c:v>209.979996</c:v>
                </c:pt>
                <c:pt idx="191">
                  <c:v>214.64999399999999</c:v>
                </c:pt>
                <c:pt idx="192">
                  <c:v>223.71000699999999</c:v>
                </c:pt>
                <c:pt idx="193">
                  <c:v>237.41000399999999</c:v>
                </c:pt>
                <c:pt idx="194">
                  <c:v>242.83999600000001</c:v>
                </c:pt>
                <c:pt idx="195">
                  <c:v>233.58999600000001</c:v>
                </c:pt>
                <c:pt idx="196">
                  <c:v>234.300003</c:v>
                </c:pt>
                <c:pt idx="197">
                  <c:v>235.60000600000001</c:v>
                </c:pt>
                <c:pt idx="198">
                  <c:v>241.199997</c:v>
                </c:pt>
                <c:pt idx="199">
                  <c:v>234.21000699999999</c:v>
                </c:pt>
                <c:pt idx="200">
                  <c:v>235.449997</c:v>
                </c:pt>
                <c:pt idx="201">
                  <c:v>236.08000200000001</c:v>
                </c:pt>
                <c:pt idx="202">
                  <c:v>246.720001</c:v>
                </c:pt>
                <c:pt idx="203">
                  <c:v>244.13999899999999</c:v>
                </c:pt>
                <c:pt idx="204">
                  <c:v>240.08000200000001</c:v>
                </c:pt>
                <c:pt idx="205">
                  <c:v>238.83000200000001</c:v>
                </c:pt>
                <c:pt idx="206">
                  <c:v>235.58000200000001</c:v>
                </c:pt>
                <c:pt idx="207">
                  <c:v>238.720001</c:v>
                </c:pt>
                <c:pt idx="208">
                  <c:v>239.36999499999999</c:v>
                </c:pt>
                <c:pt idx="209">
                  <c:v>242.63999899999999</c:v>
                </c:pt>
                <c:pt idx="210">
                  <c:v>243.83999600000001</c:v>
                </c:pt>
                <c:pt idx="211">
                  <c:v>239.740005</c:v>
                </c:pt>
                <c:pt idx="212">
                  <c:v>237.009995</c:v>
                </c:pt>
                <c:pt idx="213">
                  <c:v>239.28999300000001</c:v>
                </c:pt>
                <c:pt idx="214">
                  <c:v>251.050003</c:v>
                </c:pt>
                <c:pt idx="215">
                  <c:v>253.5</c:v>
                </c:pt>
                <c:pt idx="216">
                  <c:v>252.08000200000001</c:v>
                </c:pt>
                <c:pt idx="217">
                  <c:v>257.22000100000002</c:v>
                </c:pt>
                <c:pt idx="218">
                  <c:v>247.13999899999999</c:v>
                </c:pt>
                <c:pt idx="219">
                  <c:v>254.5</c:v>
                </c:pt>
                <c:pt idx="220">
                  <c:v>252.53999300000001</c:v>
                </c:pt>
                <c:pt idx="221">
                  <c:v>256.60998499999999</c:v>
                </c:pt>
                <c:pt idx="222">
                  <c:v>261.44000199999999</c:v>
                </c:pt>
                <c:pt idx="223">
                  <c:v>253.179993</c:v>
                </c:pt>
                <c:pt idx="224">
                  <c:v>248.479996</c:v>
                </c:pt>
                <c:pt idx="225">
                  <c:v>248.41999799999999</c:v>
                </c:pt>
                <c:pt idx="226">
                  <c:v>238.449997</c:v>
                </c:pt>
                <c:pt idx="227">
                  <c:v>237.929993</c:v>
                </c:pt>
                <c:pt idx="228">
                  <c:v>237.490005</c:v>
                </c:pt>
                <c:pt idx="229">
                  <c:v>240.449997</c:v>
                </c:pt>
                <c:pt idx="230">
                  <c:v>234.96000699999999</c:v>
                </c:pt>
                <c:pt idx="231">
                  <c:v>233.94000199999999</c:v>
                </c:pt>
                <c:pt idx="232">
                  <c:v>227.220001</c:v>
                </c:pt>
                <c:pt idx="233">
                  <c:v>218.88999899999999</c:v>
                </c:pt>
                <c:pt idx="234">
                  <c:v>219.91000399999999</c:v>
                </c:pt>
                <c:pt idx="235">
                  <c:v>215.550003</c:v>
                </c:pt>
                <c:pt idx="236">
                  <c:v>211.88000500000001</c:v>
                </c:pt>
                <c:pt idx="237">
                  <c:v>212.19000199999999</c:v>
                </c:pt>
                <c:pt idx="238">
                  <c:v>208.800003</c:v>
                </c:pt>
                <c:pt idx="239">
                  <c:v>209.13999899999999</c:v>
                </c:pt>
                <c:pt idx="240">
                  <c:v>207.83000200000001</c:v>
                </c:pt>
                <c:pt idx="241">
                  <c:v>182.63000500000001</c:v>
                </c:pt>
                <c:pt idx="242">
                  <c:v>183.25</c:v>
                </c:pt>
                <c:pt idx="243">
                  <c:v>190.929993</c:v>
                </c:pt>
                <c:pt idx="244">
                  <c:v>191.58999600000001</c:v>
                </c:pt>
                <c:pt idx="245">
                  <c:v>187.28999300000001</c:v>
                </c:pt>
                <c:pt idx="246">
                  <c:v>188.86000100000001</c:v>
                </c:pt>
                <c:pt idx="247">
                  <c:v>187.91000399999999</c:v>
                </c:pt>
                <c:pt idx="248">
                  <c:v>181.05999800000001</c:v>
                </c:pt>
                <c:pt idx="249">
                  <c:v>185.10000600000001</c:v>
                </c:pt>
                <c:pt idx="250">
                  <c:v>187.58000200000001</c:v>
                </c:pt>
                <c:pt idx="251">
                  <c:v>188.85479699999999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1-4047-9EB4-710FE0099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928239"/>
        <c:axId val="345929967"/>
      </c:lineChart>
      <c:lineChart>
        <c:grouping val="standard"/>
        <c:varyColors val="0"/>
        <c:ser>
          <c:idx val="1"/>
          <c:order val="1"/>
          <c:tx>
            <c:strRef>
              <c:f>RSI!$R$7</c:f>
              <c:strCache>
                <c:ptCount val="1"/>
                <c:pt idx="0">
                  <c:v>OBV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(RSI!$B$8:$B$259,RSI!$K$280)</c:f>
              <c:numCache>
                <c:formatCode>[$-1009]mmmm\ d\,\ yyyy;@</c:formatCode>
                <c:ptCount val="253"/>
                <c:pt idx="0">
                  <c:v>44965</c:v>
                </c:pt>
                <c:pt idx="1">
                  <c:v>44966</c:v>
                </c:pt>
                <c:pt idx="2">
                  <c:v>44967</c:v>
                </c:pt>
                <c:pt idx="3">
                  <c:v>44970</c:v>
                </c:pt>
                <c:pt idx="4">
                  <c:v>44971</c:v>
                </c:pt>
                <c:pt idx="5">
                  <c:v>44972</c:v>
                </c:pt>
                <c:pt idx="6">
                  <c:v>44973</c:v>
                </c:pt>
                <c:pt idx="7">
                  <c:v>44974</c:v>
                </c:pt>
                <c:pt idx="8">
                  <c:v>44978</c:v>
                </c:pt>
                <c:pt idx="9">
                  <c:v>44979</c:v>
                </c:pt>
                <c:pt idx="10">
                  <c:v>44980</c:v>
                </c:pt>
                <c:pt idx="11">
                  <c:v>44981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44991</c:v>
                </c:pt>
                <c:pt idx="18">
                  <c:v>44992</c:v>
                </c:pt>
                <c:pt idx="19">
                  <c:v>44993</c:v>
                </c:pt>
                <c:pt idx="20">
                  <c:v>44994</c:v>
                </c:pt>
                <c:pt idx="21">
                  <c:v>44995</c:v>
                </c:pt>
                <c:pt idx="22">
                  <c:v>44998</c:v>
                </c:pt>
                <c:pt idx="23">
                  <c:v>44999</c:v>
                </c:pt>
                <c:pt idx="24">
                  <c:v>45000</c:v>
                </c:pt>
                <c:pt idx="25">
                  <c:v>45001</c:v>
                </c:pt>
                <c:pt idx="26">
                  <c:v>45002</c:v>
                </c:pt>
                <c:pt idx="27">
                  <c:v>45005</c:v>
                </c:pt>
                <c:pt idx="28">
                  <c:v>45006</c:v>
                </c:pt>
                <c:pt idx="29">
                  <c:v>45007</c:v>
                </c:pt>
                <c:pt idx="30">
                  <c:v>45008</c:v>
                </c:pt>
                <c:pt idx="31">
                  <c:v>45009</c:v>
                </c:pt>
                <c:pt idx="32">
                  <c:v>45012</c:v>
                </c:pt>
                <c:pt idx="33">
                  <c:v>45013</c:v>
                </c:pt>
                <c:pt idx="34">
                  <c:v>45014</c:v>
                </c:pt>
                <c:pt idx="35">
                  <c:v>45015</c:v>
                </c:pt>
                <c:pt idx="36">
                  <c:v>45016</c:v>
                </c:pt>
                <c:pt idx="37">
                  <c:v>45019</c:v>
                </c:pt>
                <c:pt idx="38">
                  <c:v>45020</c:v>
                </c:pt>
                <c:pt idx="39">
                  <c:v>45021</c:v>
                </c:pt>
                <c:pt idx="40">
                  <c:v>45022</c:v>
                </c:pt>
                <c:pt idx="41">
                  <c:v>45026</c:v>
                </c:pt>
                <c:pt idx="42">
                  <c:v>45027</c:v>
                </c:pt>
                <c:pt idx="43">
                  <c:v>45028</c:v>
                </c:pt>
                <c:pt idx="44">
                  <c:v>45029</c:v>
                </c:pt>
                <c:pt idx="45">
                  <c:v>45030</c:v>
                </c:pt>
                <c:pt idx="46">
                  <c:v>45033</c:v>
                </c:pt>
                <c:pt idx="47">
                  <c:v>45034</c:v>
                </c:pt>
                <c:pt idx="48">
                  <c:v>45035</c:v>
                </c:pt>
                <c:pt idx="49">
                  <c:v>45036</c:v>
                </c:pt>
                <c:pt idx="50">
                  <c:v>45037</c:v>
                </c:pt>
                <c:pt idx="51">
                  <c:v>45040</c:v>
                </c:pt>
                <c:pt idx="52">
                  <c:v>45041</c:v>
                </c:pt>
                <c:pt idx="53">
                  <c:v>45042</c:v>
                </c:pt>
                <c:pt idx="54">
                  <c:v>45043</c:v>
                </c:pt>
                <c:pt idx="55">
                  <c:v>45044</c:v>
                </c:pt>
                <c:pt idx="56">
                  <c:v>45047</c:v>
                </c:pt>
                <c:pt idx="57">
                  <c:v>45048</c:v>
                </c:pt>
                <c:pt idx="58">
                  <c:v>45049</c:v>
                </c:pt>
                <c:pt idx="59">
                  <c:v>45050</c:v>
                </c:pt>
                <c:pt idx="60">
                  <c:v>45051</c:v>
                </c:pt>
                <c:pt idx="61">
                  <c:v>45054</c:v>
                </c:pt>
                <c:pt idx="62">
                  <c:v>45055</c:v>
                </c:pt>
                <c:pt idx="63">
                  <c:v>45056</c:v>
                </c:pt>
                <c:pt idx="64">
                  <c:v>45057</c:v>
                </c:pt>
                <c:pt idx="65">
                  <c:v>45058</c:v>
                </c:pt>
                <c:pt idx="66">
                  <c:v>45061</c:v>
                </c:pt>
                <c:pt idx="67">
                  <c:v>45062</c:v>
                </c:pt>
                <c:pt idx="68">
                  <c:v>45063</c:v>
                </c:pt>
                <c:pt idx="69">
                  <c:v>45064</c:v>
                </c:pt>
                <c:pt idx="70">
                  <c:v>45065</c:v>
                </c:pt>
                <c:pt idx="71">
                  <c:v>45068</c:v>
                </c:pt>
                <c:pt idx="72">
                  <c:v>45069</c:v>
                </c:pt>
                <c:pt idx="73">
                  <c:v>45070</c:v>
                </c:pt>
                <c:pt idx="74">
                  <c:v>45071</c:v>
                </c:pt>
                <c:pt idx="75">
                  <c:v>45072</c:v>
                </c:pt>
                <c:pt idx="76">
                  <c:v>45076</c:v>
                </c:pt>
                <c:pt idx="77">
                  <c:v>45077</c:v>
                </c:pt>
                <c:pt idx="78">
                  <c:v>45078</c:v>
                </c:pt>
                <c:pt idx="79">
                  <c:v>45079</c:v>
                </c:pt>
                <c:pt idx="80">
                  <c:v>45082</c:v>
                </c:pt>
                <c:pt idx="81">
                  <c:v>45083</c:v>
                </c:pt>
                <c:pt idx="82">
                  <c:v>45084</c:v>
                </c:pt>
                <c:pt idx="83">
                  <c:v>45085</c:v>
                </c:pt>
                <c:pt idx="84">
                  <c:v>45086</c:v>
                </c:pt>
                <c:pt idx="85">
                  <c:v>45089</c:v>
                </c:pt>
                <c:pt idx="86">
                  <c:v>45090</c:v>
                </c:pt>
                <c:pt idx="87">
                  <c:v>45091</c:v>
                </c:pt>
                <c:pt idx="88">
                  <c:v>45092</c:v>
                </c:pt>
                <c:pt idx="89">
                  <c:v>45093</c:v>
                </c:pt>
                <c:pt idx="90">
                  <c:v>45097</c:v>
                </c:pt>
                <c:pt idx="91">
                  <c:v>45098</c:v>
                </c:pt>
                <c:pt idx="92">
                  <c:v>45099</c:v>
                </c:pt>
                <c:pt idx="93">
                  <c:v>45100</c:v>
                </c:pt>
                <c:pt idx="94">
                  <c:v>45103</c:v>
                </c:pt>
                <c:pt idx="95">
                  <c:v>45104</c:v>
                </c:pt>
                <c:pt idx="96">
                  <c:v>45105</c:v>
                </c:pt>
                <c:pt idx="97">
                  <c:v>45106</c:v>
                </c:pt>
                <c:pt idx="98">
                  <c:v>45107</c:v>
                </c:pt>
                <c:pt idx="99">
                  <c:v>45110</c:v>
                </c:pt>
                <c:pt idx="100">
                  <c:v>45112</c:v>
                </c:pt>
                <c:pt idx="101">
                  <c:v>45113</c:v>
                </c:pt>
                <c:pt idx="102">
                  <c:v>45114</c:v>
                </c:pt>
                <c:pt idx="103">
                  <c:v>45117</c:v>
                </c:pt>
                <c:pt idx="104">
                  <c:v>45118</c:v>
                </c:pt>
                <c:pt idx="105">
                  <c:v>45119</c:v>
                </c:pt>
                <c:pt idx="106">
                  <c:v>45120</c:v>
                </c:pt>
                <c:pt idx="107">
                  <c:v>45121</c:v>
                </c:pt>
                <c:pt idx="108">
                  <c:v>45124</c:v>
                </c:pt>
                <c:pt idx="109">
                  <c:v>45125</c:v>
                </c:pt>
                <c:pt idx="110">
                  <c:v>45126</c:v>
                </c:pt>
                <c:pt idx="111">
                  <c:v>45127</c:v>
                </c:pt>
                <c:pt idx="112">
                  <c:v>45128</c:v>
                </c:pt>
                <c:pt idx="113">
                  <c:v>45131</c:v>
                </c:pt>
                <c:pt idx="114">
                  <c:v>45132</c:v>
                </c:pt>
                <c:pt idx="115">
                  <c:v>45133</c:v>
                </c:pt>
                <c:pt idx="116">
                  <c:v>45134</c:v>
                </c:pt>
                <c:pt idx="117">
                  <c:v>45135</c:v>
                </c:pt>
                <c:pt idx="118">
                  <c:v>45138</c:v>
                </c:pt>
                <c:pt idx="119">
                  <c:v>45139</c:v>
                </c:pt>
                <c:pt idx="120">
                  <c:v>45140</c:v>
                </c:pt>
                <c:pt idx="121">
                  <c:v>45141</c:v>
                </c:pt>
                <c:pt idx="122">
                  <c:v>45142</c:v>
                </c:pt>
                <c:pt idx="123">
                  <c:v>45145</c:v>
                </c:pt>
                <c:pt idx="124">
                  <c:v>45146</c:v>
                </c:pt>
                <c:pt idx="125">
                  <c:v>45147</c:v>
                </c:pt>
                <c:pt idx="126">
                  <c:v>45148</c:v>
                </c:pt>
                <c:pt idx="127">
                  <c:v>45149</c:v>
                </c:pt>
                <c:pt idx="128">
                  <c:v>45152</c:v>
                </c:pt>
                <c:pt idx="129">
                  <c:v>45153</c:v>
                </c:pt>
                <c:pt idx="130">
                  <c:v>45154</c:v>
                </c:pt>
                <c:pt idx="131">
                  <c:v>45155</c:v>
                </c:pt>
                <c:pt idx="132">
                  <c:v>45156</c:v>
                </c:pt>
                <c:pt idx="133">
                  <c:v>45159</c:v>
                </c:pt>
                <c:pt idx="134">
                  <c:v>45160</c:v>
                </c:pt>
                <c:pt idx="135">
                  <c:v>45161</c:v>
                </c:pt>
                <c:pt idx="136">
                  <c:v>45162</c:v>
                </c:pt>
                <c:pt idx="137">
                  <c:v>45163</c:v>
                </c:pt>
                <c:pt idx="138">
                  <c:v>45166</c:v>
                </c:pt>
                <c:pt idx="139">
                  <c:v>45167</c:v>
                </c:pt>
                <c:pt idx="140">
                  <c:v>45168</c:v>
                </c:pt>
                <c:pt idx="141">
                  <c:v>45169</c:v>
                </c:pt>
                <c:pt idx="142">
                  <c:v>45170</c:v>
                </c:pt>
                <c:pt idx="143">
                  <c:v>45174</c:v>
                </c:pt>
                <c:pt idx="144">
                  <c:v>45175</c:v>
                </c:pt>
                <c:pt idx="145">
                  <c:v>45176</c:v>
                </c:pt>
                <c:pt idx="146">
                  <c:v>45177</c:v>
                </c:pt>
                <c:pt idx="147">
                  <c:v>45180</c:v>
                </c:pt>
                <c:pt idx="148">
                  <c:v>45181</c:v>
                </c:pt>
                <c:pt idx="149">
                  <c:v>45182</c:v>
                </c:pt>
                <c:pt idx="150">
                  <c:v>45183</c:v>
                </c:pt>
                <c:pt idx="151">
                  <c:v>45184</c:v>
                </c:pt>
                <c:pt idx="152">
                  <c:v>45187</c:v>
                </c:pt>
                <c:pt idx="153">
                  <c:v>45188</c:v>
                </c:pt>
                <c:pt idx="154">
                  <c:v>45189</c:v>
                </c:pt>
                <c:pt idx="155">
                  <c:v>45190</c:v>
                </c:pt>
                <c:pt idx="156">
                  <c:v>45191</c:v>
                </c:pt>
                <c:pt idx="157">
                  <c:v>45194</c:v>
                </c:pt>
                <c:pt idx="158">
                  <c:v>45195</c:v>
                </c:pt>
                <c:pt idx="159">
                  <c:v>45196</c:v>
                </c:pt>
                <c:pt idx="160">
                  <c:v>45197</c:v>
                </c:pt>
                <c:pt idx="161">
                  <c:v>45198</c:v>
                </c:pt>
                <c:pt idx="162">
                  <c:v>45201</c:v>
                </c:pt>
                <c:pt idx="163">
                  <c:v>45202</c:v>
                </c:pt>
                <c:pt idx="164">
                  <c:v>45203</c:v>
                </c:pt>
                <c:pt idx="165">
                  <c:v>45204</c:v>
                </c:pt>
                <c:pt idx="166">
                  <c:v>45205</c:v>
                </c:pt>
                <c:pt idx="167">
                  <c:v>45208</c:v>
                </c:pt>
                <c:pt idx="168">
                  <c:v>45209</c:v>
                </c:pt>
                <c:pt idx="169">
                  <c:v>45210</c:v>
                </c:pt>
                <c:pt idx="170">
                  <c:v>45211</c:v>
                </c:pt>
                <c:pt idx="171">
                  <c:v>45212</c:v>
                </c:pt>
                <c:pt idx="172">
                  <c:v>45215</c:v>
                </c:pt>
                <c:pt idx="173">
                  <c:v>45216</c:v>
                </c:pt>
                <c:pt idx="174">
                  <c:v>45217</c:v>
                </c:pt>
                <c:pt idx="175">
                  <c:v>45218</c:v>
                </c:pt>
                <c:pt idx="176">
                  <c:v>45219</c:v>
                </c:pt>
                <c:pt idx="177">
                  <c:v>45222</c:v>
                </c:pt>
                <c:pt idx="178">
                  <c:v>45223</c:v>
                </c:pt>
                <c:pt idx="179">
                  <c:v>45224</c:v>
                </c:pt>
                <c:pt idx="180">
                  <c:v>45225</c:v>
                </c:pt>
                <c:pt idx="181">
                  <c:v>45226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45236</c:v>
                </c:pt>
                <c:pt idx="188">
                  <c:v>45237</c:v>
                </c:pt>
                <c:pt idx="189">
                  <c:v>45238</c:v>
                </c:pt>
                <c:pt idx="190">
                  <c:v>45239</c:v>
                </c:pt>
                <c:pt idx="191">
                  <c:v>45240</c:v>
                </c:pt>
                <c:pt idx="192">
                  <c:v>45243</c:v>
                </c:pt>
                <c:pt idx="193">
                  <c:v>45244</c:v>
                </c:pt>
                <c:pt idx="194">
                  <c:v>45245</c:v>
                </c:pt>
                <c:pt idx="195">
                  <c:v>45246</c:v>
                </c:pt>
                <c:pt idx="196">
                  <c:v>45247</c:v>
                </c:pt>
                <c:pt idx="197">
                  <c:v>45250</c:v>
                </c:pt>
                <c:pt idx="198">
                  <c:v>45251</c:v>
                </c:pt>
                <c:pt idx="199">
                  <c:v>45252</c:v>
                </c:pt>
                <c:pt idx="200">
                  <c:v>45254</c:v>
                </c:pt>
                <c:pt idx="201">
                  <c:v>45257</c:v>
                </c:pt>
                <c:pt idx="202">
                  <c:v>45258</c:v>
                </c:pt>
                <c:pt idx="203">
                  <c:v>45259</c:v>
                </c:pt>
                <c:pt idx="204">
                  <c:v>45260</c:v>
                </c:pt>
                <c:pt idx="205">
                  <c:v>45261</c:v>
                </c:pt>
                <c:pt idx="206">
                  <c:v>45264</c:v>
                </c:pt>
                <c:pt idx="207">
                  <c:v>45265</c:v>
                </c:pt>
                <c:pt idx="208">
                  <c:v>45266</c:v>
                </c:pt>
                <c:pt idx="209">
                  <c:v>45267</c:v>
                </c:pt>
                <c:pt idx="210">
                  <c:v>45268</c:v>
                </c:pt>
                <c:pt idx="211">
                  <c:v>45271</c:v>
                </c:pt>
                <c:pt idx="212">
                  <c:v>45272</c:v>
                </c:pt>
                <c:pt idx="213">
                  <c:v>45273</c:v>
                </c:pt>
                <c:pt idx="214">
                  <c:v>45274</c:v>
                </c:pt>
                <c:pt idx="215">
                  <c:v>45275</c:v>
                </c:pt>
                <c:pt idx="216">
                  <c:v>45278</c:v>
                </c:pt>
                <c:pt idx="217">
                  <c:v>45279</c:v>
                </c:pt>
                <c:pt idx="218">
                  <c:v>45280</c:v>
                </c:pt>
                <c:pt idx="219">
                  <c:v>45281</c:v>
                </c:pt>
                <c:pt idx="220">
                  <c:v>45282</c:v>
                </c:pt>
                <c:pt idx="221">
                  <c:v>45286</c:v>
                </c:pt>
                <c:pt idx="222">
                  <c:v>45287</c:v>
                </c:pt>
                <c:pt idx="223">
                  <c:v>45288</c:v>
                </c:pt>
                <c:pt idx="224">
                  <c:v>45289</c:v>
                </c:pt>
                <c:pt idx="225">
                  <c:v>45293</c:v>
                </c:pt>
                <c:pt idx="226">
                  <c:v>45294</c:v>
                </c:pt>
                <c:pt idx="227">
                  <c:v>45295</c:v>
                </c:pt>
                <c:pt idx="228">
                  <c:v>45296</c:v>
                </c:pt>
                <c:pt idx="229">
                  <c:v>45299</c:v>
                </c:pt>
                <c:pt idx="230">
                  <c:v>45300</c:v>
                </c:pt>
                <c:pt idx="231">
                  <c:v>45301</c:v>
                </c:pt>
                <c:pt idx="232">
                  <c:v>45302</c:v>
                </c:pt>
                <c:pt idx="233">
                  <c:v>45303</c:v>
                </c:pt>
                <c:pt idx="234">
                  <c:v>45307</c:v>
                </c:pt>
                <c:pt idx="235">
                  <c:v>45308</c:v>
                </c:pt>
                <c:pt idx="236">
                  <c:v>45309</c:v>
                </c:pt>
                <c:pt idx="237">
                  <c:v>45310</c:v>
                </c:pt>
                <c:pt idx="238">
                  <c:v>45313</c:v>
                </c:pt>
                <c:pt idx="239">
                  <c:v>45314</c:v>
                </c:pt>
                <c:pt idx="240">
                  <c:v>45315</c:v>
                </c:pt>
                <c:pt idx="241">
                  <c:v>45316</c:v>
                </c:pt>
                <c:pt idx="242">
                  <c:v>45317</c:v>
                </c:pt>
                <c:pt idx="243">
                  <c:v>45320</c:v>
                </c:pt>
                <c:pt idx="244">
                  <c:v>45321</c:v>
                </c:pt>
                <c:pt idx="245">
                  <c:v>45322</c:v>
                </c:pt>
                <c:pt idx="246">
                  <c:v>45323</c:v>
                </c:pt>
                <c:pt idx="247">
                  <c:v>45324</c:v>
                </c:pt>
                <c:pt idx="248">
                  <c:v>45327</c:v>
                </c:pt>
                <c:pt idx="249">
                  <c:v>45328</c:v>
                </c:pt>
                <c:pt idx="250">
                  <c:v>45329</c:v>
                </c:pt>
                <c:pt idx="251">
                  <c:v>45330</c:v>
                </c:pt>
              </c:numCache>
            </c:numRef>
          </c:cat>
          <c:val>
            <c:numRef>
              <c:f>(RSI!$R$8:$R$259,RSI!$M$280)</c:f>
              <c:numCache>
                <c:formatCode>General</c:formatCode>
                <c:ptCount val="253"/>
                <c:pt idx="0">
                  <c:v>0</c:v>
                </c:pt>
                <c:pt idx="1">
                  <c:v>215431400</c:v>
                </c:pt>
                <c:pt idx="2">
                  <c:v>10677300</c:v>
                </c:pt>
                <c:pt idx="3">
                  <c:v>-161798200</c:v>
                </c:pt>
                <c:pt idx="4">
                  <c:v>54657500</c:v>
                </c:pt>
                <c:pt idx="5">
                  <c:v>235663900</c:v>
                </c:pt>
                <c:pt idx="6">
                  <c:v>6077400</c:v>
                </c:pt>
                <c:pt idx="7">
                  <c:v>219815900</c:v>
                </c:pt>
                <c:pt idx="8">
                  <c:v>39797300</c:v>
                </c:pt>
                <c:pt idx="9">
                  <c:v>231625800</c:v>
                </c:pt>
                <c:pt idx="10">
                  <c:v>377985800</c:v>
                </c:pt>
                <c:pt idx="11">
                  <c:v>235757700</c:v>
                </c:pt>
                <c:pt idx="12">
                  <c:v>396786000</c:v>
                </c:pt>
                <c:pt idx="13">
                  <c:v>243641100</c:v>
                </c:pt>
                <c:pt idx="14">
                  <c:v>86788300</c:v>
                </c:pt>
                <c:pt idx="15">
                  <c:v>-94712400</c:v>
                </c:pt>
                <c:pt idx="16">
                  <c:v>59480900</c:v>
                </c:pt>
                <c:pt idx="17">
                  <c:v>-68619200</c:v>
                </c:pt>
                <c:pt idx="18">
                  <c:v>-216745000</c:v>
                </c:pt>
                <c:pt idx="19">
                  <c:v>-368642800</c:v>
                </c:pt>
                <c:pt idx="20">
                  <c:v>-538666600</c:v>
                </c:pt>
                <c:pt idx="21">
                  <c:v>-347177700</c:v>
                </c:pt>
                <c:pt idx="22">
                  <c:v>-179387400</c:v>
                </c:pt>
                <c:pt idx="23">
                  <c:v>-35669500</c:v>
                </c:pt>
                <c:pt idx="24">
                  <c:v>-181665100</c:v>
                </c:pt>
                <c:pt idx="25">
                  <c:v>-60528300</c:v>
                </c:pt>
                <c:pt idx="26">
                  <c:v>-193725400</c:v>
                </c:pt>
                <c:pt idx="27">
                  <c:v>-64041000</c:v>
                </c:pt>
                <c:pt idx="28">
                  <c:v>89350400</c:v>
                </c:pt>
                <c:pt idx="29">
                  <c:v>-61026000</c:v>
                </c:pt>
                <c:pt idx="30">
                  <c:v>83167900</c:v>
                </c:pt>
                <c:pt idx="31">
                  <c:v>-33144500</c:v>
                </c:pt>
                <c:pt idx="32">
                  <c:v>87707100</c:v>
                </c:pt>
                <c:pt idx="33">
                  <c:v>-10947500</c:v>
                </c:pt>
                <c:pt idx="34">
                  <c:v>112712500</c:v>
                </c:pt>
                <c:pt idx="35">
                  <c:v>222964700</c:v>
                </c:pt>
                <c:pt idx="36">
                  <c:v>393186800</c:v>
                </c:pt>
                <c:pt idx="37">
                  <c:v>223640900</c:v>
                </c:pt>
                <c:pt idx="38">
                  <c:v>97177100</c:v>
                </c:pt>
                <c:pt idx="39">
                  <c:v>-36705400</c:v>
                </c:pt>
                <c:pt idx="40">
                  <c:v>-160563300</c:v>
                </c:pt>
                <c:pt idx="41">
                  <c:v>-302717900</c:v>
                </c:pt>
                <c:pt idx="42">
                  <c:v>-186947000</c:v>
                </c:pt>
                <c:pt idx="43">
                  <c:v>-337203300</c:v>
                </c:pt>
                <c:pt idx="44">
                  <c:v>-224270300</c:v>
                </c:pt>
                <c:pt idx="45">
                  <c:v>-320709000</c:v>
                </c:pt>
                <c:pt idx="46">
                  <c:v>-204046800</c:v>
                </c:pt>
                <c:pt idx="47">
                  <c:v>-296113800</c:v>
                </c:pt>
                <c:pt idx="48">
                  <c:v>-421846500</c:v>
                </c:pt>
                <c:pt idx="49">
                  <c:v>-632817300</c:v>
                </c:pt>
                <c:pt idx="50">
                  <c:v>-509278300</c:v>
                </c:pt>
                <c:pt idx="51">
                  <c:v>-649284900</c:v>
                </c:pt>
                <c:pt idx="52">
                  <c:v>-771284200</c:v>
                </c:pt>
                <c:pt idx="53">
                  <c:v>-924648300</c:v>
                </c:pt>
                <c:pt idx="54">
                  <c:v>-797633100</c:v>
                </c:pt>
                <c:pt idx="55">
                  <c:v>-675117300</c:v>
                </c:pt>
                <c:pt idx="56">
                  <c:v>-784132300</c:v>
                </c:pt>
                <c:pt idx="57">
                  <c:v>-912392000</c:v>
                </c:pt>
                <c:pt idx="58">
                  <c:v>-792664000</c:v>
                </c:pt>
                <c:pt idx="59">
                  <c:v>-697555500</c:v>
                </c:pt>
                <c:pt idx="60">
                  <c:v>-590114600</c:v>
                </c:pt>
                <c:pt idx="61">
                  <c:v>-477865200</c:v>
                </c:pt>
                <c:pt idx="62">
                  <c:v>-566830200</c:v>
                </c:pt>
                <c:pt idx="63">
                  <c:v>-686670900</c:v>
                </c:pt>
                <c:pt idx="64">
                  <c:v>-582781000</c:v>
                </c:pt>
                <c:pt idx="65">
                  <c:v>-740358100</c:v>
                </c:pt>
                <c:pt idx="66">
                  <c:v>-845950600</c:v>
                </c:pt>
                <c:pt idx="67">
                  <c:v>-747661800</c:v>
                </c:pt>
                <c:pt idx="68">
                  <c:v>-622188200</c:v>
                </c:pt>
                <c:pt idx="69">
                  <c:v>-512667900</c:v>
                </c:pt>
                <c:pt idx="70">
                  <c:v>-376643700</c:v>
                </c:pt>
                <c:pt idx="71">
                  <c:v>-244642300</c:v>
                </c:pt>
                <c:pt idx="72">
                  <c:v>-401594400</c:v>
                </c:pt>
                <c:pt idx="73">
                  <c:v>-539199500</c:v>
                </c:pt>
                <c:pt idx="74">
                  <c:v>-442328800</c:v>
                </c:pt>
                <c:pt idx="75">
                  <c:v>-280267300</c:v>
                </c:pt>
                <c:pt idx="76">
                  <c:v>-151448600</c:v>
                </c:pt>
                <c:pt idx="77">
                  <c:v>-736900</c:v>
                </c:pt>
                <c:pt idx="78">
                  <c:v>147293000</c:v>
                </c:pt>
                <c:pt idx="79">
                  <c:v>311422000</c:v>
                </c:pt>
                <c:pt idx="80">
                  <c:v>462565100</c:v>
                </c:pt>
                <c:pt idx="81">
                  <c:v>609476700</c:v>
                </c:pt>
                <c:pt idx="82">
                  <c:v>795187500</c:v>
                </c:pt>
                <c:pt idx="83">
                  <c:v>959677200</c:v>
                </c:pt>
                <c:pt idx="84">
                  <c:v>1159559500</c:v>
                </c:pt>
                <c:pt idx="85">
                  <c:v>1309897400</c:v>
                </c:pt>
                <c:pt idx="86">
                  <c:v>1472281700</c:v>
                </c:pt>
                <c:pt idx="87">
                  <c:v>1301706200</c:v>
                </c:pt>
                <c:pt idx="88">
                  <c:v>1141535000</c:v>
                </c:pt>
                <c:pt idx="89">
                  <c:v>1309098700</c:v>
                </c:pt>
                <c:pt idx="90">
                  <c:v>1474709900</c:v>
                </c:pt>
                <c:pt idx="91">
                  <c:v>1262912800</c:v>
                </c:pt>
                <c:pt idx="92">
                  <c:v>1429788700</c:v>
                </c:pt>
                <c:pt idx="93">
                  <c:v>1253204600</c:v>
                </c:pt>
                <c:pt idx="94">
                  <c:v>1073214000</c:v>
                </c:pt>
                <c:pt idx="95">
                  <c:v>1238182200</c:v>
                </c:pt>
                <c:pt idx="96">
                  <c:v>1397953000</c:v>
                </c:pt>
                <c:pt idx="97">
                  <c:v>1529236400</c:v>
                </c:pt>
                <c:pt idx="98">
                  <c:v>1641504000</c:v>
                </c:pt>
                <c:pt idx="99">
                  <c:v>1761189900</c:v>
                </c:pt>
                <c:pt idx="100">
                  <c:v>1892720800</c:v>
                </c:pt>
                <c:pt idx="101">
                  <c:v>1772388700</c:v>
                </c:pt>
                <c:pt idx="102">
                  <c:v>1658786700</c:v>
                </c:pt>
                <c:pt idx="103">
                  <c:v>1539361300</c:v>
                </c:pt>
                <c:pt idx="104">
                  <c:v>1631333700</c:v>
                </c:pt>
                <c:pt idx="105">
                  <c:v>1727005800</c:v>
                </c:pt>
                <c:pt idx="106">
                  <c:v>1839687300</c:v>
                </c:pt>
                <c:pt idx="107">
                  <c:v>1959458400</c:v>
                </c:pt>
                <c:pt idx="108">
                  <c:v>2091028000</c:v>
                </c:pt>
                <c:pt idx="109">
                  <c:v>2203462700</c:v>
                </c:pt>
                <c:pt idx="110">
                  <c:v>2061107300</c:v>
                </c:pt>
                <c:pt idx="111">
                  <c:v>1885949000</c:v>
                </c:pt>
                <c:pt idx="112">
                  <c:v>1724898900</c:v>
                </c:pt>
                <c:pt idx="113">
                  <c:v>1861407400</c:v>
                </c:pt>
                <c:pt idx="114">
                  <c:v>1748650100</c:v>
                </c:pt>
                <c:pt idx="115">
                  <c:v>1652793900</c:v>
                </c:pt>
                <c:pt idx="116">
                  <c:v>1549096600</c:v>
                </c:pt>
                <c:pt idx="117">
                  <c:v>1660542600</c:v>
                </c:pt>
                <c:pt idx="118">
                  <c:v>1745124800</c:v>
                </c:pt>
                <c:pt idx="119">
                  <c:v>1661958800</c:v>
                </c:pt>
                <c:pt idx="120">
                  <c:v>1560205900</c:v>
                </c:pt>
                <c:pt idx="121">
                  <c:v>1657775000</c:v>
                </c:pt>
                <c:pt idx="122">
                  <c:v>1558532400</c:v>
                </c:pt>
                <c:pt idx="123">
                  <c:v>1447434500</c:v>
                </c:pt>
                <c:pt idx="124">
                  <c:v>1350792300</c:v>
                </c:pt>
                <c:pt idx="125">
                  <c:v>1249196000</c:v>
                </c:pt>
                <c:pt idx="126">
                  <c:v>1358694600</c:v>
                </c:pt>
                <c:pt idx="127">
                  <c:v>1259828000</c:v>
                </c:pt>
                <c:pt idx="128">
                  <c:v>1161232700</c:v>
                </c:pt>
                <c:pt idx="129">
                  <c:v>1073035100</c:v>
                </c:pt>
                <c:pt idx="130">
                  <c:v>960550600</c:v>
                </c:pt>
                <c:pt idx="131">
                  <c:v>839832200</c:v>
                </c:pt>
                <c:pt idx="132">
                  <c:v>704018500</c:v>
                </c:pt>
                <c:pt idx="133">
                  <c:v>839721200</c:v>
                </c:pt>
                <c:pt idx="134">
                  <c:v>970319100</c:v>
                </c:pt>
                <c:pt idx="135">
                  <c:v>1071396700</c:v>
                </c:pt>
                <c:pt idx="136">
                  <c:v>971619300</c:v>
                </c:pt>
                <c:pt idx="137">
                  <c:v>1078231500</c:v>
                </c:pt>
                <c:pt idx="138">
                  <c:v>1185905200</c:v>
                </c:pt>
                <c:pt idx="139">
                  <c:v>1319952800</c:v>
                </c:pt>
                <c:pt idx="140">
                  <c:v>1197964400</c:v>
                </c:pt>
                <c:pt idx="141">
                  <c:v>1306826100</c:v>
                </c:pt>
                <c:pt idx="142">
                  <c:v>1174553600</c:v>
                </c:pt>
                <c:pt idx="143">
                  <c:v>1304023200</c:v>
                </c:pt>
                <c:pt idx="144">
                  <c:v>1187063400</c:v>
                </c:pt>
                <c:pt idx="145">
                  <c:v>1071750500</c:v>
                </c:pt>
                <c:pt idx="146">
                  <c:v>953382800</c:v>
                </c:pt>
                <c:pt idx="147">
                  <c:v>1128050700</c:v>
                </c:pt>
                <c:pt idx="148">
                  <c:v>992050800</c:v>
                </c:pt>
                <c:pt idx="149">
                  <c:v>1103724500</c:v>
                </c:pt>
                <c:pt idx="150">
                  <c:v>1211434300</c:v>
                </c:pt>
                <c:pt idx="151">
                  <c:v>1078011500</c:v>
                </c:pt>
                <c:pt idx="152">
                  <c:v>976468200</c:v>
                </c:pt>
                <c:pt idx="153">
                  <c:v>1080172200</c:v>
                </c:pt>
                <c:pt idx="154">
                  <c:v>957657600</c:v>
                </c:pt>
                <c:pt idx="155">
                  <c:v>838126600</c:v>
                </c:pt>
                <c:pt idx="156">
                  <c:v>710602500</c:v>
                </c:pt>
                <c:pt idx="157">
                  <c:v>815239100</c:v>
                </c:pt>
                <c:pt idx="158">
                  <c:v>713245500</c:v>
                </c:pt>
                <c:pt idx="159">
                  <c:v>576648300</c:v>
                </c:pt>
                <c:pt idx="160">
                  <c:v>693707200</c:v>
                </c:pt>
                <c:pt idx="161">
                  <c:v>822053400</c:v>
                </c:pt>
                <c:pt idx="162">
                  <c:v>945863800</c:v>
                </c:pt>
                <c:pt idx="163">
                  <c:v>843878500</c:v>
                </c:pt>
                <c:pt idx="164">
                  <c:v>973600100</c:v>
                </c:pt>
                <c:pt idx="165">
                  <c:v>854440900</c:v>
                </c:pt>
                <c:pt idx="166">
                  <c:v>972387900</c:v>
                </c:pt>
                <c:pt idx="167">
                  <c:v>871010000</c:v>
                </c:pt>
                <c:pt idx="168">
                  <c:v>993666000</c:v>
                </c:pt>
                <c:pt idx="169">
                  <c:v>889959700</c:v>
                </c:pt>
                <c:pt idx="170">
                  <c:v>778451600</c:v>
                </c:pt>
                <c:pt idx="171">
                  <c:v>676377800</c:v>
                </c:pt>
                <c:pt idx="172">
                  <c:v>765295000</c:v>
                </c:pt>
                <c:pt idx="173">
                  <c:v>858857900</c:v>
                </c:pt>
                <c:pt idx="174">
                  <c:v>733710100</c:v>
                </c:pt>
                <c:pt idx="175">
                  <c:v>562937400</c:v>
                </c:pt>
                <c:pt idx="176">
                  <c:v>425203400</c:v>
                </c:pt>
                <c:pt idx="177">
                  <c:v>575886800</c:v>
                </c:pt>
                <c:pt idx="178">
                  <c:v>694117900</c:v>
                </c:pt>
                <c:pt idx="179">
                  <c:v>587052800</c:v>
                </c:pt>
                <c:pt idx="180">
                  <c:v>471940200</c:v>
                </c:pt>
                <c:pt idx="181">
                  <c:v>566821400</c:v>
                </c:pt>
                <c:pt idx="182">
                  <c:v>430373200</c:v>
                </c:pt>
                <c:pt idx="183">
                  <c:v>548441500</c:v>
                </c:pt>
                <c:pt idx="184">
                  <c:v>670103200</c:v>
                </c:pt>
                <c:pt idx="185">
                  <c:v>796090800</c:v>
                </c:pt>
                <c:pt idx="186">
                  <c:v>915371800</c:v>
                </c:pt>
                <c:pt idx="187">
                  <c:v>798036000</c:v>
                </c:pt>
                <c:pt idx="188">
                  <c:v>914936100</c:v>
                </c:pt>
                <c:pt idx="189">
                  <c:v>808351300</c:v>
                </c:pt>
                <c:pt idx="190">
                  <c:v>666240800</c:v>
                </c:pt>
                <c:pt idx="191">
                  <c:v>797234800</c:v>
                </c:pt>
                <c:pt idx="192">
                  <c:v>937682400</c:v>
                </c:pt>
                <c:pt idx="193">
                  <c:v>1087454000</c:v>
                </c:pt>
                <c:pt idx="194">
                  <c:v>1237808000</c:v>
                </c:pt>
                <c:pt idx="195">
                  <c:v>1100991200</c:v>
                </c:pt>
                <c:pt idx="196">
                  <c:v>1243524000</c:v>
                </c:pt>
                <c:pt idx="197">
                  <c:v>1359844100</c:v>
                </c:pt>
                <c:pt idx="198">
                  <c:v>1482132100</c:v>
                </c:pt>
                <c:pt idx="199">
                  <c:v>1364181500</c:v>
                </c:pt>
                <c:pt idx="200">
                  <c:v>1429306700</c:v>
                </c:pt>
                <c:pt idx="201">
                  <c:v>1541338500</c:v>
                </c:pt>
                <c:pt idx="202">
                  <c:v>1689888400</c:v>
                </c:pt>
                <c:pt idx="203">
                  <c:v>1554487100</c:v>
                </c:pt>
                <c:pt idx="204">
                  <c:v>1422133900</c:v>
                </c:pt>
                <c:pt idx="205">
                  <c:v>1300960400</c:v>
                </c:pt>
                <c:pt idx="206">
                  <c:v>1196860600</c:v>
                </c:pt>
                <c:pt idx="207">
                  <c:v>1334831700</c:v>
                </c:pt>
                <c:pt idx="208">
                  <c:v>1461267900</c:v>
                </c:pt>
                <c:pt idx="209">
                  <c:v>1568410200</c:v>
                </c:pt>
                <c:pt idx="210">
                  <c:v>1671390300</c:v>
                </c:pt>
                <c:pt idx="211">
                  <c:v>1573476400</c:v>
                </c:pt>
                <c:pt idx="212">
                  <c:v>1478148100</c:v>
                </c:pt>
                <c:pt idx="213">
                  <c:v>1624434400</c:v>
                </c:pt>
                <c:pt idx="214">
                  <c:v>1785263600</c:v>
                </c:pt>
                <c:pt idx="215">
                  <c:v>1920984400</c:v>
                </c:pt>
                <c:pt idx="216">
                  <c:v>1804567900</c:v>
                </c:pt>
                <c:pt idx="217">
                  <c:v>1911305300</c:v>
                </c:pt>
                <c:pt idx="218">
                  <c:v>1786208300</c:v>
                </c:pt>
                <c:pt idx="219">
                  <c:v>1895802500</c:v>
                </c:pt>
                <c:pt idx="220">
                  <c:v>1802552700</c:v>
                </c:pt>
                <c:pt idx="221">
                  <c:v>1889445100</c:v>
                </c:pt>
                <c:pt idx="222">
                  <c:v>1995939500</c:v>
                </c:pt>
                <c:pt idx="223">
                  <c:v>1882319600</c:v>
                </c:pt>
                <c:pt idx="224">
                  <c:v>1781704300</c:v>
                </c:pt>
                <c:pt idx="225">
                  <c:v>1677050100</c:v>
                </c:pt>
                <c:pt idx="226">
                  <c:v>1555967500</c:v>
                </c:pt>
                <c:pt idx="227">
                  <c:v>1453338200</c:v>
                </c:pt>
                <c:pt idx="228">
                  <c:v>1360958800</c:v>
                </c:pt>
                <c:pt idx="229">
                  <c:v>1446125400</c:v>
                </c:pt>
                <c:pt idx="230">
                  <c:v>1349419700</c:v>
                </c:pt>
                <c:pt idx="231">
                  <c:v>1257791200</c:v>
                </c:pt>
                <c:pt idx="232">
                  <c:v>1151917600</c:v>
                </c:pt>
                <c:pt idx="233">
                  <c:v>1029028600</c:v>
                </c:pt>
                <c:pt idx="234">
                  <c:v>1144383600</c:v>
                </c:pt>
                <c:pt idx="235">
                  <c:v>1041219200</c:v>
                </c:pt>
                <c:pt idx="236">
                  <c:v>932623800</c:v>
                </c:pt>
                <c:pt idx="237">
                  <c:v>1034719600</c:v>
                </c:pt>
                <c:pt idx="238">
                  <c:v>916767100</c:v>
                </c:pt>
                <c:pt idx="239">
                  <c:v>1023373000</c:v>
                </c:pt>
                <c:pt idx="240">
                  <c:v>900003100</c:v>
                </c:pt>
                <c:pt idx="241">
                  <c:v>701926300</c:v>
                </c:pt>
                <c:pt idx="242">
                  <c:v>809269500</c:v>
                </c:pt>
                <c:pt idx="243">
                  <c:v>934282600</c:v>
                </c:pt>
                <c:pt idx="244">
                  <c:v>1044264900</c:v>
                </c:pt>
                <c:pt idx="245">
                  <c:v>941043500</c:v>
                </c:pt>
                <c:pt idx="246">
                  <c:v>1032886800</c:v>
                </c:pt>
                <c:pt idx="247">
                  <c:v>922381700</c:v>
                </c:pt>
                <c:pt idx="248">
                  <c:v>788087300</c:v>
                </c:pt>
                <c:pt idx="249">
                  <c:v>910763300</c:v>
                </c:pt>
                <c:pt idx="250">
                  <c:v>1022133100</c:v>
                </c:pt>
                <c:pt idx="251">
                  <c:v>1041450096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1-4047-9EB4-710FE0099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304144"/>
        <c:axId val="2005508368"/>
      </c:lineChart>
      <c:dateAx>
        <c:axId val="345928239"/>
        <c:scaling>
          <c:orientation val="minMax"/>
        </c:scaling>
        <c:delete val="0"/>
        <c:axPos val="b"/>
        <c:numFmt formatCode="[$-1009]mmmm\ d\,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9967"/>
        <c:crosses val="autoZero"/>
        <c:auto val="1"/>
        <c:lblOffset val="100"/>
        <c:baseTimeUnit val="days"/>
      </c:dateAx>
      <c:valAx>
        <c:axId val="3459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8239"/>
        <c:crosses val="autoZero"/>
        <c:crossBetween val="between"/>
      </c:valAx>
      <c:valAx>
        <c:axId val="20055083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04144"/>
        <c:crosses val="max"/>
        <c:crossBetween val="between"/>
      </c:valAx>
      <c:dateAx>
        <c:axId val="2005304144"/>
        <c:scaling>
          <c:orientation val="minMax"/>
        </c:scaling>
        <c:delete val="1"/>
        <c:axPos val="b"/>
        <c:numFmt formatCode="[$-1009]mmmm\ d\,\ yyyy;@" sourceLinked="1"/>
        <c:majorTickMark val="out"/>
        <c:minorTickMark val="none"/>
        <c:tickLblPos val="nextTo"/>
        <c:crossAx val="20055083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262</xdr:row>
      <xdr:rowOff>35003</xdr:rowOff>
    </xdr:from>
    <xdr:to>
      <xdr:col>8</xdr:col>
      <xdr:colOff>303251</xdr:colOff>
      <xdr:row>279</xdr:row>
      <xdr:rowOff>190500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29D20E2-1DE6-FD44-60B7-A4FE94019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12</xdr:col>
      <xdr:colOff>475109</xdr:colOff>
      <xdr:row>20</xdr:row>
      <xdr:rowOff>111240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BD2A84-E437-454D-8FBE-6D1303448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0"/>
  <sheetViews>
    <sheetView tabSelected="1" zoomScale="89" zoomScaleNormal="150" workbookViewId="0">
      <selection activeCell="C4" sqref="C4"/>
    </sheetView>
  </sheetViews>
  <sheetFormatPr baseColWidth="10" defaultRowHeight="16" x14ac:dyDescent="0.2"/>
  <cols>
    <col min="2" max="2" width="28.6640625" bestFit="1" customWidth="1"/>
    <col min="3" max="3" width="23.5" bestFit="1" customWidth="1"/>
    <col min="6" max="6" width="13.83203125" bestFit="1" customWidth="1"/>
    <col min="7" max="8" width="11" bestFit="1" customWidth="1"/>
    <col min="9" max="9" width="6.83203125" customWidth="1"/>
    <col min="10" max="10" width="13.5" customWidth="1"/>
    <col min="11" max="16" width="11" bestFit="1" customWidth="1"/>
    <col min="17" max="17" width="20.6640625" customWidth="1"/>
    <col min="18" max="18" width="11.6640625" bestFit="1" customWidth="1"/>
  </cols>
  <sheetData>
    <row r="1" spans="1:18" ht="24" x14ac:dyDescent="0.2">
      <c r="A1" s="9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">
      <c r="B2" s="8" t="s">
        <v>3</v>
      </c>
      <c r="C2" s="8" t="s">
        <v>2</v>
      </c>
    </row>
    <row r="3" spans="1:18" x14ac:dyDescent="0.2">
      <c r="A3" t="s">
        <v>8</v>
      </c>
      <c r="B3" s="6">
        <f xml:space="preserve"> MIN(E8:E259)</f>
        <v>152.36999499999999</v>
      </c>
      <c r="C3" s="6">
        <f xml:space="preserve"> MAX(D8:D259)</f>
        <v>299.290009</v>
      </c>
      <c r="E3" t="s">
        <v>11</v>
      </c>
      <c r="F3" s="7">
        <f xml:space="preserve"> STDEV(J9:K259)</f>
        <v>3.3410563476974429</v>
      </c>
      <c r="J3" t="s">
        <v>19</v>
      </c>
      <c r="K3">
        <v>30</v>
      </c>
    </row>
    <row r="4" spans="1:18" x14ac:dyDescent="0.2">
      <c r="A4" t="s">
        <v>9</v>
      </c>
      <c r="B4" s="2">
        <f xml:space="preserve"> INDEX(B8:B259, MATCH(B3, E8:E259, 0))</f>
        <v>45043</v>
      </c>
      <c r="C4" s="2">
        <f>INDEX(B8:B259,MATCH(C3, D8:D259, 0) )</f>
        <v>45126</v>
      </c>
      <c r="E4" t="s">
        <v>12</v>
      </c>
      <c r="F4" s="3">
        <f xml:space="preserve"> SQRT(COUNT( C8:C259)) * F3</f>
        <v>53.037625273567095</v>
      </c>
      <c r="J4" t="s">
        <v>20</v>
      </c>
      <c r="K4">
        <v>70</v>
      </c>
    </row>
    <row r="7" spans="1:18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J7" s="1" t="s">
        <v>10</v>
      </c>
      <c r="K7" s="1" t="s">
        <v>15</v>
      </c>
      <c r="L7" s="1" t="s">
        <v>16</v>
      </c>
      <c r="M7" s="1" t="s">
        <v>13</v>
      </c>
      <c r="N7" s="1" t="s">
        <v>14</v>
      </c>
      <c r="O7" s="1" t="s">
        <v>17</v>
      </c>
      <c r="P7" s="1" t="s">
        <v>18</v>
      </c>
      <c r="Q7" s="1" t="s">
        <v>21</v>
      </c>
      <c r="R7" s="1" t="s">
        <v>22</v>
      </c>
    </row>
    <row r="8" spans="1:18" x14ac:dyDescent="0.2">
      <c r="B8" s="2">
        <v>44965</v>
      </c>
      <c r="C8" s="6">
        <v>196.10000600000001</v>
      </c>
      <c r="D8" s="6">
        <v>203</v>
      </c>
      <c r="E8" s="6">
        <v>194.30999800000001</v>
      </c>
      <c r="F8" s="6">
        <v>201.28999300000001</v>
      </c>
      <c r="G8" s="6">
        <v>201.28999300000001</v>
      </c>
      <c r="H8">
        <v>180673600</v>
      </c>
      <c r="K8" s="6"/>
      <c r="L8" s="6"/>
      <c r="M8" s="6"/>
      <c r="N8" s="6"/>
      <c r="R8">
        <v>0</v>
      </c>
    </row>
    <row r="9" spans="1:18" x14ac:dyDescent="0.2">
      <c r="B9" s="2">
        <v>44966</v>
      </c>
      <c r="C9" s="6">
        <v>207.779999</v>
      </c>
      <c r="D9" s="6">
        <v>214</v>
      </c>
      <c r="E9" s="6">
        <v>204.770004</v>
      </c>
      <c r="F9" s="6">
        <v>207.320007</v>
      </c>
      <c r="G9" s="6">
        <v>207.320007</v>
      </c>
      <c r="H9">
        <v>215431400</v>
      </c>
      <c r="J9" s="3">
        <f xml:space="preserve"> LN(F9/F8)</f>
        <v>2.9516907548491313E-2</v>
      </c>
      <c r="K9" s="6">
        <f xml:space="preserve"> IF(J9&lt;0, F9-F8, 0)</f>
        <v>0</v>
      </c>
      <c r="L9" s="6">
        <f xml:space="preserve"> IF(J9&gt;0, F9-F8,0)</f>
        <v>6.0300139999999942</v>
      </c>
      <c r="M9" s="6"/>
      <c r="N9" s="6"/>
      <c r="R9" cm="1">
        <f t="array" ref="R9" xml:space="preserve"> _xlfn.IFS(F9&gt;F8, R8 + H9, F9=F8, R8+0, F9&lt;F8, R8 - H9)</f>
        <v>215431400</v>
      </c>
    </row>
    <row r="10" spans="1:18" x14ac:dyDescent="0.2">
      <c r="B10" s="2">
        <v>44967</v>
      </c>
      <c r="C10" s="6">
        <v>202.229996</v>
      </c>
      <c r="D10" s="6">
        <v>206.199997</v>
      </c>
      <c r="E10" s="6">
        <v>192.88999899999999</v>
      </c>
      <c r="F10" s="6">
        <v>196.88999899999999</v>
      </c>
      <c r="G10" s="6">
        <v>196.88999899999999</v>
      </c>
      <c r="H10">
        <v>204754100</v>
      </c>
      <c r="J10" s="3">
        <f t="shared" ref="J10:J73" si="0" xml:space="preserve"> LN(F10/F9)</f>
        <v>-5.1618335010971517E-2</v>
      </c>
      <c r="K10" s="6">
        <f t="shared" ref="K10:K73" si="1" xml:space="preserve"> IF(J10&lt;0, F10-F9, 0)</f>
        <v>-10.430008000000015</v>
      </c>
      <c r="L10" s="6">
        <f t="shared" ref="L10:L73" si="2" xml:space="preserve"> IF(J10&gt;0, F10-F9,0)</f>
        <v>0</v>
      </c>
      <c r="M10" s="6"/>
      <c r="N10" s="6"/>
      <c r="R10" cm="1">
        <f t="array" ref="R10" xml:space="preserve"> _xlfn.IFS(F10&gt;F9, R9 + H10, F10=F9, R9+0, F10&lt;F9, R9 - H10)</f>
        <v>10677300</v>
      </c>
    </row>
    <row r="11" spans="1:18" x14ac:dyDescent="0.2">
      <c r="B11" s="2">
        <v>44970</v>
      </c>
      <c r="C11" s="6">
        <v>194.41999799999999</v>
      </c>
      <c r="D11" s="6">
        <v>196.300003</v>
      </c>
      <c r="E11" s="6">
        <v>187.61000100000001</v>
      </c>
      <c r="F11" s="6">
        <v>194.63999899999999</v>
      </c>
      <c r="G11" s="6">
        <v>194.63999899999999</v>
      </c>
      <c r="H11">
        <v>172475500</v>
      </c>
      <c r="J11" s="3">
        <f t="shared" si="0"/>
        <v>-1.1493498737185893E-2</v>
      </c>
      <c r="K11" s="6">
        <f t="shared" si="1"/>
        <v>-2.25</v>
      </c>
      <c r="L11" s="6">
        <f t="shared" si="2"/>
        <v>0</v>
      </c>
      <c r="M11" s="6"/>
      <c r="N11" s="6"/>
      <c r="R11" cm="1">
        <f t="array" ref="R11" xml:space="preserve"> _xlfn.IFS(F11&gt;F10, R10 + H11, F11=F10, R10+0, F11&lt;F10, R10 - H11)</f>
        <v>-161798200</v>
      </c>
    </row>
    <row r="12" spans="1:18" x14ac:dyDescent="0.2">
      <c r="B12" s="2">
        <v>44971</v>
      </c>
      <c r="C12" s="6">
        <v>191.94000199999999</v>
      </c>
      <c r="D12" s="6">
        <v>209.820007</v>
      </c>
      <c r="E12" s="6">
        <v>189.44000199999999</v>
      </c>
      <c r="F12" s="6">
        <v>209.25</v>
      </c>
      <c r="G12" s="6">
        <v>209.25</v>
      </c>
      <c r="H12">
        <v>216455700</v>
      </c>
      <c r="J12" s="3">
        <f t="shared" si="0"/>
        <v>7.237801603200765E-2</v>
      </c>
      <c r="K12" s="6">
        <f t="shared" si="1"/>
        <v>0</v>
      </c>
      <c r="L12" s="6">
        <f t="shared" si="2"/>
        <v>14.610001000000011</v>
      </c>
      <c r="M12" s="6"/>
      <c r="N12" s="6"/>
      <c r="R12" cm="1">
        <f t="array" ref="R12" xml:space="preserve"> _xlfn.IFS(F12&gt;F11, R11 + H12, F12=F11, R11+0, F12&lt;F11, R11 - H12)</f>
        <v>54657500</v>
      </c>
    </row>
    <row r="13" spans="1:18" x14ac:dyDescent="0.2">
      <c r="B13" s="2">
        <v>44972</v>
      </c>
      <c r="C13" s="6">
        <v>211.759995</v>
      </c>
      <c r="D13" s="6">
        <v>214.66000399999999</v>
      </c>
      <c r="E13" s="6">
        <v>206.11000100000001</v>
      </c>
      <c r="F13" s="6">
        <v>214.240005</v>
      </c>
      <c r="G13" s="6">
        <v>214.240005</v>
      </c>
      <c r="H13">
        <v>181006400</v>
      </c>
      <c r="J13" s="3">
        <f t="shared" si="0"/>
        <v>2.3567195911589529E-2</v>
      </c>
      <c r="K13" s="6">
        <f t="shared" si="1"/>
        <v>0</v>
      </c>
      <c r="L13" s="6">
        <f t="shared" si="2"/>
        <v>4.9900049999999965</v>
      </c>
      <c r="M13" s="6"/>
      <c r="N13" s="6"/>
      <c r="R13" cm="1">
        <f t="array" ref="R13" xml:space="preserve"> _xlfn.IFS(F13&gt;F12, R12 + H13, F13=F12, R12+0, F13&lt;F12, R12 - H13)</f>
        <v>235663900</v>
      </c>
    </row>
    <row r="14" spans="1:18" x14ac:dyDescent="0.2">
      <c r="B14" s="2">
        <v>44973</v>
      </c>
      <c r="C14" s="6">
        <v>210.779999</v>
      </c>
      <c r="D14" s="6">
        <v>217.64999399999999</v>
      </c>
      <c r="E14" s="6">
        <v>201.83999600000001</v>
      </c>
      <c r="F14" s="6">
        <v>202.03999300000001</v>
      </c>
      <c r="G14" s="6">
        <v>202.03999300000001</v>
      </c>
      <c r="H14">
        <v>229586500</v>
      </c>
      <c r="J14" s="3">
        <f t="shared" si="0"/>
        <v>-5.8631242327927567E-2</v>
      </c>
      <c r="K14" s="6">
        <f t="shared" si="1"/>
        <v>-12.200011999999987</v>
      </c>
      <c r="L14" s="6">
        <f t="shared" si="2"/>
        <v>0</v>
      </c>
      <c r="M14" s="6"/>
      <c r="N14" s="6"/>
      <c r="R14" cm="1">
        <f t="array" ref="R14" xml:space="preserve"> _xlfn.IFS(F14&gt;F13, R13 + H14, F14=F13, R13+0, F14&lt;F13, R13 - H14)</f>
        <v>6077400</v>
      </c>
    </row>
    <row r="15" spans="1:18" x14ac:dyDescent="0.2">
      <c r="B15" s="2">
        <v>44974</v>
      </c>
      <c r="C15" s="6">
        <v>199.990005</v>
      </c>
      <c r="D15" s="6">
        <v>208.44000199999999</v>
      </c>
      <c r="E15" s="6">
        <v>197.5</v>
      </c>
      <c r="F15" s="6">
        <v>208.30999800000001</v>
      </c>
      <c r="G15" s="6">
        <v>208.30999800000001</v>
      </c>
      <c r="H15">
        <v>213738500</v>
      </c>
      <c r="J15" s="3">
        <f t="shared" si="0"/>
        <v>3.0561682241501485E-2</v>
      </c>
      <c r="K15" s="6">
        <f t="shared" si="1"/>
        <v>0</v>
      </c>
      <c r="L15" s="6">
        <f t="shared" si="2"/>
        <v>6.2700049999999976</v>
      </c>
      <c r="M15" s="6"/>
      <c r="N15" s="6"/>
      <c r="R15" cm="1">
        <f t="array" ref="R15" xml:space="preserve"> _xlfn.IFS(F15&gt;F14, R14 + H15, F15=F14, R14+0, F15&lt;F14, R14 - H15)</f>
        <v>219815900</v>
      </c>
    </row>
    <row r="16" spans="1:18" x14ac:dyDescent="0.2">
      <c r="B16" s="2">
        <v>44978</v>
      </c>
      <c r="C16" s="6">
        <v>204.990005</v>
      </c>
      <c r="D16" s="6">
        <v>209.71000699999999</v>
      </c>
      <c r="E16" s="6">
        <v>197.220001</v>
      </c>
      <c r="F16" s="6">
        <v>197.36999499999999</v>
      </c>
      <c r="G16" s="6">
        <v>197.36999499999999</v>
      </c>
      <c r="H16">
        <v>180018600</v>
      </c>
      <c r="J16" s="3">
        <f t="shared" si="0"/>
        <v>-5.3947230761862926E-2</v>
      </c>
      <c r="K16" s="6">
        <f t="shared" si="1"/>
        <v>-10.940003000000019</v>
      </c>
      <c r="L16" s="6">
        <f t="shared" si="2"/>
        <v>0</v>
      </c>
      <c r="M16" s="6"/>
      <c r="N16" s="6"/>
      <c r="R16" cm="1">
        <f t="array" ref="R16" xml:space="preserve"> _xlfn.IFS(F16&gt;F15, R15 + H16, F16=F15, R15+0, F16&lt;F15, R15 - H16)</f>
        <v>39797300</v>
      </c>
    </row>
    <row r="17" spans="2:18" x14ac:dyDescent="0.2">
      <c r="B17" s="2">
        <v>44979</v>
      </c>
      <c r="C17" s="6">
        <v>197.929993</v>
      </c>
      <c r="D17" s="6">
        <v>201.990005</v>
      </c>
      <c r="E17" s="6">
        <v>191.779999</v>
      </c>
      <c r="F17" s="6">
        <v>200.86000100000001</v>
      </c>
      <c r="G17" s="6">
        <v>200.86000100000001</v>
      </c>
      <c r="H17">
        <v>191828500</v>
      </c>
      <c r="J17" s="3">
        <f t="shared" si="0"/>
        <v>1.7528038510899908E-2</v>
      </c>
      <c r="K17" s="6">
        <f t="shared" si="1"/>
        <v>0</v>
      </c>
      <c r="L17" s="6">
        <f t="shared" si="2"/>
        <v>3.4900060000000224</v>
      </c>
      <c r="M17" s="6"/>
      <c r="N17" s="6"/>
      <c r="R17" cm="1">
        <f t="array" ref="R17" xml:space="preserve"> _xlfn.IFS(F17&gt;F16, R16 + H17, F17=F16, R16+0, F17&lt;F16, R16 - H17)</f>
        <v>231625800</v>
      </c>
    </row>
    <row r="18" spans="2:18" x14ac:dyDescent="0.2">
      <c r="B18" s="2">
        <v>44980</v>
      </c>
      <c r="C18" s="6">
        <v>203.91000399999999</v>
      </c>
      <c r="D18" s="6">
        <v>205.13999899999999</v>
      </c>
      <c r="E18" s="6">
        <v>196.33000200000001</v>
      </c>
      <c r="F18" s="6">
        <v>202.070007</v>
      </c>
      <c r="G18" s="6">
        <v>202.070007</v>
      </c>
      <c r="H18">
        <v>146360000</v>
      </c>
      <c r="J18" s="3">
        <f t="shared" si="0"/>
        <v>6.0060537230800853E-3</v>
      </c>
      <c r="K18" s="6">
        <f t="shared" si="1"/>
        <v>0</v>
      </c>
      <c r="L18" s="6">
        <f t="shared" si="2"/>
        <v>1.2100059999999928</v>
      </c>
      <c r="M18" s="6"/>
      <c r="N18" s="6"/>
      <c r="R18" cm="1">
        <f t="array" ref="R18" xml:space="preserve"> _xlfn.IFS(F18&gt;F17, R17 + H18, F18=F17, R17+0, F18&lt;F17, R17 - H18)</f>
        <v>377985800</v>
      </c>
    </row>
    <row r="19" spans="2:18" x14ac:dyDescent="0.2">
      <c r="B19" s="2">
        <v>44981</v>
      </c>
      <c r="C19" s="6">
        <v>196.33000200000001</v>
      </c>
      <c r="D19" s="6">
        <v>197.66999799999999</v>
      </c>
      <c r="E19" s="6">
        <v>192.800003</v>
      </c>
      <c r="F19" s="6">
        <v>196.88000500000001</v>
      </c>
      <c r="G19" s="6">
        <v>196.88000500000001</v>
      </c>
      <c r="H19">
        <v>142228100</v>
      </c>
      <c r="J19" s="3">
        <f t="shared" si="0"/>
        <v>-2.6019775187884498E-2</v>
      </c>
      <c r="K19" s="6">
        <f t="shared" si="1"/>
        <v>-5.1900019999999927</v>
      </c>
      <c r="L19" s="6">
        <f t="shared" si="2"/>
        <v>0</v>
      </c>
      <c r="M19" s="6"/>
      <c r="N19" s="6"/>
      <c r="R19" cm="1">
        <f t="array" ref="R19" xml:space="preserve"> _xlfn.IFS(F19&gt;F18, R18 + H19, F19=F18, R18+0, F19&lt;F18, R18 - H19)</f>
        <v>235757700</v>
      </c>
    </row>
    <row r="20" spans="2:18" x14ac:dyDescent="0.2">
      <c r="B20" s="2">
        <v>44984</v>
      </c>
      <c r="C20" s="6">
        <v>202.029999</v>
      </c>
      <c r="D20" s="6">
        <v>209.41999799999999</v>
      </c>
      <c r="E20" s="6">
        <v>201.259995</v>
      </c>
      <c r="F20" s="6">
        <v>207.63000500000001</v>
      </c>
      <c r="G20" s="6">
        <v>207.63000500000001</v>
      </c>
      <c r="H20">
        <v>161028300</v>
      </c>
      <c r="J20" s="3">
        <f t="shared" si="0"/>
        <v>5.3163242124199359E-2</v>
      </c>
      <c r="K20" s="6">
        <f t="shared" si="1"/>
        <v>0</v>
      </c>
      <c r="L20" s="6">
        <f t="shared" si="2"/>
        <v>10.75</v>
      </c>
      <c r="M20" s="6"/>
      <c r="N20" s="6"/>
      <c r="R20" cm="1">
        <f t="array" ref="R20" xml:space="preserve"> _xlfn.IFS(F20&gt;F19, R19 + H20, F20=F19, R19+0, F20&lt;F19, R19 - H20)</f>
        <v>396786000</v>
      </c>
    </row>
    <row r="21" spans="2:18" x14ac:dyDescent="0.2">
      <c r="B21" s="2">
        <v>44985</v>
      </c>
      <c r="C21" s="6">
        <v>210.58999600000001</v>
      </c>
      <c r="D21" s="6">
        <v>211.229996</v>
      </c>
      <c r="E21" s="6">
        <v>203.75</v>
      </c>
      <c r="F21" s="6">
        <v>205.71000699999999</v>
      </c>
      <c r="G21" s="6">
        <v>205.71000699999999</v>
      </c>
      <c r="H21">
        <v>153144900</v>
      </c>
      <c r="J21" s="3">
        <f t="shared" si="0"/>
        <v>-9.2902296103110141E-3</v>
      </c>
      <c r="K21" s="6">
        <f t="shared" si="1"/>
        <v>-1.919998000000021</v>
      </c>
      <c r="L21" s="6">
        <f t="shared" si="2"/>
        <v>0</v>
      </c>
      <c r="M21" s="6"/>
      <c r="N21" s="6"/>
      <c r="R21" cm="1">
        <f t="array" ref="R21" xml:space="preserve"> _xlfn.IFS(F21&gt;F20, R20 + H21, F21=F20, R20+0, F21&lt;F20, R20 - H21)</f>
        <v>243641100</v>
      </c>
    </row>
    <row r="22" spans="2:18" x14ac:dyDescent="0.2">
      <c r="B22" s="2">
        <v>44986</v>
      </c>
      <c r="C22" s="6">
        <v>206.21000699999999</v>
      </c>
      <c r="D22" s="6">
        <v>207.199997</v>
      </c>
      <c r="E22" s="6">
        <v>198.520004</v>
      </c>
      <c r="F22" s="6">
        <v>202.770004</v>
      </c>
      <c r="G22" s="6">
        <v>202.770004</v>
      </c>
      <c r="H22">
        <v>156852800</v>
      </c>
      <c r="J22" s="3">
        <f t="shared" si="0"/>
        <v>-1.4395092485712555E-2</v>
      </c>
      <c r="K22" s="6">
        <f t="shared" si="1"/>
        <v>-2.9400029999999902</v>
      </c>
      <c r="L22" s="6">
        <f t="shared" si="2"/>
        <v>0</v>
      </c>
      <c r="M22" s="6">
        <f xml:space="preserve"> AVERAGE($J$9:J21)</f>
        <v>1.6708326504327623E-3</v>
      </c>
      <c r="N22" s="6">
        <f xml:space="preserve"> AVERAGE($L$9:L21)</f>
        <v>3.6423105384615395</v>
      </c>
      <c r="O22">
        <f>N22/M22</f>
        <v>2179.9373728530772</v>
      </c>
      <c r="P22">
        <f xml:space="preserve"> 100 - 100/(1+O22)</f>
        <v>99.954148156088877</v>
      </c>
      <c r="Q22" s="4" t="str" cm="1">
        <f t="array" ref="Q22" xml:space="preserve"> _xlfn.IFS(P22&gt;=$K$4, "Overbrought", P22&lt;=$K$3, "Oversold", OR(P22&gt;$K$3, P22&lt;$K$4), "")</f>
        <v>Overbrought</v>
      </c>
      <c r="R22" cm="1">
        <f t="array" ref="R22" xml:space="preserve"> _xlfn.IFS(F22&gt;F21, R21 + H22, F22=F21, R21+0, F22&lt;F21, R21 - H22)</f>
        <v>86788300</v>
      </c>
    </row>
    <row r="23" spans="2:18" x14ac:dyDescent="0.2">
      <c r="B23" s="2">
        <v>44987</v>
      </c>
      <c r="C23" s="6">
        <v>186.740005</v>
      </c>
      <c r="D23" s="6">
        <v>193.75</v>
      </c>
      <c r="E23" s="6">
        <v>186.009995</v>
      </c>
      <c r="F23" s="6">
        <v>190.89999399999999</v>
      </c>
      <c r="G23" s="6">
        <v>190.89999399999999</v>
      </c>
      <c r="H23">
        <v>181500700</v>
      </c>
      <c r="J23" s="3">
        <f t="shared" si="0"/>
        <v>-6.032265220552302E-2</v>
      </c>
      <c r="K23" s="6">
        <f t="shared" si="1"/>
        <v>-11.870010000000008</v>
      </c>
      <c r="L23" s="6">
        <f t="shared" si="2"/>
        <v>0</v>
      </c>
      <c r="M23" s="6">
        <f>((M22*13)+K23)/14</f>
        <v>-0.84630636968174155</v>
      </c>
      <c r="N23" s="6">
        <f>((N22*13)+L23)/14</f>
        <v>3.3821455000000009</v>
      </c>
      <c r="O23">
        <f t="shared" ref="O23:O86" si="3">N23/M23</f>
        <v>-3.9963606811465646</v>
      </c>
      <c r="P23">
        <f t="shared" ref="P23:P86" si="4" xml:space="preserve"> 100 - 100/(1+O23)</f>
        <v>133.37381932329146</v>
      </c>
      <c r="Q23" s="4" t="str" cm="1">
        <f t="array" ref="Q23" xml:space="preserve"> _xlfn.IFS(P23&gt;=$K$4, "Overbrought", P23&lt;=$K$3, "Oversold", OR(P23&gt;$K$3, P23&lt;$K$4), "")</f>
        <v>Overbrought</v>
      </c>
      <c r="R23" cm="1">
        <f t="array" ref="R23" xml:space="preserve"> _xlfn.IFS(F23&gt;F22, R22 + H23, F23=F22, R22+0, F23&lt;F22, R22 - H23)</f>
        <v>-94712400</v>
      </c>
    </row>
    <row r="24" spans="2:18" x14ac:dyDescent="0.2">
      <c r="B24" s="2">
        <v>44988</v>
      </c>
      <c r="C24" s="6">
        <v>194.800003</v>
      </c>
      <c r="D24" s="6">
        <v>200.479996</v>
      </c>
      <c r="E24" s="6">
        <v>192.88000500000001</v>
      </c>
      <c r="F24" s="6">
        <v>197.78999300000001</v>
      </c>
      <c r="G24" s="6">
        <v>197.78999300000001</v>
      </c>
      <c r="H24">
        <v>154193300</v>
      </c>
      <c r="J24" s="3">
        <f t="shared" si="0"/>
        <v>3.5456127100612751E-2</v>
      </c>
      <c r="K24" s="6">
        <f t="shared" si="1"/>
        <v>0</v>
      </c>
      <c r="L24" s="6">
        <f t="shared" si="2"/>
        <v>6.8899990000000173</v>
      </c>
      <c r="M24" s="6">
        <f t="shared" ref="M24:M87" si="5">((M23*13)+K24)/14</f>
        <v>-0.78585591470447436</v>
      </c>
      <c r="N24" s="6">
        <f t="shared" ref="N24:N87" si="6">((N23*13)+L24)/14</f>
        <v>3.6327064642857168</v>
      </c>
      <c r="O24">
        <f t="shared" si="3"/>
        <v>-4.6226113417391748</v>
      </c>
      <c r="P24">
        <f t="shared" si="4"/>
        <v>127.60439654340372</v>
      </c>
      <c r="Q24" s="4" t="str" cm="1">
        <f t="array" ref="Q24" xml:space="preserve"> _xlfn.IFS(P24&gt;=$K$4, "Overbrought", P24&lt;=$K$3, "Oversold", OR(P24&gt;$K$3, P24&lt;$K$4), "")</f>
        <v>Overbrought</v>
      </c>
      <c r="R24" cm="1">
        <f t="array" ref="R24" xml:space="preserve"> _xlfn.IFS(F24&gt;F23, R23 + H24, F24=F23, R23+0, F24&lt;F23, R23 - H24)</f>
        <v>59480900</v>
      </c>
    </row>
    <row r="25" spans="2:18" x14ac:dyDescent="0.2">
      <c r="B25" s="2">
        <v>44991</v>
      </c>
      <c r="C25" s="6">
        <v>198.53999300000001</v>
      </c>
      <c r="D25" s="6">
        <v>198.60000600000001</v>
      </c>
      <c r="E25" s="6">
        <v>192.300003</v>
      </c>
      <c r="F25" s="6">
        <v>193.80999800000001</v>
      </c>
      <c r="G25" s="6">
        <v>193.80999800000001</v>
      </c>
      <c r="H25">
        <v>128100100</v>
      </c>
      <c r="J25" s="3">
        <f t="shared" si="0"/>
        <v>-2.032753900897484E-2</v>
      </c>
      <c r="K25" s="6">
        <f t="shared" si="1"/>
        <v>-3.9799950000000024</v>
      </c>
      <c r="L25" s="6">
        <f t="shared" si="2"/>
        <v>0</v>
      </c>
      <c r="M25" s="6">
        <f t="shared" si="5"/>
        <v>-1.0140087065112977</v>
      </c>
      <c r="N25" s="6">
        <f t="shared" si="6"/>
        <v>3.3732274311224515</v>
      </c>
      <c r="O25">
        <f t="shared" si="3"/>
        <v>-3.3266257079074384</v>
      </c>
      <c r="P25">
        <f t="shared" si="4"/>
        <v>142.98069932784324</v>
      </c>
      <c r="Q25" s="4" t="str" cm="1">
        <f t="array" ref="Q25" xml:space="preserve"> _xlfn.IFS(P25&gt;=$K$4, "Overbrought", P25&lt;=$K$3, "Oversold", OR(P25&gt;$K$3, P25&lt;$K$4), "")</f>
        <v>Overbrought</v>
      </c>
      <c r="R25" cm="1">
        <f t="array" ref="R25" xml:space="preserve"> _xlfn.IFS(F25&gt;F24, R24 + H25, F25=F24, R24+0, F25&lt;F24, R24 - H25)</f>
        <v>-68619200</v>
      </c>
    </row>
    <row r="26" spans="2:18" x14ac:dyDescent="0.2">
      <c r="B26" s="2">
        <v>44992</v>
      </c>
      <c r="C26" s="6">
        <v>191.38000500000001</v>
      </c>
      <c r="D26" s="6">
        <v>194.199997</v>
      </c>
      <c r="E26" s="6">
        <v>186.10000600000001</v>
      </c>
      <c r="F26" s="6">
        <v>187.71000699999999</v>
      </c>
      <c r="G26" s="6">
        <v>187.71000699999999</v>
      </c>
      <c r="H26">
        <v>148125800</v>
      </c>
      <c r="J26" s="3">
        <f t="shared" si="0"/>
        <v>-3.1980031423323417E-2</v>
      </c>
      <c r="K26" s="6">
        <f t="shared" si="1"/>
        <v>-6.099991000000017</v>
      </c>
      <c r="L26" s="6">
        <f t="shared" si="2"/>
        <v>0</v>
      </c>
      <c r="M26" s="6">
        <f t="shared" si="5"/>
        <v>-1.3772931560462063</v>
      </c>
      <c r="N26" s="6">
        <f t="shared" si="6"/>
        <v>3.1322826146137048</v>
      </c>
      <c r="O26">
        <f t="shared" si="3"/>
        <v>-2.2742308715201522</v>
      </c>
      <c r="P26">
        <f t="shared" si="4"/>
        <v>178.47871389326835</v>
      </c>
      <c r="Q26" s="4" t="str" cm="1">
        <f t="array" ref="Q26" xml:space="preserve"> _xlfn.IFS(P26&gt;=$K$4, "Overbrought", P26&lt;=$K$3, "Oversold", OR(P26&gt;$K$3, P26&lt;$K$4), "")</f>
        <v>Overbrought</v>
      </c>
      <c r="R26" cm="1">
        <f t="array" ref="R26" xml:space="preserve"> _xlfn.IFS(F26&gt;F25, R25 + H26, F26=F25, R25+0, F26&lt;F25, R25 - H26)</f>
        <v>-216745000</v>
      </c>
    </row>
    <row r="27" spans="2:18" x14ac:dyDescent="0.2">
      <c r="B27" s="2">
        <v>44993</v>
      </c>
      <c r="C27" s="6">
        <v>185.03999300000001</v>
      </c>
      <c r="D27" s="6">
        <v>186.5</v>
      </c>
      <c r="E27" s="6">
        <v>180</v>
      </c>
      <c r="F27" s="6">
        <v>182</v>
      </c>
      <c r="G27" s="6">
        <v>182</v>
      </c>
      <c r="H27">
        <v>151897800</v>
      </c>
      <c r="J27" s="3">
        <f t="shared" si="0"/>
        <v>-3.0891568893152494E-2</v>
      </c>
      <c r="K27" s="6">
        <f t="shared" si="1"/>
        <v>-5.7100069999999903</v>
      </c>
      <c r="L27" s="6">
        <f t="shared" si="2"/>
        <v>0</v>
      </c>
      <c r="M27" s="6">
        <f t="shared" si="5"/>
        <v>-1.6867727163286195</v>
      </c>
      <c r="N27" s="6">
        <f t="shared" si="6"/>
        <v>2.9085481421412971</v>
      </c>
      <c r="O27">
        <f t="shared" si="3"/>
        <v>-1.7243272398144776</v>
      </c>
      <c r="P27">
        <f t="shared" si="4"/>
        <v>238.05914578832224</v>
      </c>
      <c r="Q27" s="4" t="str" cm="1">
        <f t="array" ref="Q27" xml:space="preserve"> _xlfn.IFS(P27&gt;=$K$4, "Overbrought", P27&lt;=$K$3, "Oversold", OR(P27&gt;$K$3, P27&lt;$K$4), "")</f>
        <v>Overbrought</v>
      </c>
      <c r="R27" cm="1">
        <f t="array" ref="R27" xml:space="preserve"> _xlfn.IFS(F27&gt;F26, R26 + H27, F27=F26, R26+0, F27&lt;F26, R26 - H27)</f>
        <v>-368642800</v>
      </c>
    </row>
    <row r="28" spans="2:18" x14ac:dyDescent="0.2">
      <c r="B28" s="2">
        <v>44994</v>
      </c>
      <c r="C28" s="6">
        <v>180.25</v>
      </c>
      <c r="D28" s="6">
        <v>185.179993</v>
      </c>
      <c r="E28" s="6">
        <v>172.509995</v>
      </c>
      <c r="F28" s="6">
        <v>172.91999799999999</v>
      </c>
      <c r="G28" s="6">
        <v>172.91999799999999</v>
      </c>
      <c r="H28">
        <v>170023800</v>
      </c>
      <c r="J28" s="3">
        <f t="shared" si="0"/>
        <v>-5.1177638843406537E-2</v>
      </c>
      <c r="K28" s="6">
        <f t="shared" si="1"/>
        <v>-9.0800020000000075</v>
      </c>
      <c r="L28" s="6">
        <f t="shared" si="2"/>
        <v>0</v>
      </c>
      <c r="M28" s="6">
        <f t="shared" si="5"/>
        <v>-2.2148605223051474</v>
      </c>
      <c r="N28" s="6">
        <f t="shared" si="6"/>
        <v>2.7007947034169186</v>
      </c>
      <c r="O28">
        <f t="shared" si="3"/>
        <v>-1.2193971928336274</v>
      </c>
      <c r="P28">
        <f t="shared" si="4"/>
        <v>555.79434590045878</v>
      </c>
      <c r="Q28" s="4" t="str" cm="1">
        <f t="array" ref="Q28" xml:space="preserve"> _xlfn.IFS(P28&gt;=$K$4, "Overbrought", P28&lt;=$K$3, "Oversold", OR(P28&gt;$K$3, P28&lt;$K$4), "")</f>
        <v>Overbrought</v>
      </c>
      <c r="R28" cm="1">
        <f t="array" ref="R28" xml:space="preserve"> _xlfn.IFS(F28&gt;F27, R27 + H28, F28=F27, R27+0, F28&lt;F27, R27 - H28)</f>
        <v>-538666600</v>
      </c>
    </row>
    <row r="29" spans="2:18" x14ac:dyDescent="0.2">
      <c r="B29" s="2">
        <v>44995</v>
      </c>
      <c r="C29" s="6">
        <v>175.13000500000001</v>
      </c>
      <c r="D29" s="6">
        <v>178.28999300000001</v>
      </c>
      <c r="E29" s="6">
        <v>168.44000199999999</v>
      </c>
      <c r="F29" s="6">
        <v>173.44000199999999</v>
      </c>
      <c r="G29" s="6">
        <v>173.44000199999999</v>
      </c>
      <c r="H29">
        <v>191488900</v>
      </c>
      <c r="J29" s="3">
        <f t="shared" si="0"/>
        <v>3.0026815492576763E-3</v>
      </c>
      <c r="K29" s="6">
        <f t="shared" si="1"/>
        <v>0</v>
      </c>
      <c r="L29" s="6">
        <f t="shared" si="2"/>
        <v>0.52000400000000013</v>
      </c>
      <c r="M29" s="6">
        <f t="shared" si="5"/>
        <v>-2.0566561992833514</v>
      </c>
      <c r="N29" s="6">
        <f t="shared" si="6"/>
        <v>2.5450239388871387</v>
      </c>
      <c r="O29">
        <f t="shared" si="3"/>
        <v>-1.2374571597206965</v>
      </c>
      <c r="P29">
        <f t="shared" si="4"/>
        <v>521.12859480683892</v>
      </c>
      <c r="Q29" s="4" t="str" cm="1">
        <f t="array" ref="Q29" xml:space="preserve"> _xlfn.IFS(P29&gt;=$K$4, "Overbrought", P29&lt;=$K$3, "Oversold", OR(P29&gt;$K$3, P29&lt;$K$4), "")</f>
        <v>Overbrought</v>
      </c>
      <c r="R29" cm="1">
        <f t="array" ref="R29" xml:space="preserve"> _xlfn.IFS(F29&gt;F28, R28 + H29, F29=F28, R28+0, F29&lt;F28, R28 - H29)</f>
        <v>-347177700</v>
      </c>
    </row>
    <row r="30" spans="2:18" x14ac:dyDescent="0.2">
      <c r="B30" s="2">
        <v>44998</v>
      </c>
      <c r="C30" s="6">
        <v>167.46000699999999</v>
      </c>
      <c r="D30" s="6">
        <v>177.35000600000001</v>
      </c>
      <c r="E30" s="6">
        <v>163.91000399999999</v>
      </c>
      <c r="F30" s="6">
        <v>174.479996</v>
      </c>
      <c r="G30" s="6">
        <v>174.479996</v>
      </c>
      <c r="H30">
        <v>167790300</v>
      </c>
      <c r="J30" s="3">
        <f t="shared" si="0"/>
        <v>5.9783691854632063E-3</v>
      </c>
      <c r="K30" s="6">
        <f t="shared" si="1"/>
        <v>0</v>
      </c>
      <c r="L30" s="6">
        <f t="shared" si="2"/>
        <v>1.0399940000000072</v>
      </c>
      <c r="M30" s="6">
        <f t="shared" si="5"/>
        <v>-1.9097521850488264</v>
      </c>
      <c r="N30" s="6">
        <f t="shared" si="6"/>
        <v>2.4375218003952006</v>
      </c>
      <c r="O30">
        <f t="shared" si="3"/>
        <v>-1.2763550263108514</v>
      </c>
      <c r="P30">
        <f t="shared" si="4"/>
        <v>461.85337873144874</v>
      </c>
      <c r="Q30" s="4" t="str" cm="1">
        <f t="array" ref="Q30" xml:space="preserve"> _xlfn.IFS(P30&gt;=$K$4, "Overbrought", P30&lt;=$K$3, "Oversold", OR(P30&gt;$K$3, P30&lt;$K$4), "")</f>
        <v>Overbrought</v>
      </c>
      <c r="R30" cm="1">
        <f t="array" ref="R30" xml:space="preserve"> _xlfn.IFS(F30&gt;F29, R29 + H30, F30=F29, R29+0, F30&lt;F29, R29 - H30)</f>
        <v>-179387400</v>
      </c>
    </row>
    <row r="31" spans="2:18" x14ac:dyDescent="0.2">
      <c r="B31" s="2">
        <v>44999</v>
      </c>
      <c r="C31" s="6">
        <v>177.30999800000001</v>
      </c>
      <c r="D31" s="6">
        <v>183.800003</v>
      </c>
      <c r="E31" s="6">
        <v>177.13999899999999</v>
      </c>
      <c r="F31" s="6">
        <v>183.259995</v>
      </c>
      <c r="G31" s="6">
        <v>183.259995</v>
      </c>
      <c r="H31">
        <v>143717900</v>
      </c>
      <c r="J31" s="3">
        <f t="shared" si="0"/>
        <v>4.9095783285316358E-2</v>
      </c>
      <c r="K31" s="6">
        <f t="shared" si="1"/>
        <v>0</v>
      </c>
      <c r="L31" s="6">
        <f t="shared" si="2"/>
        <v>8.7799990000000037</v>
      </c>
      <c r="M31" s="6">
        <f t="shared" si="5"/>
        <v>-1.773341314688196</v>
      </c>
      <c r="N31" s="6">
        <f t="shared" si="6"/>
        <v>2.8905558860812581</v>
      </c>
      <c r="O31">
        <f t="shared" si="3"/>
        <v>-1.6300053814454214</v>
      </c>
      <c r="P31">
        <f t="shared" si="4"/>
        <v>258.72880287239769</v>
      </c>
      <c r="Q31" s="4" t="str" cm="1">
        <f t="array" ref="Q31" xml:space="preserve"> _xlfn.IFS(P31&gt;=$K$4, "Overbrought", P31&lt;=$K$3, "Oversold", OR(P31&gt;$K$3, P31&lt;$K$4), "")</f>
        <v>Overbrought</v>
      </c>
      <c r="R31" cm="1">
        <f t="array" ref="R31" xml:space="preserve"> _xlfn.IFS(F31&gt;F30, R30 + H31, F31=F30, R30+0, F31&lt;F30, R30 - H31)</f>
        <v>-35669500</v>
      </c>
    </row>
    <row r="32" spans="2:18" x14ac:dyDescent="0.2">
      <c r="B32" s="2">
        <v>45000</v>
      </c>
      <c r="C32" s="6">
        <v>180.800003</v>
      </c>
      <c r="D32" s="6">
        <v>182.33999600000001</v>
      </c>
      <c r="E32" s="6">
        <v>176.029999</v>
      </c>
      <c r="F32" s="6">
        <v>180.449997</v>
      </c>
      <c r="G32" s="6">
        <v>180.449997</v>
      </c>
      <c r="H32">
        <v>145995600</v>
      </c>
      <c r="J32" s="3">
        <f t="shared" si="0"/>
        <v>-1.5452167789732596E-2</v>
      </c>
      <c r="K32" s="6">
        <f t="shared" si="1"/>
        <v>-2.8099980000000073</v>
      </c>
      <c r="L32" s="6">
        <f t="shared" si="2"/>
        <v>0</v>
      </c>
      <c r="M32" s="6">
        <f t="shared" si="5"/>
        <v>-1.8473882207818968</v>
      </c>
      <c r="N32" s="6">
        <f t="shared" si="6"/>
        <v>2.6840876085040253</v>
      </c>
      <c r="O32">
        <f t="shared" si="3"/>
        <v>-1.4529093442893124</v>
      </c>
      <c r="P32">
        <f t="shared" si="4"/>
        <v>320.7947379776765</v>
      </c>
      <c r="Q32" s="4" t="str" cm="1">
        <f t="array" ref="Q32" xml:space="preserve"> _xlfn.IFS(P32&gt;=$K$4, "Overbrought", P32&lt;=$K$3, "Oversold", OR(P32&gt;$K$3, P32&lt;$K$4), "")</f>
        <v>Overbrought</v>
      </c>
      <c r="R32" cm="1">
        <f t="array" ref="R32" xml:space="preserve"> _xlfn.IFS(F32&gt;F31, R31 + H32, F32=F31, R31+0, F32&lt;F31, R31 - H32)</f>
        <v>-181665100</v>
      </c>
    </row>
    <row r="33" spans="2:18" x14ac:dyDescent="0.2">
      <c r="B33" s="2">
        <v>45001</v>
      </c>
      <c r="C33" s="6">
        <v>180.36999499999999</v>
      </c>
      <c r="D33" s="6">
        <v>185.80999800000001</v>
      </c>
      <c r="E33" s="6">
        <v>178.83999600000001</v>
      </c>
      <c r="F33" s="6">
        <v>184.13000500000001</v>
      </c>
      <c r="G33" s="6">
        <v>184.13000500000001</v>
      </c>
      <c r="H33">
        <v>121136800</v>
      </c>
      <c r="J33" s="3">
        <f t="shared" si="0"/>
        <v>2.0188342570162467E-2</v>
      </c>
      <c r="K33" s="6">
        <f t="shared" si="1"/>
        <v>0</v>
      </c>
      <c r="L33" s="6">
        <f t="shared" si="2"/>
        <v>3.680008000000015</v>
      </c>
      <c r="M33" s="6">
        <f t="shared" si="5"/>
        <v>-1.7154319192974756</v>
      </c>
      <c r="N33" s="6">
        <f t="shared" si="6"/>
        <v>2.7552247793251676</v>
      </c>
      <c r="O33">
        <f t="shared" si="3"/>
        <v>-1.6061405575649546</v>
      </c>
      <c r="P33">
        <f t="shared" si="4"/>
        <v>264.97823607403785</v>
      </c>
      <c r="Q33" s="4" t="str" cm="1">
        <f t="array" ref="Q33" xml:space="preserve"> _xlfn.IFS(P33&gt;=$K$4, "Overbrought", P33&lt;=$K$3, "Oversold", OR(P33&gt;$K$3, P33&lt;$K$4), "")</f>
        <v>Overbrought</v>
      </c>
      <c r="R33" cm="1">
        <f t="array" ref="R33" xml:space="preserve"> _xlfn.IFS(F33&gt;F32, R32 + H33, F33=F32, R32+0, F33&lt;F32, R32 - H33)</f>
        <v>-60528300</v>
      </c>
    </row>
    <row r="34" spans="2:18" x14ac:dyDescent="0.2">
      <c r="B34" s="2">
        <v>45002</v>
      </c>
      <c r="C34" s="6">
        <v>184.520004</v>
      </c>
      <c r="D34" s="6">
        <v>186.220001</v>
      </c>
      <c r="E34" s="6">
        <v>177.33000200000001</v>
      </c>
      <c r="F34" s="6">
        <v>180.13000500000001</v>
      </c>
      <c r="G34" s="6">
        <v>180.13000500000001</v>
      </c>
      <c r="H34">
        <v>133197100</v>
      </c>
      <c r="J34" s="3">
        <f t="shared" si="0"/>
        <v>-2.1963216840658828E-2</v>
      </c>
      <c r="K34" s="6">
        <f t="shared" si="1"/>
        <v>-4</v>
      </c>
      <c r="L34" s="6">
        <f t="shared" si="2"/>
        <v>0</v>
      </c>
      <c r="M34" s="6">
        <f t="shared" si="5"/>
        <v>-1.8786153536333701</v>
      </c>
      <c r="N34" s="6">
        <f t="shared" si="6"/>
        <v>2.55842300937337</v>
      </c>
      <c r="O34">
        <f t="shared" si="3"/>
        <v>-1.3618663365149259</v>
      </c>
      <c r="P34">
        <f t="shared" si="4"/>
        <v>376.34513053378561</v>
      </c>
      <c r="Q34" s="4" t="str" cm="1">
        <f t="array" ref="Q34" xml:space="preserve"> _xlfn.IFS(P34&gt;=$K$4, "Overbrought", P34&lt;=$K$3, "Oversold", OR(P34&gt;$K$3, P34&lt;$K$4), "")</f>
        <v>Overbrought</v>
      </c>
      <c r="R34" cm="1">
        <f t="array" ref="R34" xml:space="preserve"> _xlfn.IFS(F34&gt;F33, R33 + H34, F34=F33, R33+0, F34&lt;F33, R33 - H34)</f>
        <v>-193725400</v>
      </c>
    </row>
    <row r="35" spans="2:18" x14ac:dyDescent="0.2">
      <c r="B35" s="2">
        <v>45005</v>
      </c>
      <c r="C35" s="6">
        <v>178.08000200000001</v>
      </c>
      <c r="D35" s="6">
        <v>186.44000199999999</v>
      </c>
      <c r="E35" s="6">
        <v>176.35000600000001</v>
      </c>
      <c r="F35" s="6">
        <v>183.25</v>
      </c>
      <c r="G35" s="6">
        <v>183.25</v>
      </c>
      <c r="H35">
        <v>129684400</v>
      </c>
      <c r="J35" s="3">
        <f t="shared" si="0"/>
        <v>1.7172500573563711E-2</v>
      </c>
      <c r="K35" s="6">
        <f t="shared" si="1"/>
        <v>0</v>
      </c>
      <c r="L35" s="6">
        <f t="shared" si="2"/>
        <v>3.1199949999999887</v>
      </c>
      <c r="M35" s="6">
        <f t="shared" si="5"/>
        <v>-1.7444285426595578</v>
      </c>
      <c r="N35" s="6">
        <f t="shared" si="6"/>
        <v>2.5985352944181281</v>
      </c>
      <c r="O35">
        <f t="shared" si="3"/>
        <v>-1.4896197986169144</v>
      </c>
      <c r="P35">
        <f t="shared" si="4"/>
        <v>304.24010687983116</v>
      </c>
      <c r="Q35" s="4" t="str" cm="1">
        <f t="array" ref="Q35" xml:space="preserve"> _xlfn.IFS(P35&gt;=$K$4, "Overbrought", P35&lt;=$K$3, "Oversold", OR(P35&gt;$K$3, P35&lt;$K$4), "")</f>
        <v>Overbrought</v>
      </c>
      <c r="R35" cm="1">
        <f t="array" ref="R35" xml:space="preserve"> _xlfn.IFS(F35&gt;F34, R34 + H35, F35=F34, R34+0, F35&lt;F34, R34 - H35)</f>
        <v>-64041000</v>
      </c>
    </row>
    <row r="36" spans="2:18" x14ac:dyDescent="0.2">
      <c r="B36" s="2">
        <v>45006</v>
      </c>
      <c r="C36" s="6">
        <v>188.279999</v>
      </c>
      <c r="D36" s="6">
        <v>198</v>
      </c>
      <c r="E36" s="6">
        <v>188.03999300000001</v>
      </c>
      <c r="F36" s="6">
        <v>197.58000200000001</v>
      </c>
      <c r="G36" s="6">
        <v>197.58000200000001</v>
      </c>
      <c r="H36">
        <v>153391400</v>
      </c>
      <c r="J36" s="3">
        <f t="shared" si="0"/>
        <v>7.5292234972049024E-2</v>
      </c>
      <c r="K36" s="6">
        <f t="shared" si="1"/>
        <v>0</v>
      </c>
      <c r="L36" s="6">
        <f t="shared" si="2"/>
        <v>14.330002000000007</v>
      </c>
      <c r="M36" s="6">
        <f t="shared" si="5"/>
        <v>-1.6198265038981607</v>
      </c>
      <c r="N36" s="6">
        <f t="shared" si="6"/>
        <v>3.4364972019596913</v>
      </c>
      <c r="O36">
        <f t="shared" si="3"/>
        <v>-2.1215217763690486</v>
      </c>
      <c r="P36">
        <f t="shared" si="4"/>
        <v>189.16456381591823</v>
      </c>
      <c r="Q36" s="4" t="str" cm="1">
        <f t="array" ref="Q36" xml:space="preserve"> _xlfn.IFS(P36&gt;=$K$4, "Overbrought", P36&lt;=$K$3, "Oversold", OR(P36&gt;$K$3, P36&lt;$K$4), "")</f>
        <v>Overbrought</v>
      </c>
      <c r="R36" cm="1">
        <f t="array" ref="R36" xml:space="preserve"> _xlfn.IFS(F36&gt;F35, R35 + H36, F36=F35, R35+0, F36&lt;F35, R35 - H36)</f>
        <v>89350400</v>
      </c>
    </row>
    <row r="37" spans="2:18" x14ac:dyDescent="0.2">
      <c r="B37" s="2">
        <v>45007</v>
      </c>
      <c r="C37" s="6">
        <v>199.300003</v>
      </c>
      <c r="D37" s="6">
        <v>200.66000399999999</v>
      </c>
      <c r="E37" s="6">
        <v>190.949997</v>
      </c>
      <c r="F37" s="6">
        <v>191.14999399999999</v>
      </c>
      <c r="G37" s="6">
        <v>191.14999399999999</v>
      </c>
      <c r="H37">
        <v>150376400</v>
      </c>
      <c r="J37" s="3">
        <f t="shared" si="0"/>
        <v>-3.3085146985350256E-2</v>
      </c>
      <c r="K37" s="6">
        <f t="shared" si="1"/>
        <v>-6.430008000000015</v>
      </c>
      <c r="L37" s="6">
        <f t="shared" si="2"/>
        <v>0</v>
      </c>
      <c r="M37" s="6">
        <f t="shared" si="5"/>
        <v>-1.9634108964768646</v>
      </c>
      <c r="N37" s="6">
        <f t="shared" si="6"/>
        <v>3.1910331161054275</v>
      </c>
      <c r="O37">
        <f t="shared" si="3"/>
        <v>-1.6252497741717755</v>
      </c>
      <c r="P37">
        <f t="shared" si="4"/>
        <v>259.93608335558855</v>
      </c>
      <c r="Q37" s="4" t="str" cm="1">
        <f t="array" ref="Q37" xml:space="preserve"> _xlfn.IFS(P37&gt;=$K$4, "Overbrought", P37&lt;=$K$3, "Oversold", OR(P37&gt;$K$3, P37&lt;$K$4), "")</f>
        <v>Overbrought</v>
      </c>
      <c r="R37" cm="1">
        <f t="array" ref="R37" xml:space="preserve"> _xlfn.IFS(F37&gt;F36, R36 + H37, F37=F36, R36+0, F37&lt;F36, R36 - H37)</f>
        <v>-61026000</v>
      </c>
    </row>
    <row r="38" spans="2:18" x14ac:dyDescent="0.2">
      <c r="B38" s="2">
        <v>45008</v>
      </c>
      <c r="C38" s="6">
        <v>195.259995</v>
      </c>
      <c r="D38" s="6">
        <v>199.30999800000001</v>
      </c>
      <c r="E38" s="6">
        <v>188.64999399999999</v>
      </c>
      <c r="F38" s="6">
        <v>192.220001</v>
      </c>
      <c r="G38" s="6">
        <v>192.220001</v>
      </c>
      <c r="H38">
        <v>144193900</v>
      </c>
      <c r="J38" s="3">
        <f t="shared" si="0"/>
        <v>5.5821258440507731E-3</v>
      </c>
      <c r="K38" s="6">
        <f t="shared" si="1"/>
        <v>0</v>
      </c>
      <c r="L38" s="6">
        <f t="shared" si="2"/>
        <v>1.0700070000000039</v>
      </c>
      <c r="M38" s="6">
        <f t="shared" si="5"/>
        <v>-1.8231672610142315</v>
      </c>
      <c r="N38" s="6">
        <f t="shared" si="6"/>
        <v>3.0395312506693259</v>
      </c>
      <c r="O38">
        <f t="shared" si="3"/>
        <v>-1.6671708162302281</v>
      </c>
      <c r="P38">
        <f t="shared" si="4"/>
        <v>249.88665206466686</v>
      </c>
      <c r="Q38" s="4" t="str" cm="1">
        <f t="array" ref="Q38" xml:space="preserve"> _xlfn.IFS(P38&gt;=$K$4, "Overbrought", P38&lt;=$K$3, "Oversold", OR(P38&gt;$K$3, P38&lt;$K$4), "")</f>
        <v>Overbrought</v>
      </c>
      <c r="R38" cm="1">
        <f t="array" ref="R38" xml:space="preserve"> _xlfn.IFS(F38&gt;F37, R37 + H38, F38=F37, R37+0, F38&lt;F37, R37 - H38)</f>
        <v>83167900</v>
      </c>
    </row>
    <row r="39" spans="2:18" x14ac:dyDescent="0.2">
      <c r="B39" s="2">
        <v>45009</v>
      </c>
      <c r="C39" s="6">
        <v>191.64999399999999</v>
      </c>
      <c r="D39" s="6">
        <v>192.36000100000001</v>
      </c>
      <c r="E39" s="6">
        <v>187.14999399999999</v>
      </c>
      <c r="F39" s="6">
        <v>190.41000399999999</v>
      </c>
      <c r="G39" s="6">
        <v>190.41000399999999</v>
      </c>
      <c r="H39">
        <v>116312400</v>
      </c>
      <c r="J39" s="3">
        <f t="shared" si="0"/>
        <v>-9.4608916037223611E-3</v>
      </c>
      <c r="K39" s="6">
        <f t="shared" si="1"/>
        <v>-1.8099970000000098</v>
      </c>
      <c r="L39" s="6">
        <f t="shared" si="2"/>
        <v>0</v>
      </c>
      <c r="M39" s="6">
        <f t="shared" si="5"/>
        <v>-1.8222265280846444</v>
      </c>
      <c r="N39" s="6">
        <f t="shared" si="6"/>
        <v>2.8224218756215174</v>
      </c>
      <c r="O39">
        <f t="shared" si="3"/>
        <v>-1.5488863937175723</v>
      </c>
      <c r="P39">
        <f t="shared" si="4"/>
        <v>282.18706301445445</v>
      </c>
      <c r="Q39" s="4" t="str" cm="1">
        <f t="array" ref="Q39" xml:space="preserve"> _xlfn.IFS(P39&gt;=$K$4, "Overbrought", P39&lt;=$K$3, "Oversold", OR(P39&gt;$K$3, P39&lt;$K$4), "")</f>
        <v>Overbrought</v>
      </c>
      <c r="R39" cm="1">
        <f t="array" ref="R39" xml:space="preserve"> _xlfn.IFS(F39&gt;F38, R38 + H39, F39=F38, R38+0, F39&lt;F38, R38 - H39)</f>
        <v>-33144500</v>
      </c>
    </row>
    <row r="40" spans="2:18" x14ac:dyDescent="0.2">
      <c r="B40" s="2">
        <v>45012</v>
      </c>
      <c r="C40" s="6">
        <v>194.41999799999999</v>
      </c>
      <c r="D40" s="6">
        <v>197.38999899999999</v>
      </c>
      <c r="E40" s="6">
        <v>189.94000199999999</v>
      </c>
      <c r="F40" s="6">
        <v>191.80999800000001</v>
      </c>
      <c r="G40" s="6">
        <v>191.80999800000001</v>
      </c>
      <c r="H40">
        <v>120851600</v>
      </c>
      <c r="J40" s="3">
        <f t="shared" si="0"/>
        <v>7.325625312823371E-3</v>
      </c>
      <c r="K40" s="6">
        <f t="shared" si="1"/>
        <v>0</v>
      </c>
      <c r="L40" s="6">
        <f t="shared" si="2"/>
        <v>1.3999940000000208</v>
      </c>
      <c r="M40" s="6">
        <f t="shared" si="5"/>
        <v>-1.6920674903643127</v>
      </c>
      <c r="N40" s="6">
        <f t="shared" si="6"/>
        <v>2.7208198845056963</v>
      </c>
      <c r="O40">
        <f t="shared" si="3"/>
        <v>-1.6079854379330265</v>
      </c>
      <c r="P40">
        <f t="shared" si="4"/>
        <v>264.47762357593774</v>
      </c>
      <c r="Q40" s="4" t="str" cm="1">
        <f t="array" ref="Q40" xml:space="preserve"> _xlfn.IFS(P40&gt;=$K$4, "Overbrought", P40&lt;=$K$3, "Oversold", OR(P40&gt;$K$3, P40&lt;$K$4), "")</f>
        <v>Overbrought</v>
      </c>
      <c r="R40" cm="1">
        <f t="array" ref="R40" xml:space="preserve"> _xlfn.IFS(F40&gt;F39, R39 + H40, F40=F39, R39+0, F40&lt;F39, R39 - H40)</f>
        <v>87707100</v>
      </c>
    </row>
    <row r="41" spans="2:18" x14ac:dyDescent="0.2">
      <c r="B41" s="2">
        <v>45013</v>
      </c>
      <c r="C41" s="6">
        <v>192</v>
      </c>
      <c r="D41" s="6">
        <v>192.35000600000001</v>
      </c>
      <c r="E41" s="6">
        <v>185.429993</v>
      </c>
      <c r="F41" s="6">
        <v>189.19000199999999</v>
      </c>
      <c r="G41" s="6">
        <v>189.19000199999999</v>
      </c>
      <c r="H41">
        <v>98654600</v>
      </c>
      <c r="J41" s="3">
        <f t="shared" si="0"/>
        <v>-1.3753476636900448E-2</v>
      </c>
      <c r="K41" s="6">
        <f t="shared" si="1"/>
        <v>-2.6199960000000146</v>
      </c>
      <c r="L41" s="6">
        <f t="shared" si="2"/>
        <v>0</v>
      </c>
      <c r="M41" s="6">
        <f t="shared" si="5"/>
        <v>-1.7583480981954343</v>
      </c>
      <c r="N41" s="6">
        <f t="shared" si="6"/>
        <v>2.5264756070410037</v>
      </c>
      <c r="O41">
        <f t="shared" si="3"/>
        <v>-1.4368460998330688</v>
      </c>
      <c r="P41">
        <f t="shared" si="4"/>
        <v>328.91356942001505</v>
      </c>
      <c r="Q41" s="4" t="str" cm="1">
        <f t="array" ref="Q41" xml:space="preserve"> _xlfn.IFS(P41&gt;=$K$4, "Overbrought", P41&lt;=$K$3, "Oversold", OR(P41&gt;$K$3, P41&lt;$K$4), "")</f>
        <v>Overbrought</v>
      </c>
      <c r="R41" cm="1">
        <f t="array" ref="R41" xml:space="preserve"> _xlfn.IFS(F41&gt;F40, R40 + H41, F41=F40, R40+0, F41&lt;F40, R40 - H41)</f>
        <v>-10947500</v>
      </c>
    </row>
    <row r="42" spans="2:18" x14ac:dyDescent="0.2">
      <c r="B42" s="2">
        <v>45014</v>
      </c>
      <c r="C42" s="6">
        <v>193.13000500000001</v>
      </c>
      <c r="D42" s="6">
        <v>195.28999300000001</v>
      </c>
      <c r="E42" s="6">
        <v>189.44000199999999</v>
      </c>
      <c r="F42" s="6">
        <v>193.88000500000001</v>
      </c>
      <c r="G42" s="6">
        <v>193.88000500000001</v>
      </c>
      <c r="H42">
        <v>123660000</v>
      </c>
      <c r="J42" s="3">
        <f t="shared" si="0"/>
        <v>2.4487625096611801E-2</v>
      </c>
      <c r="K42" s="6">
        <f t="shared" si="1"/>
        <v>0</v>
      </c>
      <c r="L42" s="6">
        <f t="shared" si="2"/>
        <v>4.6900030000000186</v>
      </c>
      <c r="M42" s="6">
        <f t="shared" si="5"/>
        <v>-1.632751805467189</v>
      </c>
      <c r="N42" s="6">
        <f t="shared" si="6"/>
        <v>2.681013277966648</v>
      </c>
      <c r="O42">
        <f t="shared" si="3"/>
        <v>-1.6420213219115158</v>
      </c>
      <c r="P42">
        <f t="shared" si="4"/>
        <v>255.75806688517133</v>
      </c>
      <c r="Q42" s="4" t="str" cm="1">
        <f t="array" ref="Q42" xml:space="preserve"> _xlfn.IFS(P42&gt;=$K$4, "Overbrought", P42&lt;=$K$3, "Oversold", OR(P42&gt;$K$3, P42&lt;$K$4), "")</f>
        <v>Overbrought</v>
      </c>
      <c r="R42" cm="1">
        <f t="array" ref="R42" xml:space="preserve"> _xlfn.IFS(F42&gt;F41, R41 + H42, F42=F41, R41+0, F42&lt;F41, R41 - H42)</f>
        <v>112712500</v>
      </c>
    </row>
    <row r="43" spans="2:18" x14ac:dyDescent="0.2">
      <c r="B43" s="2">
        <v>45015</v>
      </c>
      <c r="C43" s="6">
        <v>195.58000200000001</v>
      </c>
      <c r="D43" s="6">
        <v>197.33000200000001</v>
      </c>
      <c r="E43" s="6">
        <v>194.41999799999999</v>
      </c>
      <c r="F43" s="6">
        <v>195.279999</v>
      </c>
      <c r="G43" s="6">
        <v>195.279999</v>
      </c>
      <c r="H43">
        <v>110252200</v>
      </c>
      <c r="J43" s="3">
        <f t="shared" si="0"/>
        <v>7.1949841975297267E-3</v>
      </c>
      <c r="K43" s="6">
        <f t="shared" si="1"/>
        <v>0</v>
      </c>
      <c r="L43" s="6">
        <f t="shared" si="2"/>
        <v>1.3999939999999924</v>
      </c>
      <c r="M43" s="6">
        <f t="shared" si="5"/>
        <v>-1.5161266765052468</v>
      </c>
      <c r="N43" s="6">
        <f t="shared" si="6"/>
        <v>2.5895119009690295</v>
      </c>
      <c r="O43">
        <f t="shared" si="3"/>
        <v>-1.7079785885292864</v>
      </c>
      <c r="P43">
        <f t="shared" si="4"/>
        <v>241.24720947809197</v>
      </c>
      <c r="Q43" s="4" t="str" cm="1">
        <f t="array" ref="Q43" xml:space="preserve"> _xlfn.IFS(P43&gt;=$K$4, "Overbrought", P43&lt;=$K$3, "Oversold", OR(P43&gt;$K$3, P43&lt;$K$4), "")</f>
        <v>Overbrought</v>
      </c>
      <c r="R43" cm="1">
        <f t="array" ref="R43" xml:space="preserve"> _xlfn.IFS(F43&gt;F42, R42 + H43, F43=F42, R42+0, F43&lt;F42, R42 - H43)</f>
        <v>222964700</v>
      </c>
    </row>
    <row r="44" spans="2:18" x14ac:dyDescent="0.2">
      <c r="B44" s="2">
        <v>45016</v>
      </c>
      <c r="C44" s="6">
        <v>197.529999</v>
      </c>
      <c r="D44" s="6">
        <v>207.78999300000001</v>
      </c>
      <c r="E44" s="6">
        <v>197.199997</v>
      </c>
      <c r="F44" s="6">
        <v>207.46000699999999</v>
      </c>
      <c r="G44" s="6">
        <v>207.46000699999999</v>
      </c>
      <c r="H44">
        <v>170222100</v>
      </c>
      <c r="J44" s="3">
        <f t="shared" si="0"/>
        <v>6.0504162781272915E-2</v>
      </c>
      <c r="K44" s="6">
        <f t="shared" si="1"/>
        <v>0</v>
      </c>
      <c r="L44" s="6">
        <f t="shared" si="2"/>
        <v>12.180007999999987</v>
      </c>
      <c r="M44" s="6">
        <f t="shared" si="5"/>
        <v>-1.4078319138977291</v>
      </c>
      <c r="N44" s="6">
        <f t="shared" si="6"/>
        <v>3.274547336614098</v>
      </c>
      <c r="O44">
        <f t="shared" si="3"/>
        <v>-2.3259504947207605</v>
      </c>
      <c r="P44">
        <f t="shared" si="4"/>
        <v>175.4175969601788</v>
      </c>
      <c r="Q44" s="4" t="str" cm="1">
        <f t="array" ref="Q44" xml:space="preserve"> _xlfn.IFS(P44&gt;=$K$4, "Overbrought", P44&lt;=$K$3, "Oversold", OR(P44&gt;$K$3, P44&lt;$K$4), "")</f>
        <v>Overbrought</v>
      </c>
      <c r="R44" cm="1">
        <f t="array" ref="R44" xml:space="preserve"> _xlfn.IFS(F44&gt;F43, R43 + H44, F44=F43, R43+0, F44&lt;F43, R43 - H44)</f>
        <v>393186800</v>
      </c>
    </row>
    <row r="45" spans="2:18" x14ac:dyDescent="0.2">
      <c r="B45" s="2">
        <v>45019</v>
      </c>
      <c r="C45" s="6">
        <v>199.91000399999999</v>
      </c>
      <c r="D45" s="6">
        <v>202.69000199999999</v>
      </c>
      <c r="E45" s="6">
        <v>192.199997</v>
      </c>
      <c r="F45" s="6">
        <v>194.770004</v>
      </c>
      <c r="G45" s="6">
        <v>194.770004</v>
      </c>
      <c r="H45">
        <v>169545900</v>
      </c>
      <c r="J45" s="3">
        <f t="shared" si="0"/>
        <v>-6.3119187966273554E-2</v>
      </c>
      <c r="K45" s="6">
        <f t="shared" si="1"/>
        <v>-12.69000299999999</v>
      </c>
      <c r="L45" s="6">
        <f t="shared" si="2"/>
        <v>0</v>
      </c>
      <c r="M45" s="6">
        <f t="shared" si="5"/>
        <v>-2.2137012771907476</v>
      </c>
      <c r="N45" s="6">
        <f t="shared" si="6"/>
        <v>3.0406510982845196</v>
      </c>
      <c r="O45">
        <f t="shared" si="3"/>
        <v>-1.3735598066525019</v>
      </c>
      <c r="P45">
        <f t="shared" si="4"/>
        <v>367.6947525380412</v>
      </c>
      <c r="Q45" s="4" t="str" cm="1">
        <f t="array" ref="Q45" xml:space="preserve"> _xlfn.IFS(P45&gt;=$K$4, "Overbrought", P45&lt;=$K$3, "Oversold", OR(P45&gt;$K$3, P45&lt;$K$4), "")</f>
        <v>Overbrought</v>
      </c>
      <c r="R45" cm="1">
        <f t="array" ref="R45" xml:space="preserve"> _xlfn.IFS(F45&gt;F44, R44 + H45, F45=F44, R44+0, F45&lt;F44, R44 - H45)</f>
        <v>223640900</v>
      </c>
    </row>
    <row r="46" spans="2:18" x14ac:dyDescent="0.2">
      <c r="B46" s="2">
        <v>45020</v>
      </c>
      <c r="C46" s="6">
        <v>197.320007</v>
      </c>
      <c r="D46" s="6">
        <v>198.740005</v>
      </c>
      <c r="E46" s="6">
        <v>190.320007</v>
      </c>
      <c r="F46" s="6">
        <v>192.58000200000001</v>
      </c>
      <c r="G46" s="6">
        <v>192.58000200000001</v>
      </c>
      <c r="H46">
        <v>126463800</v>
      </c>
      <c r="J46" s="3">
        <f t="shared" si="0"/>
        <v>-1.1307733581419595E-2</v>
      </c>
      <c r="K46" s="6">
        <f t="shared" si="1"/>
        <v>-2.1900019999999927</v>
      </c>
      <c r="L46" s="6">
        <f t="shared" si="2"/>
        <v>0</v>
      </c>
      <c r="M46" s="6">
        <f t="shared" si="5"/>
        <v>-2.2120084716771222</v>
      </c>
      <c r="N46" s="6">
        <f t="shared" si="6"/>
        <v>2.8234617341213393</v>
      </c>
      <c r="O46">
        <f t="shared" si="3"/>
        <v>-1.2764244668469191</v>
      </c>
      <c r="P46">
        <f t="shared" si="4"/>
        <v>461.76247761519215</v>
      </c>
      <c r="Q46" s="4" t="str" cm="1">
        <f t="array" ref="Q46" xml:space="preserve"> _xlfn.IFS(P46&gt;=$K$4, "Overbrought", P46&lt;=$K$3, "Oversold", OR(P46&gt;$K$3, P46&lt;$K$4), "")</f>
        <v>Overbrought</v>
      </c>
      <c r="R46" cm="1">
        <f t="array" ref="R46" xml:space="preserve"> _xlfn.IFS(F46&gt;F45, R45 + H46, F46=F45, R45+0, F46&lt;F45, R45 - H46)</f>
        <v>97177100</v>
      </c>
    </row>
    <row r="47" spans="2:18" x14ac:dyDescent="0.2">
      <c r="B47" s="2">
        <v>45021</v>
      </c>
      <c r="C47" s="6">
        <v>190.520004</v>
      </c>
      <c r="D47" s="6">
        <v>190.679993</v>
      </c>
      <c r="E47" s="6">
        <v>183.759995</v>
      </c>
      <c r="F47" s="6">
        <v>185.520004</v>
      </c>
      <c r="G47" s="6">
        <v>185.520004</v>
      </c>
      <c r="H47">
        <v>133882500</v>
      </c>
      <c r="J47" s="3">
        <f t="shared" si="0"/>
        <v>-3.7348947689138656E-2</v>
      </c>
      <c r="K47" s="6">
        <f t="shared" si="1"/>
        <v>-7.0599980000000073</v>
      </c>
      <c r="L47" s="6">
        <f t="shared" si="2"/>
        <v>0</v>
      </c>
      <c r="M47" s="6">
        <f t="shared" si="5"/>
        <v>-2.5582934379858995</v>
      </c>
      <c r="N47" s="6">
        <f t="shared" si="6"/>
        <v>2.6217858959698148</v>
      </c>
      <c r="O47">
        <f t="shared" si="3"/>
        <v>-1.0248182859093373</v>
      </c>
      <c r="P47">
        <f t="shared" si="4"/>
        <v>4129.2871298729478</v>
      </c>
      <c r="Q47" s="4" t="str" cm="1">
        <f t="array" ref="Q47" xml:space="preserve"> _xlfn.IFS(P47&gt;=$K$4, "Overbrought", P47&lt;=$K$3, "Oversold", OR(P47&gt;$K$3, P47&lt;$K$4), "")</f>
        <v>Overbrought</v>
      </c>
      <c r="R47" cm="1">
        <f t="array" ref="R47" xml:space="preserve"> _xlfn.IFS(F47&gt;F46, R46 + H47, F47=F46, R46+0, F47&lt;F46, R46 - H47)</f>
        <v>-36705400</v>
      </c>
    </row>
    <row r="48" spans="2:18" x14ac:dyDescent="0.2">
      <c r="B48" s="2">
        <v>45022</v>
      </c>
      <c r="C48" s="6">
        <v>183.08000200000001</v>
      </c>
      <c r="D48" s="6">
        <v>186.38999899999999</v>
      </c>
      <c r="E48" s="6">
        <v>179.740005</v>
      </c>
      <c r="F48" s="6">
        <v>185.05999800000001</v>
      </c>
      <c r="G48" s="6">
        <v>185.05999800000001</v>
      </c>
      <c r="H48">
        <v>123857900</v>
      </c>
      <c r="J48" s="3">
        <f t="shared" si="0"/>
        <v>-2.4826284947152E-3</v>
      </c>
      <c r="K48" s="6">
        <f t="shared" si="1"/>
        <v>-0.46000599999999281</v>
      </c>
      <c r="L48" s="6">
        <f t="shared" si="2"/>
        <v>0</v>
      </c>
      <c r="M48" s="6">
        <f t="shared" si="5"/>
        <v>-2.4084157638440487</v>
      </c>
      <c r="N48" s="6">
        <f t="shared" si="6"/>
        <v>2.4345154748291136</v>
      </c>
      <c r="O48">
        <f t="shared" si="3"/>
        <v>-1.0108368793199591</v>
      </c>
      <c r="P48">
        <f t="shared" si="4"/>
        <v>9327.7487870352215</v>
      </c>
      <c r="Q48" s="4" t="str" cm="1">
        <f t="array" ref="Q48" xml:space="preserve"> _xlfn.IFS(P48&gt;=$K$4, "Overbrought", P48&lt;=$K$3, "Oversold", OR(P48&gt;$K$3, P48&lt;$K$4), "")</f>
        <v>Overbrought</v>
      </c>
      <c r="R48" cm="1">
        <f t="array" ref="R48" xml:space="preserve"> _xlfn.IFS(F48&gt;F47, R47 + H48, F48=F47, R47+0, F48&lt;F47, R47 - H48)</f>
        <v>-160563300</v>
      </c>
    </row>
    <row r="49" spans="2:18" x14ac:dyDescent="0.2">
      <c r="B49" s="2">
        <v>45026</v>
      </c>
      <c r="C49" s="6">
        <v>179.94000199999999</v>
      </c>
      <c r="D49" s="6">
        <v>185.10000600000001</v>
      </c>
      <c r="E49" s="6">
        <v>176.11000100000001</v>
      </c>
      <c r="F49" s="6">
        <v>184.509995</v>
      </c>
      <c r="G49" s="6">
        <v>184.509995</v>
      </c>
      <c r="H49">
        <v>142154600</v>
      </c>
      <c r="J49" s="3">
        <f t="shared" si="0"/>
        <v>-2.9764505585899753E-3</v>
      </c>
      <c r="K49" s="6">
        <f t="shared" si="1"/>
        <v>-0.55000300000000379</v>
      </c>
      <c r="L49" s="6">
        <f t="shared" si="2"/>
        <v>0</v>
      </c>
      <c r="M49" s="6">
        <f t="shared" si="5"/>
        <v>-2.2756719949980453</v>
      </c>
      <c r="N49" s="6">
        <f t="shared" si="6"/>
        <v>2.2606215123413196</v>
      </c>
      <c r="O49">
        <f t="shared" si="3"/>
        <v>-0.99338635678173004</v>
      </c>
      <c r="P49">
        <f t="shared" si="4"/>
        <v>-15020.259242856262</v>
      </c>
      <c r="Q49" s="4" t="str" cm="1">
        <f t="array" ref="Q49" xml:space="preserve"> _xlfn.IFS(P49&gt;=$K$4, "Overbrought", P49&lt;=$K$3, "Oversold", OR(P49&gt;$K$3, P49&lt;$K$4), "")</f>
        <v>Oversold</v>
      </c>
      <c r="R49" cm="1">
        <f t="array" ref="R49" xml:space="preserve"> _xlfn.IFS(F49&gt;F48, R48 + H49, F49=F48, R48+0, F49&lt;F48, R48 - H49)</f>
        <v>-302717900</v>
      </c>
    </row>
    <row r="50" spans="2:18" x14ac:dyDescent="0.2">
      <c r="B50" s="2">
        <v>45027</v>
      </c>
      <c r="C50" s="6">
        <v>186.69000199999999</v>
      </c>
      <c r="D50" s="6">
        <v>189.19000199999999</v>
      </c>
      <c r="E50" s="6">
        <v>185.64999399999999</v>
      </c>
      <c r="F50" s="6">
        <v>186.78999300000001</v>
      </c>
      <c r="G50" s="6">
        <v>186.78999300000001</v>
      </c>
      <c r="H50">
        <v>115770900</v>
      </c>
      <c r="J50" s="3">
        <f t="shared" si="0"/>
        <v>1.2281318240982973E-2</v>
      </c>
      <c r="K50" s="6">
        <f t="shared" si="1"/>
        <v>0</v>
      </c>
      <c r="L50" s="6">
        <f t="shared" si="2"/>
        <v>2.2799980000000062</v>
      </c>
      <c r="M50" s="6">
        <f t="shared" si="5"/>
        <v>-2.1131239953553278</v>
      </c>
      <c r="N50" s="6">
        <f t="shared" si="6"/>
        <v>2.2620055471740828</v>
      </c>
      <c r="O50">
        <f t="shared" si="3"/>
        <v>-1.0704556628697599</v>
      </c>
      <c r="P50">
        <f t="shared" si="4"/>
        <v>1519.3323279755948</v>
      </c>
      <c r="Q50" s="4" t="str" cm="1">
        <f t="array" ref="Q50" xml:space="preserve"> _xlfn.IFS(P50&gt;=$K$4, "Overbrought", P50&lt;=$K$3, "Oversold", OR(P50&gt;$K$3, P50&lt;$K$4), "")</f>
        <v>Overbrought</v>
      </c>
      <c r="R50" cm="1">
        <f t="array" ref="R50" xml:space="preserve"> _xlfn.IFS(F50&gt;F49, R49 + H50, F50=F49, R49+0, F50&lt;F49, R49 - H50)</f>
        <v>-186947000</v>
      </c>
    </row>
    <row r="51" spans="2:18" x14ac:dyDescent="0.2">
      <c r="B51" s="2">
        <v>45028</v>
      </c>
      <c r="C51" s="6">
        <v>190.740005</v>
      </c>
      <c r="D51" s="6">
        <v>191.58000200000001</v>
      </c>
      <c r="E51" s="6">
        <v>180.30999800000001</v>
      </c>
      <c r="F51" s="6">
        <v>180.53999300000001</v>
      </c>
      <c r="G51" s="6">
        <v>180.53999300000001</v>
      </c>
      <c r="H51">
        <v>150256300</v>
      </c>
      <c r="J51" s="3">
        <f t="shared" si="0"/>
        <v>-3.4032632598534528E-2</v>
      </c>
      <c r="K51" s="6">
        <f t="shared" si="1"/>
        <v>-6.25</v>
      </c>
      <c r="L51" s="6">
        <f t="shared" si="2"/>
        <v>0</v>
      </c>
      <c r="M51" s="6">
        <f t="shared" si="5"/>
        <v>-2.4086151385442327</v>
      </c>
      <c r="N51" s="6">
        <f t="shared" si="6"/>
        <v>2.100433722375934</v>
      </c>
      <c r="O51">
        <f t="shared" si="3"/>
        <v>-0.87205036984257944</v>
      </c>
      <c r="P51">
        <f t="shared" si="4"/>
        <v>-681.55755414819703</v>
      </c>
      <c r="Q51" s="4" t="str" cm="1">
        <f t="array" ref="Q51" xml:space="preserve"> _xlfn.IFS(P51&gt;=$K$4, "Overbrought", P51&lt;=$K$3, "Oversold", OR(P51&gt;$K$3, P51&lt;$K$4), "")</f>
        <v>Oversold</v>
      </c>
      <c r="R51" cm="1">
        <f t="array" ref="R51" xml:space="preserve"> _xlfn.IFS(F51&gt;F50, R50 + H51, F51=F50, R50+0, F51&lt;F50, R50 - H51)</f>
        <v>-337203300</v>
      </c>
    </row>
    <row r="52" spans="2:18" x14ac:dyDescent="0.2">
      <c r="B52" s="2">
        <v>45029</v>
      </c>
      <c r="C52" s="6">
        <v>182.96000699999999</v>
      </c>
      <c r="D52" s="6">
        <v>186.5</v>
      </c>
      <c r="E52" s="6">
        <v>180.94000199999999</v>
      </c>
      <c r="F52" s="6">
        <v>185.89999399999999</v>
      </c>
      <c r="G52" s="6">
        <v>185.89999399999999</v>
      </c>
      <c r="H52">
        <v>112933000</v>
      </c>
      <c r="J52" s="3">
        <f t="shared" si="0"/>
        <v>2.9256541354543853E-2</v>
      </c>
      <c r="K52" s="6">
        <f t="shared" si="1"/>
        <v>0</v>
      </c>
      <c r="L52" s="6">
        <f t="shared" si="2"/>
        <v>5.3600009999999827</v>
      </c>
      <c r="M52" s="6">
        <f t="shared" si="5"/>
        <v>-2.2365712000767877</v>
      </c>
      <c r="N52" s="6">
        <f t="shared" si="6"/>
        <v>2.3332599564919372</v>
      </c>
      <c r="O52">
        <f t="shared" si="3"/>
        <v>-1.0432307973972972</v>
      </c>
      <c r="P52">
        <f t="shared" si="4"/>
        <v>2413.1657526690005</v>
      </c>
      <c r="Q52" s="4" t="str" cm="1">
        <f t="array" ref="Q52" xml:space="preserve"> _xlfn.IFS(P52&gt;=$K$4, "Overbrought", P52&lt;=$K$3, "Oversold", OR(P52&gt;$K$3, P52&lt;$K$4), "")</f>
        <v>Overbrought</v>
      </c>
      <c r="R52" cm="1">
        <f t="array" ref="R52" xml:space="preserve"> _xlfn.IFS(F52&gt;F51, R51 + H52, F52=F51, R51+0, F52&lt;F51, R51 - H52)</f>
        <v>-224270300</v>
      </c>
    </row>
    <row r="53" spans="2:18" x14ac:dyDescent="0.2">
      <c r="B53" s="2">
        <v>45030</v>
      </c>
      <c r="C53" s="6">
        <v>183.949997</v>
      </c>
      <c r="D53" s="6">
        <v>186.279999</v>
      </c>
      <c r="E53" s="6">
        <v>182.009995</v>
      </c>
      <c r="F53" s="6">
        <v>185</v>
      </c>
      <c r="G53" s="6">
        <v>185</v>
      </c>
      <c r="H53">
        <v>96438700</v>
      </c>
      <c r="J53" s="3">
        <f t="shared" si="0"/>
        <v>-4.8530373736560611E-3</v>
      </c>
      <c r="K53" s="6">
        <f t="shared" si="1"/>
        <v>-0.89999399999999241</v>
      </c>
      <c r="L53" s="6">
        <f t="shared" si="2"/>
        <v>0</v>
      </c>
      <c r="M53" s="6">
        <f t="shared" si="5"/>
        <v>-2.1411014000713022</v>
      </c>
      <c r="N53" s="6">
        <f t="shared" si="6"/>
        <v>2.1665985310282272</v>
      </c>
      <c r="O53">
        <f t="shared" si="3"/>
        <v>-1.0119084182356219</v>
      </c>
      <c r="P53">
        <f t="shared" si="4"/>
        <v>8497.4208850733467</v>
      </c>
      <c r="Q53" s="4" t="str" cm="1">
        <f t="array" ref="Q53" xml:space="preserve"> _xlfn.IFS(P53&gt;=$K$4, "Overbrought", P53&lt;=$K$3, "Oversold", OR(P53&gt;$K$3, P53&lt;$K$4), "")</f>
        <v>Overbrought</v>
      </c>
      <c r="R53" cm="1">
        <f t="array" ref="R53" xml:space="preserve"> _xlfn.IFS(F53&gt;F52, R52 + H53, F53=F52, R52+0, F53&lt;F52, R52 - H53)</f>
        <v>-320709000</v>
      </c>
    </row>
    <row r="54" spans="2:18" x14ac:dyDescent="0.2">
      <c r="B54" s="2">
        <v>45033</v>
      </c>
      <c r="C54" s="6">
        <v>186.320007</v>
      </c>
      <c r="D54" s="6">
        <v>189.69000199999999</v>
      </c>
      <c r="E54" s="6">
        <v>182.69000199999999</v>
      </c>
      <c r="F54" s="6">
        <v>187.03999300000001</v>
      </c>
      <c r="G54" s="6">
        <v>187.03999300000001</v>
      </c>
      <c r="H54">
        <v>116662200</v>
      </c>
      <c r="J54" s="3">
        <f t="shared" si="0"/>
        <v>1.0966635220283079E-2</v>
      </c>
      <c r="K54" s="6">
        <f t="shared" si="1"/>
        <v>0</v>
      </c>
      <c r="L54" s="6">
        <f t="shared" si="2"/>
        <v>2.0399930000000097</v>
      </c>
      <c r="M54" s="6">
        <f t="shared" si="5"/>
        <v>-1.988165585780495</v>
      </c>
      <c r="N54" s="6">
        <f t="shared" si="6"/>
        <v>2.1575552788119259</v>
      </c>
      <c r="O54">
        <f t="shared" si="3"/>
        <v>-1.0851989865647602</v>
      </c>
      <c r="P54">
        <f t="shared" si="4"/>
        <v>1273.7228813630247</v>
      </c>
      <c r="Q54" s="4" t="str" cm="1">
        <f t="array" ref="Q54" xml:space="preserve"> _xlfn.IFS(P54&gt;=$K$4, "Overbrought", P54&lt;=$K$3, "Oversold", OR(P54&gt;$K$3, P54&lt;$K$4), "")</f>
        <v>Overbrought</v>
      </c>
      <c r="R54" cm="1">
        <f t="array" ref="R54" xml:space="preserve"> _xlfn.IFS(F54&gt;F53, R53 + H54, F54=F53, R53+0, F54&lt;F53, R53 - H54)</f>
        <v>-204046800</v>
      </c>
    </row>
    <row r="55" spans="2:18" x14ac:dyDescent="0.2">
      <c r="B55" s="2">
        <v>45034</v>
      </c>
      <c r="C55" s="6">
        <v>187.14999399999999</v>
      </c>
      <c r="D55" s="6">
        <v>187.69000199999999</v>
      </c>
      <c r="E55" s="6">
        <v>183.58000200000001</v>
      </c>
      <c r="F55" s="6">
        <v>184.30999800000001</v>
      </c>
      <c r="G55" s="6">
        <v>184.30999800000001</v>
      </c>
      <c r="H55">
        <v>92067000</v>
      </c>
      <c r="J55" s="3">
        <f t="shared" si="0"/>
        <v>-1.4703348586359806E-2</v>
      </c>
      <c r="K55" s="6">
        <f t="shared" si="1"/>
        <v>-2.7299950000000024</v>
      </c>
      <c r="L55" s="6">
        <f t="shared" si="2"/>
        <v>0</v>
      </c>
      <c r="M55" s="6">
        <f t="shared" si="5"/>
        <v>-2.0411534010818881</v>
      </c>
      <c r="N55" s="6">
        <f t="shared" si="6"/>
        <v>2.003444187468217</v>
      </c>
      <c r="O55">
        <f t="shared" si="3"/>
        <v>-0.98152553669230158</v>
      </c>
      <c r="P55">
        <f t="shared" si="4"/>
        <v>-5312.8771339370605</v>
      </c>
      <c r="Q55" s="4" t="str" cm="1">
        <f t="array" ref="Q55" xml:space="preserve"> _xlfn.IFS(P55&gt;=$K$4, "Overbrought", P55&lt;=$K$3, "Oversold", OR(P55&gt;$K$3, P55&lt;$K$4), "")</f>
        <v>Oversold</v>
      </c>
      <c r="R55" cm="1">
        <f t="array" ref="R55" xml:space="preserve"> _xlfn.IFS(F55&gt;F54, R54 + H55, F55=F54, R54+0, F55&lt;F54, R54 - H55)</f>
        <v>-296113800</v>
      </c>
    </row>
    <row r="56" spans="2:18" x14ac:dyDescent="0.2">
      <c r="B56" s="2">
        <v>45035</v>
      </c>
      <c r="C56" s="6">
        <v>179.10000600000001</v>
      </c>
      <c r="D56" s="6">
        <v>183.5</v>
      </c>
      <c r="E56" s="6">
        <v>177.64999399999999</v>
      </c>
      <c r="F56" s="6">
        <v>180.58999600000001</v>
      </c>
      <c r="G56" s="6">
        <v>180.58999600000001</v>
      </c>
      <c r="H56">
        <v>125732700</v>
      </c>
      <c r="J56" s="3">
        <f t="shared" si="0"/>
        <v>-2.0389865397617165E-2</v>
      </c>
      <c r="K56" s="6">
        <f t="shared" si="1"/>
        <v>-3.7200019999999938</v>
      </c>
      <c r="L56" s="6">
        <f t="shared" si="2"/>
        <v>0</v>
      </c>
      <c r="M56" s="6">
        <f t="shared" si="5"/>
        <v>-2.1610711581474673</v>
      </c>
      <c r="N56" s="6">
        <f t="shared" si="6"/>
        <v>1.8603410312204873</v>
      </c>
      <c r="O56">
        <f t="shared" si="3"/>
        <v>-0.86084209870036188</v>
      </c>
      <c r="P56">
        <f t="shared" si="4"/>
        <v>-618.60813555011589</v>
      </c>
      <c r="Q56" s="4" t="str" cm="1">
        <f t="array" ref="Q56" xml:space="preserve"> _xlfn.IFS(P56&gt;=$K$4, "Overbrought", P56&lt;=$K$3, "Oversold", OR(P56&gt;$K$3, P56&lt;$K$4), "")</f>
        <v>Oversold</v>
      </c>
      <c r="R56" cm="1">
        <f t="array" ref="R56" xml:space="preserve"> _xlfn.IFS(F56&gt;F55, R55 + H56, F56=F55, R55+0, F56&lt;F55, R55 - H56)</f>
        <v>-421846500</v>
      </c>
    </row>
    <row r="57" spans="2:18" x14ac:dyDescent="0.2">
      <c r="B57" s="2">
        <v>45036</v>
      </c>
      <c r="C57" s="6">
        <v>166.16999799999999</v>
      </c>
      <c r="D57" s="6">
        <v>169.699997</v>
      </c>
      <c r="E57" s="6">
        <v>160.55999800000001</v>
      </c>
      <c r="F57" s="6">
        <v>162.990005</v>
      </c>
      <c r="G57" s="6">
        <v>162.990005</v>
      </c>
      <c r="H57">
        <v>210970800</v>
      </c>
      <c r="J57" s="3">
        <f t="shared" si="0"/>
        <v>-0.10254036640636145</v>
      </c>
      <c r="K57" s="6">
        <f t="shared" si="1"/>
        <v>-17.599991000000017</v>
      </c>
      <c r="L57" s="6">
        <f t="shared" si="2"/>
        <v>0</v>
      </c>
      <c r="M57" s="6">
        <f t="shared" si="5"/>
        <v>-3.2638511468512208</v>
      </c>
      <c r="N57" s="6">
        <f t="shared" si="6"/>
        <v>1.7274595289904526</v>
      </c>
      <c r="O57">
        <f t="shared" si="3"/>
        <v>-0.52927031634301336</v>
      </c>
      <c r="P57">
        <f t="shared" si="4"/>
        <v>-112.43614641660974</v>
      </c>
      <c r="Q57" s="4" t="str" cm="1">
        <f t="array" ref="Q57" xml:space="preserve"> _xlfn.IFS(P57&gt;=$K$4, "Overbrought", P57&lt;=$K$3, "Oversold", OR(P57&gt;$K$3, P57&lt;$K$4), "")</f>
        <v>Oversold</v>
      </c>
      <c r="R57" cm="1">
        <f t="array" ref="R57" xml:space="preserve"> _xlfn.IFS(F57&gt;F56, R56 + H57, F57=F56, R56+0, F57&lt;F56, R56 - H57)</f>
        <v>-632817300</v>
      </c>
    </row>
    <row r="58" spans="2:18" x14ac:dyDescent="0.2">
      <c r="B58" s="2">
        <v>45037</v>
      </c>
      <c r="C58" s="6">
        <v>164.800003</v>
      </c>
      <c r="D58" s="6">
        <v>166</v>
      </c>
      <c r="E58" s="6">
        <v>161.320007</v>
      </c>
      <c r="F58" s="6">
        <v>165.08000200000001</v>
      </c>
      <c r="G58" s="6">
        <v>165.08000200000001</v>
      </c>
      <c r="H58">
        <v>123539000</v>
      </c>
      <c r="J58" s="3">
        <f t="shared" si="0"/>
        <v>1.2741337091449591E-2</v>
      </c>
      <c r="K58" s="6">
        <f t="shared" si="1"/>
        <v>0</v>
      </c>
      <c r="L58" s="6">
        <f t="shared" si="2"/>
        <v>2.089997000000011</v>
      </c>
      <c r="M58" s="6">
        <f t="shared" si="5"/>
        <v>-3.0307189220761335</v>
      </c>
      <c r="N58" s="6">
        <f t="shared" si="6"/>
        <v>1.7533550626339927</v>
      </c>
      <c r="O58">
        <f t="shared" si="3"/>
        <v>-0.57852777103885689</v>
      </c>
      <c r="P58">
        <f t="shared" si="4"/>
        <v>-137.2635564779271</v>
      </c>
      <c r="Q58" s="4" t="str" cm="1">
        <f t="array" ref="Q58" xml:space="preserve"> _xlfn.IFS(P58&gt;=$K$4, "Overbrought", P58&lt;=$K$3, "Oversold", OR(P58&gt;$K$3, P58&lt;$K$4), "")</f>
        <v>Oversold</v>
      </c>
      <c r="R58" cm="1">
        <f t="array" ref="R58" xml:space="preserve"> _xlfn.IFS(F58&gt;F57, R57 + H58, F58=F57, R57+0, F58&lt;F57, R57 - H58)</f>
        <v>-509278300</v>
      </c>
    </row>
    <row r="59" spans="2:18" x14ac:dyDescent="0.2">
      <c r="B59" s="2">
        <v>45040</v>
      </c>
      <c r="C59" s="6">
        <v>164.64999399999999</v>
      </c>
      <c r="D59" s="6">
        <v>165.64999399999999</v>
      </c>
      <c r="E59" s="6">
        <v>158.61000100000001</v>
      </c>
      <c r="F59" s="6">
        <v>162.550003</v>
      </c>
      <c r="G59" s="6">
        <v>162.550003</v>
      </c>
      <c r="H59">
        <v>140006600</v>
      </c>
      <c r="J59" s="3">
        <f t="shared" si="0"/>
        <v>-1.5444551793945088E-2</v>
      </c>
      <c r="K59" s="6">
        <f t="shared" si="1"/>
        <v>-2.5299990000000037</v>
      </c>
      <c r="L59" s="6">
        <f t="shared" si="2"/>
        <v>0</v>
      </c>
      <c r="M59" s="6">
        <f t="shared" si="5"/>
        <v>-2.9949532133564101</v>
      </c>
      <c r="N59" s="6">
        <f t="shared" si="6"/>
        <v>1.6281154153029931</v>
      </c>
      <c r="O59">
        <f t="shared" si="3"/>
        <v>-0.5436196492293055</v>
      </c>
      <c r="P59">
        <f t="shared" si="4"/>
        <v>-119.11548082893776</v>
      </c>
      <c r="Q59" s="4" t="str" cm="1">
        <f t="array" ref="Q59" xml:space="preserve"> _xlfn.IFS(P59&gt;=$K$4, "Overbrought", P59&lt;=$K$3, "Oversold", OR(P59&gt;$K$3, P59&lt;$K$4), "")</f>
        <v>Oversold</v>
      </c>
      <c r="R59" cm="1">
        <f t="array" ref="R59" xml:space="preserve"> _xlfn.IFS(F59&gt;F58, R58 + H59, F59=F58, R58+0, F59&lt;F58, R58 - H59)</f>
        <v>-649284900</v>
      </c>
    </row>
    <row r="60" spans="2:18" x14ac:dyDescent="0.2">
      <c r="B60" s="2">
        <v>45041</v>
      </c>
      <c r="C60" s="6">
        <v>159.820007</v>
      </c>
      <c r="D60" s="6">
        <v>163.470001</v>
      </c>
      <c r="E60" s="6">
        <v>158.75</v>
      </c>
      <c r="F60" s="6">
        <v>160.66999799999999</v>
      </c>
      <c r="G60" s="6">
        <v>160.66999799999999</v>
      </c>
      <c r="H60">
        <v>121999300</v>
      </c>
      <c r="J60" s="3">
        <f t="shared" si="0"/>
        <v>-1.1633105598404886E-2</v>
      </c>
      <c r="K60" s="6">
        <f t="shared" si="1"/>
        <v>-1.8800050000000113</v>
      </c>
      <c r="L60" s="6">
        <f t="shared" si="2"/>
        <v>0</v>
      </c>
      <c r="M60" s="6">
        <f t="shared" si="5"/>
        <v>-2.9153140552595245</v>
      </c>
      <c r="N60" s="6">
        <f t="shared" si="6"/>
        <v>1.5118214570670649</v>
      </c>
      <c r="O60">
        <f t="shared" si="3"/>
        <v>-0.51857927770751988</v>
      </c>
      <c r="P60">
        <f t="shared" si="4"/>
        <v>-107.71852014140444</v>
      </c>
      <c r="Q60" s="4" t="str" cm="1">
        <f t="array" ref="Q60" xml:space="preserve"> _xlfn.IFS(P60&gt;=$K$4, "Overbrought", P60&lt;=$K$3, "Oversold", OR(P60&gt;$K$3, P60&lt;$K$4), "")</f>
        <v>Oversold</v>
      </c>
      <c r="R60" cm="1">
        <f t="array" ref="R60" xml:space="preserve"> _xlfn.IFS(F60&gt;F59, R59 + H60, F60=F59, R59+0, F60&lt;F59, R59 - H60)</f>
        <v>-771284200</v>
      </c>
    </row>
    <row r="61" spans="2:18" x14ac:dyDescent="0.2">
      <c r="B61" s="2">
        <v>45042</v>
      </c>
      <c r="C61" s="6">
        <v>160.28999300000001</v>
      </c>
      <c r="D61" s="6">
        <v>160.66999799999999</v>
      </c>
      <c r="E61" s="6">
        <v>153.13999899999999</v>
      </c>
      <c r="F61" s="6">
        <v>153.75</v>
      </c>
      <c r="G61" s="6">
        <v>153.75</v>
      </c>
      <c r="H61">
        <v>153364100</v>
      </c>
      <c r="J61" s="3">
        <f t="shared" si="0"/>
        <v>-4.4024652920741772E-2</v>
      </c>
      <c r="K61" s="6">
        <f t="shared" si="1"/>
        <v>-6.9199979999999925</v>
      </c>
      <c r="L61" s="6">
        <f t="shared" si="2"/>
        <v>0</v>
      </c>
      <c r="M61" s="6">
        <f t="shared" si="5"/>
        <v>-3.2013629084552724</v>
      </c>
      <c r="N61" s="6">
        <f t="shared" si="6"/>
        <v>1.4038342101337034</v>
      </c>
      <c r="O61">
        <f t="shared" si="3"/>
        <v>-0.43851142475161747</v>
      </c>
      <c r="P61">
        <f t="shared" si="4"/>
        <v>-78.09801375880815</v>
      </c>
      <c r="Q61" s="4" t="str" cm="1">
        <f t="array" ref="Q61" xml:space="preserve"> _xlfn.IFS(P61&gt;=$K$4, "Overbrought", P61&lt;=$K$3, "Oversold", OR(P61&gt;$K$3, P61&lt;$K$4), "")</f>
        <v>Oversold</v>
      </c>
      <c r="R61" cm="1">
        <f t="array" ref="R61" xml:space="preserve"> _xlfn.IFS(F61&gt;F60, R60 + H61, F61=F60, R60+0, F61&lt;F60, R60 - H61)</f>
        <v>-924648300</v>
      </c>
    </row>
    <row r="62" spans="2:18" x14ac:dyDescent="0.2">
      <c r="B62" s="2">
        <v>45043</v>
      </c>
      <c r="C62" s="6">
        <v>152.63999899999999</v>
      </c>
      <c r="D62" s="6">
        <v>160.479996</v>
      </c>
      <c r="E62" s="6">
        <v>152.36999499999999</v>
      </c>
      <c r="F62" s="6">
        <v>160.19000199999999</v>
      </c>
      <c r="G62" s="6">
        <v>160.19000199999999</v>
      </c>
      <c r="H62">
        <v>127015200</v>
      </c>
      <c r="J62" s="3">
        <f t="shared" si="0"/>
        <v>4.1032716511938641E-2</v>
      </c>
      <c r="K62" s="6">
        <f t="shared" si="1"/>
        <v>0</v>
      </c>
      <c r="L62" s="6">
        <f t="shared" si="2"/>
        <v>6.4400019999999927</v>
      </c>
      <c r="M62" s="6">
        <f t="shared" si="5"/>
        <v>-2.9726941292798954</v>
      </c>
      <c r="N62" s="6">
        <f t="shared" si="6"/>
        <v>1.7635604808384382</v>
      </c>
      <c r="O62">
        <f t="shared" si="3"/>
        <v>-0.59325325921292904</v>
      </c>
      <c r="P62">
        <f t="shared" si="4"/>
        <v>-145.85322996441488</v>
      </c>
      <c r="Q62" s="4" t="str" cm="1">
        <f t="array" ref="Q62" xml:space="preserve"> _xlfn.IFS(P62&gt;=$K$4, "Overbrought", P62&lt;=$K$3, "Oversold", OR(P62&gt;$K$3, P62&lt;$K$4), "")</f>
        <v>Oversold</v>
      </c>
      <c r="R62" cm="1">
        <f t="array" ref="R62" xml:space="preserve"> _xlfn.IFS(F62&gt;F61, R61 + H62, F62=F61, R61+0, F62&lt;F61, R61 - H62)</f>
        <v>-797633100</v>
      </c>
    </row>
    <row r="63" spans="2:18" x14ac:dyDescent="0.2">
      <c r="B63" s="2">
        <v>45044</v>
      </c>
      <c r="C63" s="6">
        <v>160.89999399999999</v>
      </c>
      <c r="D63" s="6">
        <v>165</v>
      </c>
      <c r="E63" s="6">
        <v>157.320007</v>
      </c>
      <c r="F63" s="6">
        <v>164.30999800000001</v>
      </c>
      <c r="G63" s="6">
        <v>164.30999800000001</v>
      </c>
      <c r="H63">
        <v>122515800</v>
      </c>
      <c r="J63" s="3">
        <f t="shared" si="0"/>
        <v>2.5394252093060059E-2</v>
      </c>
      <c r="K63" s="6">
        <f t="shared" si="1"/>
        <v>0</v>
      </c>
      <c r="L63" s="6">
        <f t="shared" si="2"/>
        <v>4.1199960000000146</v>
      </c>
      <c r="M63" s="6">
        <f t="shared" si="5"/>
        <v>-2.7603588343313312</v>
      </c>
      <c r="N63" s="6">
        <f t="shared" si="6"/>
        <v>1.9318773036356938</v>
      </c>
      <c r="O63">
        <f t="shared" si="3"/>
        <v>-0.69986455369802358</v>
      </c>
      <c r="P63">
        <f t="shared" si="4"/>
        <v>-233.18290535862474</v>
      </c>
      <c r="Q63" s="4" t="str" cm="1">
        <f t="array" ref="Q63" xml:space="preserve"> _xlfn.IFS(P63&gt;=$K$4, "Overbrought", P63&lt;=$K$3, "Oversold", OR(P63&gt;$K$3, P63&lt;$K$4), "")</f>
        <v>Oversold</v>
      </c>
      <c r="R63" cm="1">
        <f t="array" ref="R63" xml:space="preserve"> _xlfn.IFS(F63&gt;F62, R62 + H63, F63=F62, R62+0, F63&lt;F62, R62 - H63)</f>
        <v>-675117300</v>
      </c>
    </row>
    <row r="64" spans="2:18" x14ac:dyDescent="0.2">
      <c r="B64" s="2">
        <v>45047</v>
      </c>
      <c r="C64" s="6">
        <v>163.16999799999999</v>
      </c>
      <c r="D64" s="6">
        <v>163.279999</v>
      </c>
      <c r="E64" s="6">
        <v>158.83000200000001</v>
      </c>
      <c r="F64" s="6">
        <v>161.83000200000001</v>
      </c>
      <c r="G64" s="6">
        <v>161.83000200000001</v>
      </c>
      <c r="H64">
        <v>109015000</v>
      </c>
      <c r="J64" s="3">
        <f t="shared" si="0"/>
        <v>-1.5208461404183913E-2</v>
      </c>
      <c r="K64" s="6">
        <f t="shared" si="1"/>
        <v>-2.4799959999999999</v>
      </c>
      <c r="L64" s="6">
        <f t="shared" si="2"/>
        <v>0</v>
      </c>
      <c r="M64" s="6">
        <f t="shared" si="5"/>
        <v>-2.7403329175933786</v>
      </c>
      <c r="N64" s="6">
        <f t="shared" si="6"/>
        <v>1.7938860676617157</v>
      </c>
      <c r="O64">
        <f t="shared" si="3"/>
        <v>-0.65462340584411416</v>
      </c>
      <c r="P64">
        <f t="shared" si="4"/>
        <v>-189.53901825456347</v>
      </c>
      <c r="Q64" s="4" t="str" cm="1">
        <f t="array" ref="Q64" xml:space="preserve"> _xlfn.IFS(P64&gt;=$K$4, "Overbrought", P64&lt;=$K$3, "Oversold", OR(P64&gt;$K$3, P64&lt;$K$4), "")</f>
        <v>Oversold</v>
      </c>
      <c r="R64" cm="1">
        <f t="array" ref="R64" xml:space="preserve"> _xlfn.IFS(F64&gt;F63, R63 + H64, F64=F63, R63+0, F64&lt;F63, R63 - H64)</f>
        <v>-784132300</v>
      </c>
    </row>
    <row r="65" spans="2:18" x14ac:dyDescent="0.2">
      <c r="B65" s="2">
        <v>45048</v>
      </c>
      <c r="C65" s="6">
        <v>161.88000500000001</v>
      </c>
      <c r="D65" s="6">
        <v>165.490005</v>
      </c>
      <c r="E65" s="6">
        <v>158.929993</v>
      </c>
      <c r="F65" s="6">
        <v>160.30999800000001</v>
      </c>
      <c r="G65" s="6">
        <v>160.30999800000001</v>
      </c>
      <c r="H65">
        <v>128259700</v>
      </c>
      <c r="J65" s="3">
        <f t="shared" si="0"/>
        <v>-9.4369856616878939E-3</v>
      </c>
      <c r="K65" s="6">
        <f t="shared" si="1"/>
        <v>-1.5200040000000001</v>
      </c>
      <c r="L65" s="6">
        <f t="shared" si="2"/>
        <v>0</v>
      </c>
      <c r="M65" s="6">
        <f t="shared" si="5"/>
        <v>-2.6531665663367088</v>
      </c>
      <c r="N65" s="6">
        <f t="shared" si="6"/>
        <v>1.6657513485430218</v>
      </c>
      <c r="O65">
        <f t="shared" si="3"/>
        <v>-0.62783519499982432</v>
      </c>
      <c r="P65">
        <f t="shared" si="4"/>
        <v>-168.69816451330695</v>
      </c>
      <c r="Q65" s="4" t="str" cm="1">
        <f t="array" ref="Q65" xml:space="preserve"> _xlfn.IFS(P65&gt;=$K$4, "Overbrought", P65&lt;=$K$3, "Oversold", OR(P65&gt;$K$3, P65&lt;$K$4), "")</f>
        <v>Oversold</v>
      </c>
      <c r="R65" cm="1">
        <f t="array" ref="R65" xml:space="preserve"> _xlfn.IFS(F65&gt;F64, R64 + H65, F65=F64, R64+0, F65&lt;F64, R64 - H65)</f>
        <v>-912392000</v>
      </c>
    </row>
    <row r="66" spans="2:18" x14ac:dyDescent="0.2">
      <c r="B66" s="2">
        <v>45049</v>
      </c>
      <c r="C66" s="6">
        <v>160.009995</v>
      </c>
      <c r="D66" s="6">
        <v>165</v>
      </c>
      <c r="E66" s="6">
        <v>159.91000399999999</v>
      </c>
      <c r="F66" s="6">
        <v>160.61000100000001</v>
      </c>
      <c r="G66" s="6">
        <v>160.61000100000001</v>
      </c>
      <c r="H66">
        <v>119728000</v>
      </c>
      <c r="J66" s="3">
        <f t="shared" si="0"/>
        <v>1.8696440753141676E-3</v>
      </c>
      <c r="K66" s="6">
        <f t="shared" si="1"/>
        <v>0</v>
      </c>
      <c r="L66" s="6">
        <f t="shared" si="2"/>
        <v>0.30000300000000379</v>
      </c>
      <c r="M66" s="6">
        <f t="shared" si="5"/>
        <v>-2.46365466874123</v>
      </c>
      <c r="N66" s="6">
        <f t="shared" si="6"/>
        <v>1.5681978950756632</v>
      </c>
      <c r="O66">
        <f t="shared" si="3"/>
        <v>-0.63653316147466077</v>
      </c>
      <c r="P66">
        <f t="shared" si="4"/>
        <v>-175.12826316073523</v>
      </c>
      <c r="Q66" s="4" t="str" cm="1">
        <f t="array" ref="Q66" xml:space="preserve"> _xlfn.IFS(P66&gt;=$K$4, "Overbrought", P66&lt;=$K$3, "Oversold", OR(P66&gt;$K$3, P66&lt;$K$4), "")</f>
        <v>Oversold</v>
      </c>
      <c r="R66" cm="1">
        <f t="array" ref="R66" xml:space="preserve"> _xlfn.IFS(F66&gt;F65, R65 + H66, F66=F65, R65+0, F66&lt;F65, R65 - H66)</f>
        <v>-792664000</v>
      </c>
    </row>
    <row r="67" spans="2:18" x14ac:dyDescent="0.2">
      <c r="B67" s="2">
        <v>45050</v>
      </c>
      <c r="C67" s="6">
        <v>162.71000699999999</v>
      </c>
      <c r="D67" s="6">
        <v>162.949997</v>
      </c>
      <c r="E67" s="6">
        <v>159.64999399999999</v>
      </c>
      <c r="F67" s="6">
        <v>161.199997</v>
      </c>
      <c r="G67" s="6">
        <v>161.199997</v>
      </c>
      <c r="H67">
        <v>95108500</v>
      </c>
      <c r="J67" s="3">
        <f t="shared" si="0"/>
        <v>3.6667391610375553E-3</v>
      </c>
      <c r="K67" s="6">
        <f t="shared" si="1"/>
        <v>0</v>
      </c>
      <c r="L67" s="6">
        <f t="shared" si="2"/>
        <v>0.58999599999998509</v>
      </c>
      <c r="M67" s="6">
        <f t="shared" si="5"/>
        <v>-2.2876793352597136</v>
      </c>
      <c r="N67" s="6">
        <f t="shared" si="6"/>
        <v>1.4983263311416863</v>
      </c>
      <c r="O67">
        <f t="shared" si="3"/>
        <v>-0.65495469930954542</v>
      </c>
      <c r="P67">
        <f t="shared" si="4"/>
        <v>-189.81701764926089</v>
      </c>
      <c r="Q67" s="4" t="str" cm="1">
        <f t="array" ref="Q67" xml:space="preserve"> _xlfn.IFS(P67&gt;=$K$4, "Overbrought", P67&lt;=$K$3, "Oversold", OR(P67&gt;$K$3, P67&lt;$K$4), "")</f>
        <v>Oversold</v>
      </c>
      <c r="R67" cm="1">
        <f t="array" ref="R67" xml:space="preserve"> _xlfn.IFS(F67&gt;F66, R66 + H67, F67=F66, R66+0, F67&lt;F66, R66 - H67)</f>
        <v>-697555500</v>
      </c>
    </row>
    <row r="68" spans="2:18" x14ac:dyDescent="0.2">
      <c r="B68" s="2">
        <v>45051</v>
      </c>
      <c r="C68" s="6">
        <v>163.970001</v>
      </c>
      <c r="D68" s="6">
        <v>170.78999300000001</v>
      </c>
      <c r="E68" s="6">
        <v>163.509995</v>
      </c>
      <c r="F68" s="6">
        <v>170.05999800000001</v>
      </c>
      <c r="G68" s="6">
        <v>170.05999800000001</v>
      </c>
      <c r="H68">
        <v>107440900</v>
      </c>
      <c r="J68" s="3">
        <f t="shared" si="0"/>
        <v>5.3505492734985498E-2</v>
      </c>
      <c r="K68" s="6">
        <f t="shared" si="1"/>
        <v>0</v>
      </c>
      <c r="L68" s="6">
        <f t="shared" si="2"/>
        <v>8.8600010000000111</v>
      </c>
      <c r="M68" s="6">
        <f t="shared" si="5"/>
        <v>-2.1242736684554484</v>
      </c>
      <c r="N68" s="6">
        <f t="shared" si="6"/>
        <v>2.0241602360601383</v>
      </c>
      <c r="O68">
        <f t="shared" si="3"/>
        <v>-0.9528716879176391</v>
      </c>
      <c r="P68">
        <f t="shared" si="4"/>
        <v>-2021.8667841369142</v>
      </c>
      <c r="Q68" s="4" t="str" cm="1">
        <f t="array" ref="Q68" xml:space="preserve"> _xlfn.IFS(P68&gt;=$K$4, "Overbrought", P68&lt;=$K$3, "Oversold", OR(P68&gt;$K$3, P68&lt;$K$4), "")</f>
        <v>Oversold</v>
      </c>
      <c r="R68" cm="1">
        <f t="array" ref="R68" xml:space="preserve"> _xlfn.IFS(F68&gt;F67, R67 + H68, F68=F67, R67+0, F68&lt;F67, R67 - H68)</f>
        <v>-590114600</v>
      </c>
    </row>
    <row r="69" spans="2:18" x14ac:dyDescent="0.2">
      <c r="B69" s="2">
        <v>45054</v>
      </c>
      <c r="C69" s="6">
        <v>173.720001</v>
      </c>
      <c r="D69" s="6">
        <v>173.800003</v>
      </c>
      <c r="E69" s="6">
        <v>169.19000199999999</v>
      </c>
      <c r="F69" s="6">
        <v>171.78999300000001</v>
      </c>
      <c r="G69" s="6">
        <v>171.78999300000001</v>
      </c>
      <c r="H69">
        <v>112249400</v>
      </c>
      <c r="J69" s="3">
        <f t="shared" si="0"/>
        <v>1.0121455693837895E-2</v>
      </c>
      <c r="K69" s="6">
        <f t="shared" si="1"/>
        <v>0</v>
      </c>
      <c r="L69" s="6">
        <f t="shared" si="2"/>
        <v>1.7299950000000024</v>
      </c>
      <c r="M69" s="6">
        <f t="shared" si="5"/>
        <v>-1.972539834994345</v>
      </c>
      <c r="N69" s="6">
        <f t="shared" si="6"/>
        <v>2.0031484334844145</v>
      </c>
      <c r="O69">
        <f t="shared" si="3"/>
        <v>-1.0155173537928359</v>
      </c>
      <c r="P69">
        <f t="shared" si="4"/>
        <v>6544.3977584740114</v>
      </c>
      <c r="Q69" s="4" t="str" cm="1">
        <f t="array" ref="Q69" xml:space="preserve"> _xlfn.IFS(P69&gt;=$K$4, "Overbrought", P69&lt;=$K$3, "Oversold", OR(P69&gt;$K$3, P69&lt;$K$4), "")</f>
        <v>Overbrought</v>
      </c>
      <c r="R69" cm="1">
        <f t="array" ref="R69" xml:space="preserve"> _xlfn.IFS(F69&gt;F68, R68 + H69, F69=F68, R68+0, F69&lt;F68, R68 - H69)</f>
        <v>-477865200</v>
      </c>
    </row>
    <row r="70" spans="2:18" x14ac:dyDescent="0.2">
      <c r="B70" s="2">
        <v>45055</v>
      </c>
      <c r="C70" s="6">
        <v>168.949997</v>
      </c>
      <c r="D70" s="6">
        <v>169.820007</v>
      </c>
      <c r="E70" s="6">
        <v>166.55999800000001</v>
      </c>
      <c r="F70" s="6">
        <v>169.14999399999999</v>
      </c>
      <c r="G70" s="6">
        <v>169.14999399999999</v>
      </c>
      <c r="H70">
        <v>88965000</v>
      </c>
      <c r="J70" s="3">
        <f t="shared" si="0"/>
        <v>-1.5486900135687392E-2</v>
      </c>
      <c r="K70" s="6">
        <f t="shared" si="1"/>
        <v>-2.6399990000000173</v>
      </c>
      <c r="L70" s="6">
        <f t="shared" si="2"/>
        <v>0</v>
      </c>
      <c r="M70" s="6">
        <f t="shared" si="5"/>
        <v>-2.0202154896376072</v>
      </c>
      <c r="N70" s="6">
        <f t="shared" si="6"/>
        <v>1.8600664025212421</v>
      </c>
      <c r="O70">
        <f t="shared" si="3"/>
        <v>-0.92072673042166742</v>
      </c>
      <c r="P70">
        <f t="shared" si="4"/>
        <v>-1161.4592602514854</v>
      </c>
      <c r="Q70" s="4" t="str" cm="1">
        <f t="array" ref="Q70" xml:space="preserve"> _xlfn.IFS(P70&gt;=$K$4, "Overbrought", P70&lt;=$K$3, "Oversold", OR(P70&gt;$K$3, P70&lt;$K$4), "")</f>
        <v>Oversold</v>
      </c>
      <c r="R70" cm="1">
        <f t="array" ref="R70" xml:space="preserve"> _xlfn.IFS(F70&gt;F69, R69 + H70, F70=F69, R69+0, F70&lt;F69, R69 - H70)</f>
        <v>-566830200</v>
      </c>
    </row>
    <row r="71" spans="2:18" x14ac:dyDescent="0.2">
      <c r="B71" s="2">
        <v>45056</v>
      </c>
      <c r="C71" s="6">
        <v>172.550003</v>
      </c>
      <c r="D71" s="6">
        <v>174.429993</v>
      </c>
      <c r="E71" s="6">
        <v>166.679993</v>
      </c>
      <c r="F71" s="6">
        <v>168.53999300000001</v>
      </c>
      <c r="G71" s="6">
        <v>168.53999300000001</v>
      </c>
      <c r="H71">
        <v>119840700</v>
      </c>
      <c r="J71" s="3">
        <f t="shared" si="0"/>
        <v>-3.6127909442024916E-3</v>
      </c>
      <c r="K71" s="6">
        <f t="shared" si="1"/>
        <v>-0.6100009999999827</v>
      </c>
      <c r="L71" s="6">
        <f t="shared" si="2"/>
        <v>0</v>
      </c>
      <c r="M71" s="6">
        <f t="shared" si="5"/>
        <v>-1.9194858832349198</v>
      </c>
      <c r="N71" s="6">
        <f t="shared" si="6"/>
        <v>1.7272045166268677</v>
      </c>
      <c r="O71">
        <f t="shared" si="3"/>
        <v>-0.8998266315540705</v>
      </c>
      <c r="P71">
        <f t="shared" si="4"/>
        <v>-898.26931600065859</v>
      </c>
      <c r="Q71" s="4" t="str" cm="1">
        <f t="array" ref="Q71" xml:space="preserve"> _xlfn.IFS(P71&gt;=$K$4, "Overbrought", P71&lt;=$K$3, "Oversold", OR(P71&gt;$K$3, P71&lt;$K$4), "")</f>
        <v>Oversold</v>
      </c>
      <c r="R71" cm="1">
        <f t="array" ref="R71" xml:space="preserve"> _xlfn.IFS(F71&gt;F70, R70 + H71, F71=F70, R70+0, F71&lt;F70, R70 - H71)</f>
        <v>-686670900</v>
      </c>
    </row>
    <row r="72" spans="2:18" x14ac:dyDescent="0.2">
      <c r="B72" s="2">
        <v>45057</v>
      </c>
      <c r="C72" s="6">
        <v>168.699997</v>
      </c>
      <c r="D72" s="6">
        <v>173.570007</v>
      </c>
      <c r="E72" s="6">
        <v>166.78999300000001</v>
      </c>
      <c r="F72" s="6">
        <v>172.08000200000001</v>
      </c>
      <c r="G72" s="6">
        <v>172.08000200000001</v>
      </c>
      <c r="H72">
        <v>103889900</v>
      </c>
      <c r="J72" s="3">
        <f t="shared" si="0"/>
        <v>2.0786427770936523E-2</v>
      </c>
      <c r="K72" s="6">
        <f t="shared" si="1"/>
        <v>0</v>
      </c>
      <c r="L72" s="6">
        <f t="shared" si="2"/>
        <v>3.5400089999999977</v>
      </c>
      <c r="M72" s="6">
        <f t="shared" si="5"/>
        <v>-1.7823797487181399</v>
      </c>
      <c r="N72" s="6">
        <f t="shared" si="6"/>
        <v>1.8566905511535199</v>
      </c>
      <c r="O72">
        <f t="shared" si="3"/>
        <v>-1.0416919023506765</v>
      </c>
      <c r="P72">
        <f t="shared" si="4"/>
        <v>2498.5473044354203</v>
      </c>
      <c r="Q72" s="4" t="str" cm="1">
        <f t="array" ref="Q72" xml:space="preserve"> _xlfn.IFS(P72&gt;=$K$4, "Overbrought", P72&lt;=$K$3, "Oversold", OR(P72&gt;$K$3, P72&lt;$K$4), "")</f>
        <v>Overbrought</v>
      </c>
      <c r="R72" cm="1">
        <f t="array" ref="R72" xml:space="preserve"> _xlfn.IFS(F72&gt;F71, R71 + H72, F72=F71, R71+0, F72&lt;F71, R71 - H72)</f>
        <v>-582781000</v>
      </c>
    </row>
    <row r="73" spans="2:18" x14ac:dyDescent="0.2">
      <c r="B73" s="2">
        <v>45058</v>
      </c>
      <c r="C73" s="6">
        <v>176.070007</v>
      </c>
      <c r="D73" s="6">
        <v>177.38000500000001</v>
      </c>
      <c r="E73" s="6">
        <v>167.229996</v>
      </c>
      <c r="F73" s="6">
        <v>167.979996</v>
      </c>
      <c r="G73" s="6">
        <v>167.979996</v>
      </c>
      <c r="H73">
        <v>157577100</v>
      </c>
      <c r="J73" s="3">
        <f t="shared" si="0"/>
        <v>-2.411459569685356E-2</v>
      </c>
      <c r="K73" s="6">
        <f t="shared" si="1"/>
        <v>-4.1000060000000076</v>
      </c>
      <c r="L73" s="6">
        <f t="shared" si="2"/>
        <v>0</v>
      </c>
      <c r="M73" s="6">
        <f t="shared" si="5"/>
        <v>-1.9479244809525589</v>
      </c>
      <c r="N73" s="6">
        <f t="shared" si="6"/>
        <v>1.724069797499697</v>
      </c>
      <c r="O73">
        <f t="shared" si="3"/>
        <v>-0.88508040961454826</v>
      </c>
      <c r="P73">
        <f t="shared" si="4"/>
        <v>-770.17365502774635</v>
      </c>
      <c r="Q73" s="4" t="str" cm="1">
        <f t="array" ref="Q73" xml:space="preserve"> _xlfn.IFS(P73&gt;=$K$4, "Overbrought", P73&lt;=$K$3, "Oversold", OR(P73&gt;$K$3, P73&lt;$K$4), "")</f>
        <v>Oversold</v>
      </c>
      <c r="R73" cm="1">
        <f t="array" ref="R73" xml:space="preserve"> _xlfn.IFS(F73&gt;F72, R72 + H73, F73=F72, R72+0, F73&lt;F72, R72 - H73)</f>
        <v>-740358100</v>
      </c>
    </row>
    <row r="74" spans="2:18" x14ac:dyDescent="0.2">
      <c r="B74" s="2">
        <v>45061</v>
      </c>
      <c r="C74" s="6">
        <v>167.66000399999999</v>
      </c>
      <c r="D74" s="6">
        <v>169.759995</v>
      </c>
      <c r="E74" s="6">
        <v>164.550003</v>
      </c>
      <c r="F74" s="6">
        <v>166.35000600000001</v>
      </c>
      <c r="G74" s="6">
        <v>166.35000600000001</v>
      </c>
      <c r="H74">
        <v>105592500</v>
      </c>
      <c r="J74" s="3">
        <f t="shared" ref="J74:J137" si="7" xml:space="preserve"> LN(F74/F73)</f>
        <v>-9.7508623521068184E-3</v>
      </c>
      <c r="K74" s="6">
        <f t="shared" ref="K74:K137" si="8" xml:space="preserve"> IF(J74&lt;0, F74-F73, 0)</f>
        <v>-1.6299899999999923</v>
      </c>
      <c r="L74" s="6">
        <f t="shared" ref="L74:L137" si="9" xml:space="preserve"> IF(J74&gt;0, F74-F73,0)</f>
        <v>0</v>
      </c>
      <c r="M74" s="6">
        <f t="shared" si="5"/>
        <v>-1.9252148751702325</v>
      </c>
      <c r="N74" s="6">
        <f t="shared" si="6"/>
        <v>1.6009219548211473</v>
      </c>
      <c r="O74">
        <f t="shared" si="3"/>
        <v>-0.83155494769361249</v>
      </c>
      <c r="P74">
        <f t="shared" si="4"/>
        <v>-493.66540382621827</v>
      </c>
      <c r="Q74" s="4" t="str" cm="1">
        <f t="array" ref="Q74" xml:space="preserve"> _xlfn.IFS(P74&gt;=$K$4, "Overbrought", P74&lt;=$K$3, "Oversold", OR(P74&gt;$K$3, P74&lt;$K$4), "")</f>
        <v>Oversold</v>
      </c>
      <c r="R74" cm="1">
        <f t="array" ref="R74" xml:space="preserve"> _xlfn.IFS(F74&gt;F73, R73 + H74, F74=F73, R73+0, F74&lt;F73, R73 - H74)</f>
        <v>-845950600</v>
      </c>
    </row>
    <row r="75" spans="2:18" x14ac:dyDescent="0.2">
      <c r="B75" s="2">
        <v>45062</v>
      </c>
      <c r="C75" s="6">
        <v>165.64999399999999</v>
      </c>
      <c r="D75" s="6">
        <v>169.520004</v>
      </c>
      <c r="E75" s="6">
        <v>164.35000600000001</v>
      </c>
      <c r="F75" s="6">
        <v>166.520004</v>
      </c>
      <c r="G75" s="6">
        <v>166.520004</v>
      </c>
      <c r="H75">
        <v>98288800</v>
      </c>
      <c r="J75" s="3">
        <f t="shared" si="7"/>
        <v>1.0214078148977621E-3</v>
      </c>
      <c r="K75" s="6">
        <f t="shared" si="8"/>
        <v>0</v>
      </c>
      <c r="L75" s="6">
        <f t="shared" si="9"/>
        <v>0.16999799999999254</v>
      </c>
      <c r="M75" s="6">
        <f t="shared" si="5"/>
        <v>-1.7876995269437874</v>
      </c>
      <c r="N75" s="6">
        <f t="shared" si="6"/>
        <v>1.4987131009053505</v>
      </c>
      <c r="O75">
        <f t="shared" si="3"/>
        <v>-0.83834731637901039</v>
      </c>
      <c r="P75">
        <f t="shared" si="4"/>
        <v>-518.61020652437605</v>
      </c>
      <c r="Q75" s="4" t="str" cm="1">
        <f t="array" ref="Q75" xml:space="preserve"> _xlfn.IFS(P75&gt;=$K$4, "Overbrought", P75&lt;=$K$3, "Oversold", OR(P75&gt;$K$3, P75&lt;$K$4), "")</f>
        <v>Oversold</v>
      </c>
      <c r="R75" cm="1">
        <f t="array" ref="R75" xml:space="preserve"> _xlfn.IFS(F75&gt;F74, R74 + H75, F75=F74, R74+0, F75&lt;F74, R74 - H75)</f>
        <v>-747661800</v>
      </c>
    </row>
    <row r="76" spans="2:18" x14ac:dyDescent="0.2">
      <c r="B76" s="2">
        <v>45063</v>
      </c>
      <c r="C76" s="6">
        <v>168.41000399999999</v>
      </c>
      <c r="D76" s="6">
        <v>174.5</v>
      </c>
      <c r="E76" s="6">
        <v>167.19000199999999</v>
      </c>
      <c r="F76" s="6">
        <v>173.86000100000001</v>
      </c>
      <c r="G76" s="6">
        <v>173.86000100000001</v>
      </c>
      <c r="H76">
        <v>125473600</v>
      </c>
      <c r="J76" s="3">
        <f t="shared" si="7"/>
        <v>4.3134937054759619E-2</v>
      </c>
      <c r="K76" s="6">
        <f t="shared" si="8"/>
        <v>0</v>
      </c>
      <c r="L76" s="6">
        <f t="shared" si="9"/>
        <v>7.339997000000011</v>
      </c>
      <c r="M76" s="6">
        <f t="shared" si="5"/>
        <v>-1.6600067035906598</v>
      </c>
      <c r="N76" s="6">
        <f t="shared" si="6"/>
        <v>1.9159476651263976</v>
      </c>
      <c r="O76">
        <f t="shared" si="3"/>
        <v>-1.1541806795009486</v>
      </c>
      <c r="P76">
        <f t="shared" si="4"/>
        <v>748.58969569779811</v>
      </c>
      <c r="Q76" s="4" t="str" cm="1">
        <f t="array" ref="Q76" xml:space="preserve"> _xlfn.IFS(P76&gt;=$K$4, "Overbrought", P76&lt;=$K$3, "Oversold", OR(P76&gt;$K$3, P76&lt;$K$4), "")</f>
        <v>Overbrought</v>
      </c>
      <c r="R76" cm="1">
        <f t="array" ref="R76" xml:space="preserve"> _xlfn.IFS(F76&gt;F75, R75 + H76, F76=F75, R75+0, F76&lt;F75, R75 - H76)</f>
        <v>-622188200</v>
      </c>
    </row>
    <row r="77" spans="2:18" x14ac:dyDescent="0.2">
      <c r="B77" s="2">
        <v>45064</v>
      </c>
      <c r="C77" s="6">
        <v>174.220001</v>
      </c>
      <c r="D77" s="6">
        <v>177.05999800000001</v>
      </c>
      <c r="E77" s="6">
        <v>172.449997</v>
      </c>
      <c r="F77" s="6">
        <v>176.88999899999999</v>
      </c>
      <c r="G77" s="6">
        <v>176.88999899999999</v>
      </c>
      <c r="H77">
        <v>109520300</v>
      </c>
      <c r="J77" s="3">
        <f t="shared" si="7"/>
        <v>1.72776813995126E-2</v>
      </c>
      <c r="K77" s="6">
        <f t="shared" si="8"/>
        <v>0</v>
      </c>
      <c r="L77" s="6">
        <f t="shared" si="9"/>
        <v>3.0299979999999778</v>
      </c>
      <c r="M77" s="6">
        <f t="shared" si="5"/>
        <v>-1.5414347961913271</v>
      </c>
      <c r="N77" s="6">
        <f t="shared" si="6"/>
        <v>1.995522689045939</v>
      </c>
      <c r="O77">
        <f t="shared" si="3"/>
        <v>-1.294587804801475</v>
      </c>
      <c r="P77">
        <f t="shared" si="4"/>
        <v>439.45736507113998</v>
      </c>
      <c r="Q77" s="4" t="str" cm="1">
        <f t="array" ref="Q77" xml:space="preserve"> _xlfn.IFS(P77&gt;=$K$4, "Overbrought", P77&lt;=$K$3, "Oversold", OR(P77&gt;$K$3, P77&lt;$K$4), "")</f>
        <v>Overbrought</v>
      </c>
      <c r="R77" cm="1">
        <f t="array" ref="R77" xml:space="preserve"> _xlfn.IFS(F77&gt;F76, R76 + H77, F77=F76, R76+0, F77&lt;F76, R76 - H77)</f>
        <v>-512667900</v>
      </c>
    </row>
    <row r="78" spans="2:18" x14ac:dyDescent="0.2">
      <c r="B78" s="2">
        <v>45065</v>
      </c>
      <c r="C78" s="6">
        <v>177.16999799999999</v>
      </c>
      <c r="D78" s="6">
        <v>181.949997</v>
      </c>
      <c r="E78" s="6">
        <v>176.30999800000001</v>
      </c>
      <c r="F78" s="6">
        <v>180.13999899999999</v>
      </c>
      <c r="G78" s="6">
        <v>180.13999899999999</v>
      </c>
      <c r="H78">
        <v>136024200</v>
      </c>
      <c r="J78" s="3">
        <f t="shared" si="7"/>
        <v>1.8206256002173436E-2</v>
      </c>
      <c r="K78" s="6">
        <f t="shared" si="8"/>
        <v>0</v>
      </c>
      <c r="L78" s="6">
        <f t="shared" si="9"/>
        <v>3.25</v>
      </c>
      <c r="M78" s="6">
        <f t="shared" si="5"/>
        <v>-1.4313323107490894</v>
      </c>
      <c r="N78" s="6">
        <f t="shared" si="6"/>
        <v>2.0851282112569431</v>
      </c>
      <c r="O78">
        <f t="shared" si="3"/>
        <v>-1.4567743602222525</v>
      </c>
      <c r="P78">
        <f t="shared" si="4"/>
        <v>318.92647378750212</v>
      </c>
      <c r="Q78" s="4" t="str" cm="1">
        <f t="array" ref="Q78" xml:space="preserve"> _xlfn.IFS(P78&gt;=$K$4, "Overbrought", P78&lt;=$K$3, "Oversold", OR(P78&gt;$K$3, P78&lt;$K$4), "")</f>
        <v>Overbrought</v>
      </c>
      <c r="R78" cm="1">
        <f t="array" ref="R78" xml:space="preserve"> _xlfn.IFS(F78&gt;F77, R77 + H78, F78=F77, R77+0, F78&lt;F77, R77 - H78)</f>
        <v>-376643700</v>
      </c>
    </row>
    <row r="79" spans="2:18" x14ac:dyDescent="0.2">
      <c r="B79" s="2">
        <v>45068</v>
      </c>
      <c r="C79" s="6">
        <v>180.699997</v>
      </c>
      <c r="D79" s="6">
        <v>189.320007</v>
      </c>
      <c r="E79" s="6">
        <v>180.11000100000001</v>
      </c>
      <c r="F79" s="6">
        <v>188.86999499999999</v>
      </c>
      <c r="G79" s="6">
        <v>188.86999499999999</v>
      </c>
      <c r="H79">
        <v>132001400</v>
      </c>
      <c r="J79" s="3">
        <f t="shared" si="7"/>
        <v>4.7324600430160034E-2</v>
      </c>
      <c r="K79" s="6">
        <f t="shared" si="8"/>
        <v>0</v>
      </c>
      <c r="L79" s="6">
        <f t="shared" si="9"/>
        <v>8.7299959999999999</v>
      </c>
      <c r="M79" s="6">
        <f t="shared" si="5"/>
        <v>-1.3290942885527259</v>
      </c>
      <c r="N79" s="6">
        <f t="shared" si="6"/>
        <v>2.5597616247385901</v>
      </c>
      <c r="O79">
        <f t="shared" si="3"/>
        <v>-1.9259443417862847</v>
      </c>
      <c r="P79">
        <f t="shared" si="4"/>
        <v>207.99785201676929</v>
      </c>
      <c r="Q79" s="4" t="str" cm="1">
        <f t="array" ref="Q79" xml:space="preserve"> _xlfn.IFS(P79&gt;=$K$4, "Overbrought", P79&lt;=$K$3, "Oversold", OR(P79&gt;$K$3, P79&lt;$K$4), "")</f>
        <v>Overbrought</v>
      </c>
      <c r="R79" cm="1">
        <f t="array" ref="R79" xml:space="preserve"> _xlfn.IFS(F79&gt;F78, R78 + H79, F79=F78, R78+0, F79&lt;F78, R78 - H79)</f>
        <v>-244642300</v>
      </c>
    </row>
    <row r="80" spans="2:18" x14ac:dyDescent="0.2">
      <c r="B80" s="2">
        <v>45069</v>
      </c>
      <c r="C80" s="6">
        <v>186.199997</v>
      </c>
      <c r="D80" s="6">
        <v>192.96000699999999</v>
      </c>
      <c r="E80" s="6">
        <v>185.259995</v>
      </c>
      <c r="F80" s="6">
        <v>185.770004</v>
      </c>
      <c r="G80" s="6">
        <v>185.770004</v>
      </c>
      <c r="H80">
        <v>156952100</v>
      </c>
      <c r="J80" s="3">
        <f t="shared" si="7"/>
        <v>-1.654955029920421E-2</v>
      </c>
      <c r="K80" s="6">
        <f t="shared" si="8"/>
        <v>-3.0999909999999886</v>
      </c>
      <c r="L80" s="6">
        <f t="shared" si="9"/>
        <v>0</v>
      </c>
      <c r="M80" s="6">
        <f t="shared" si="5"/>
        <v>-1.455586910798959</v>
      </c>
      <c r="N80" s="6">
        <f t="shared" si="6"/>
        <v>2.3769215086858337</v>
      </c>
      <c r="O80">
        <f t="shared" si="3"/>
        <v>-1.6329643328416317</v>
      </c>
      <c r="P80">
        <f t="shared" si="4"/>
        <v>257.98678505479091</v>
      </c>
      <c r="Q80" s="4" t="str" cm="1">
        <f t="array" ref="Q80" xml:space="preserve"> _xlfn.IFS(P80&gt;=$K$4, "Overbrought", P80&lt;=$K$3, "Oversold", OR(P80&gt;$K$3, P80&lt;$K$4), "")</f>
        <v>Overbrought</v>
      </c>
      <c r="R80" cm="1">
        <f t="array" ref="R80" xml:space="preserve"> _xlfn.IFS(F80&gt;F79, R79 + H80, F80=F79, R79+0, F80&lt;F79, R79 - H80)</f>
        <v>-401594400</v>
      </c>
    </row>
    <row r="81" spans="2:18" x14ac:dyDescent="0.2">
      <c r="B81" s="2">
        <v>45070</v>
      </c>
      <c r="C81" s="6">
        <v>182.229996</v>
      </c>
      <c r="D81" s="6">
        <v>184.220001</v>
      </c>
      <c r="E81" s="6">
        <v>178.220001</v>
      </c>
      <c r="F81" s="6">
        <v>182.89999399999999</v>
      </c>
      <c r="G81" s="6">
        <v>182.89999399999999</v>
      </c>
      <c r="H81">
        <v>137605100</v>
      </c>
      <c r="J81" s="3">
        <f t="shared" si="7"/>
        <v>-1.5569848343306422E-2</v>
      </c>
      <c r="K81" s="6">
        <f t="shared" si="8"/>
        <v>-2.8700100000000077</v>
      </c>
      <c r="L81" s="6">
        <f t="shared" si="9"/>
        <v>0</v>
      </c>
      <c r="M81" s="6">
        <f t="shared" si="5"/>
        <v>-1.5566171314561768</v>
      </c>
      <c r="N81" s="6">
        <f t="shared" si="6"/>
        <v>2.2071414009225601</v>
      </c>
      <c r="O81">
        <f t="shared" si="3"/>
        <v>-1.4179089747379523</v>
      </c>
      <c r="P81">
        <f t="shared" si="4"/>
        <v>339.28655770722435</v>
      </c>
      <c r="Q81" s="4" t="str" cm="1">
        <f t="array" ref="Q81" xml:space="preserve"> _xlfn.IFS(P81&gt;=$K$4, "Overbrought", P81&lt;=$K$3, "Oversold", OR(P81&gt;$K$3, P81&lt;$K$4), "")</f>
        <v>Overbrought</v>
      </c>
      <c r="R81" cm="1">
        <f t="array" ref="R81" xml:space="preserve"> _xlfn.IFS(F81&gt;F80, R80 + H81, F81=F80, R80+0, F81&lt;F80, R80 - H81)</f>
        <v>-539199500</v>
      </c>
    </row>
    <row r="82" spans="2:18" x14ac:dyDescent="0.2">
      <c r="B82" s="2">
        <v>45071</v>
      </c>
      <c r="C82" s="6">
        <v>186.53999300000001</v>
      </c>
      <c r="D82" s="6">
        <v>186.779999</v>
      </c>
      <c r="E82" s="6">
        <v>180.58000200000001</v>
      </c>
      <c r="F82" s="6">
        <v>184.470001</v>
      </c>
      <c r="G82" s="6">
        <v>184.470001</v>
      </c>
      <c r="H82">
        <v>96870700</v>
      </c>
      <c r="J82" s="3">
        <f t="shared" si="7"/>
        <v>8.5473314624155538E-3</v>
      </c>
      <c r="K82" s="6">
        <f t="shared" si="8"/>
        <v>0</v>
      </c>
      <c r="L82" s="6">
        <f t="shared" si="9"/>
        <v>1.5700070000000039</v>
      </c>
      <c r="M82" s="6">
        <f t="shared" si="5"/>
        <v>-1.4454301934950213</v>
      </c>
      <c r="N82" s="6">
        <f t="shared" si="6"/>
        <v>2.1616318008566631</v>
      </c>
      <c r="O82">
        <f t="shared" si="3"/>
        <v>-1.4954937364563283</v>
      </c>
      <c r="P82">
        <f t="shared" si="4"/>
        <v>301.81889828755436</v>
      </c>
      <c r="Q82" s="4" t="str" cm="1">
        <f t="array" ref="Q82" xml:space="preserve"> _xlfn.IFS(P82&gt;=$K$4, "Overbrought", P82&lt;=$K$3, "Oversold", OR(P82&gt;$K$3, P82&lt;$K$4), "")</f>
        <v>Overbrought</v>
      </c>
      <c r="R82" cm="1">
        <f t="array" ref="R82" xml:space="preserve"> _xlfn.IFS(F82&gt;F81, R81 + H82, F82=F81, R81+0, F82&lt;F81, R81 - H82)</f>
        <v>-442328800</v>
      </c>
    </row>
    <row r="83" spans="2:18" x14ac:dyDescent="0.2">
      <c r="B83" s="2">
        <v>45072</v>
      </c>
      <c r="C83" s="6">
        <v>184.61999499999999</v>
      </c>
      <c r="D83" s="6">
        <v>198.60000600000001</v>
      </c>
      <c r="E83" s="6">
        <v>184.529999</v>
      </c>
      <c r="F83" s="6">
        <v>193.16999799999999</v>
      </c>
      <c r="G83" s="6">
        <v>193.16999799999999</v>
      </c>
      <c r="H83">
        <v>162061500</v>
      </c>
      <c r="J83" s="3">
        <f t="shared" si="7"/>
        <v>4.6083765810203514E-2</v>
      </c>
      <c r="K83" s="6">
        <f t="shared" si="8"/>
        <v>0</v>
      </c>
      <c r="L83" s="6">
        <f t="shared" si="9"/>
        <v>8.6999969999999962</v>
      </c>
      <c r="M83" s="6">
        <f t="shared" si="5"/>
        <v>-1.3421851796739486</v>
      </c>
      <c r="N83" s="6">
        <f t="shared" si="6"/>
        <v>2.6286578865097581</v>
      </c>
      <c r="O83">
        <f t="shared" si="3"/>
        <v>-1.9584912173954467</v>
      </c>
      <c r="P83">
        <f t="shared" si="4"/>
        <v>204.33063776185105</v>
      </c>
      <c r="Q83" s="4" t="str" cm="1">
        <f t="array" ref="Q83" xml:space="preserve"> _xlfn.IFS(P83&gt;=$K$4, "Overbrought", P83&lt;=$K$3, "Oversold", OR(P83&gt;$K$3, P83&lt;$K$4), "")</f>
        <v>Overbrought</v>
      </c>
      <c r="R83" cm="1">
        <f t="array" ref="R83" xml:space="preserve"> _xlfn.IFS(F83&gt;F82, R82 + H83, F83=F82, R82+0, F83&lt;F82, R82 - H83)</f>
        <v>-280267300</v>
      </c>
    </row>
    <row r="84" spans="2:18" x14ac:dyDescent="0.2">
      <c r="B84" s="2">
        <v>45076</v>
      </c>
      <c r="C84" s="6">
        <v>200.10000600000001</v>
      </c>
      <c r="D84" s="6">
        <v>204.479996</v>
      </c>
      <c r="E84" s="6">
        <v>197.529999</v>
      </c>
      <c r="F84" s="6">
        <v>201.16000399999999</v>
      </c>
      <c r="G84" s="6">
        <v>201.16000399999999</v>
      </c>
      <c r="H84">
        <v>128818700</v>
      </c>
      <c r="J84" s="3">
        <f t="shared" si="7"/>
        <v>4.0530011323805605E-2</v>
      </c>
      <c r="K84" s="6">
        <f t="shared" si="8"/>
        <v>0</v>
      </c>
      <c r="L84" s="6">
        <f t="shared" si="9"/>
        <v>7.9900059999999939</v>
      </c>
      <c r="M84" s="6">
        <f t="shared" si="5"/>
        <v>-1.2463148096972378</v>
      </c>
      <c r="N84" s="6">
        <f t="shared" si="6"/>
        <v>3.011611323187632</v>
      </c>
      <c r="O84">
        <f t="shared" si="3"/>
        <v>-2.4164130119895071</v>
      </c>
      <c r="P84">
        <f t="shared" si="4"/>
        <v>170.6008764064791</v>
      </c>
      <c r="Q84" s="4" t="str" cm="1">
        <f t="array" ref="Q84" xml:space="preserve"> _xlfn.IFS(P84&gt;=$K$4, "Overbrought", P84&lt;=$K$3, "Oversold", OR(P84&gt;$K$3, P84&lt;$K$4), "")</f>
        <v>Overbrought</v>
      </c>
      <c r="R84" cm="1">
        <f t="array" ref="R84" xml:space="preserve"> _xlfn.IFS(F84&gt;F83, R83 + H84, F84=F83, R83+0, F84&lt;F83, R83 - H84)</f>
        <v>-151448600</v>
      </c>
    </row>
    <row r="85" spans="2:18" x14ac:dyDescent="0.2">
      <c r="B85" s="2">
        <v>45077</v>
      </c>
      <c r="C85" s="6">
        <v>199.779999</v>
      </c>
      <c r="D85" s="6">
        <v>203.949997</v>
      </c>
      <c r="E85" s="6">
        <v>195.11999499999999</v>
      </c>
      <c r="F85" s="6">
        <v>203.929993</v>
      </c>
      <c r="G85" s="6">
        <v>203.929993</v>
      </c>
      <c r="H85">
        <v>150711700</v>
      </c>
      <c r="J85" s="3">
        <f t="shared" si="7"/>
        <v>1.3676132190318721E-2</v>
      </c>
      <c r="K85" s="6">
        <f t="shared" si="8"/>
        <v>0</v>
      </c>
      <c r="L85" s="6">
        <f t="shared" si="9"/>
        <v>2.7699890000000096</v>
      </c>
      <c r="M85" s="6">
        <f t="shared" si="5"/>
        <v>-1.1572923232902923</v>
      </c>
      <c r="N85" s="6">
        <f t="shared" si="6"/>
        <v>2.9943525858170874</v>
      </c>
      <c r="O85">
        <f t="shared" si="3"/>
        <v>-2.5873779040578597</v>
      </c>
      <c r="P85">
        <f t="shared" si="4"/>
        <v>162.9969711335701</v>
      </c>
      <c r="Q85" s="4" t="str" cm="1">
        <f t="array" ref="Q85" xml:space="preserve"> _xlfn.IFS(P85&gt;=$K$4, "Overbrought", P85&lt;=$K$3, "Oversold", OR(P85&gt;$K$3, P85&lt;$K$4), "")</f>
        <v>Overbrought</v>
      </c>
      <c r="R85" cm="1">
        <f t="array" ref="R85" xml:space="preserve"> _xlfn.IFS(F85&gt;F84, R84 + H85, F85=F84, R84+0, F85&lt;F84, R84 - H85)</f>
        <v>-736900</v>
      </c>
    </row>
    <row r="86" spans="2:18" x14ac:dyDescent="0.2">
      <c r="B86" s="2">
        <v>45078</v>
      </c>
      <c r="C86" s="6">
        <v>202.58999600000001</v>
      </c>
      <c r="D86" s="6">
        <v>209.800003</v>
      </c>
      <c r="E86" s="6">
        <v>199.36999499999999</v>
      </c>
      <c r="F86" s="6">
        <v>207.520004</v>
      </c>
      <c r="G86" s="6">
        <v>207.520004</v>
      </c>
      <c r="H86">
        <v>148029900</v>
      </c>
      <c r="J86" s="3">
        <f t="shared" si="7"/>
        <v>1.7450976464632895E-2</v>
      </c>
      <c r="K86" s="6">
        <f t="shared" si="8"/>
        <v>0</v>
      </c>
      <c r="L86" s="6">
        <f t="shared" si="9"/>
        <v>3.5900110000000041</v>
      </c>
      <c r="M86" s="6">
        <f t="shared" si="5"/>
        <v>-1.0746285859124143</v>
      </c>
      <c r="N86" s="6">
        <f t="shared" si="6"/>
        <v>3.0368996154015813</v>
      </c>
      <c r="O86">
        <f t="shared" si="3"/>
        <v>-2.8259992849744444</v>
      </c>
      <c r="P86">
        <f t="shared" si="4"/>
        <v>154.7645340405484</v>
      </c>
      <c r="Q86" s="4" t="str" cm="1">
        <f t="array" ref="Q86" xml:space="preserve"> _xlfn.IFS(P86&gt;=$K$4, "Overbrought", P86&lt;=$K$3, "Oversold", OR(P86&gt;$K$3, P86&lt;$K$4), "")</f>
        <v>Overbrought</v>
      </c>
      <c r="R86" cm="1">
        <f t="array" ref="R86" xml:space="preserve"> _xlfn.IFS(F86&gt;F85, R85 + H86, F86=F85, R85+0, F86&lt;F85, R85 - H86)</f>
        <v>147293000</v>
      </c>
    </row>
    <row r="87" spans="2:18" x14ac:dyDescent="0.2">
      <c r="B87" s="2">
        <v>45079</v>
      </c>
      <c r="C87" s="6">
        <v>210.14999399999999</v>
      </c>
      <c r="D87" s="6">
        <v>217.25</v>
      </c>
      <c r="E87" s="6">
        <v>209.75</v>
      </c>
      <c r="F87" s="6">
        <v>213.970001</v>
      </c>
      <c r="G87" s="6">
        <v>213.970001</v>
      </c>
      <c r="H87">
        <v>164129000</v>
      </c>
      <c r="J87" s="3">
        <f t="shared" si="7"/>
        <v>3.0608083109027639E-2</v>
      </c>
      <c r="K87" s="6">
        <f t="shared" si="8"/>
        <v>0</v>
      </c>
      <c r="L87" s="6">
        <f t="shared" si="9"/>
        <v>6.4499969999999962</v>
      </c>
      <c r="M87" s="6">
        <f t="shared" si="5"/>
        <v>-0.99786940120438472</v>
      </c>
      <c r="N87" s="6">
        <f t="shared" si="6"/>
        <v>3.2806922857300398</v>
      </c>
      <c r="O87">
        <f t="shared" ref="O87:O150" si="10">N87/M87</f>
        <v>-3.2876970491032069</v>
      </c>
      <c r="P87">
        <f t="shared" ref="P87:P150" si="11" xml:space="preserve"> 100 - 100/(1+O87)</f>
        <v>143.71208156219842</v>
      </c>
      <c r="Q87" s="4" t="str" cm="1">
        <f t="array" ref="Q87" xml:space="preserve"> _xlfn.IFS(P87&gt;=$K$4, "Overbrought", P87&lt;=$K$3, "Oversold", OR(P87&gt;$K$3, P87&lt;$K$4), "")</f>
        <v>Overbrought</v>
      </c>
      <c r="R87" cm="1">
        <f t="array" ref="R87" xml:space="preserve"> _xlfn.IFS(F87&gt;F86, R86 + H87, F87=F86, R86+0, F87&lt;F86, R86 - H87)</f>
        <v>311422000</v>
      </c>
    </row>
    <row r="88" spans="2:18" x14ac:dyDescent="0.2">
      <c r="B88" s="2">
        <v>45082</v>
      </c>
      <c r="C88" s="6">
        <v>217.800003</v>
      </c>
      <c r="D88" s="6">
        <v>221.28999300000001</v>
      </c>
      <c r="E88" s="6">
        <v>214.520004</v>
      </c>
      <c r="F88" s="6">
        <v>217.61000100000001</v>
      </c>
      <c r="G88" s="6">
        <v>217.61000100000001</v>
      </c>
      <c r="H88">
        <v>151143100</v>
      </c>
      <c r="J88" s="3">
        <f t="shared" si="7"/>
        <v>1.6868651451166512E-2</v>
      </c>
      <c r="K88" s="6">
        <f t="shared" si="8"/>
        <v>0</v>
      </c>
      <c r="L88" s="6">
        <f t="shared" si="9"/>
        <v>3.6400000000000148</v>
      </c>
      <c r="M88" s="6">
        <f t="shared" ref="M88:M151" si="12">((M87*13)+K88)/14</f>
        <v>-0.92659301540407146</v>
      </c>
      <c r="N88" s="6">
        <f t="shared" ref="N88:N151" si="13">((N87*13)+L88)/14</f>
        <v>3.3063571224636092</v>
      </c>
      <c r="O88">
        <f t="shared" si="10"/>
        <v>-3.5682948905261962</v>
      </c>
      <c r="P88">
        <f t="shared" si="11"/>
        <v>138.93633880162096</v>
      </c>
      <c r="Q88" s="4" t="str" cm="1">
        <f t="array" ref="Q88" xml:space="preserve"> _xlfn.IFS(P88&gt;=$K$4, "Overbrought", P88&lt;=$K$3, "Oversold", OR(P88&gt;$K$3, P88&lt;$K$4), "")</f>
        <v>Overbrought</v>
      </c>
      <c r="R88" cm="1">
        <f t="array" ref="R88" xml:space="preserve"> _xlfn.IFS(F88&gt;F87, R87 + H88, F88=F87, R87+0, F88&lt;F87, R87 - H88)</f>
        <v>462565100</v>
      </c>
    </row>
    <row r="89" spans="2:18" x14ac:dyDescent="0.2">
      <c r="B89" s="2">
        <v>45083</v>
      </c>
      <c r="C89" s="6">
        <v>216.13999899999999</v>
      </c>
      <c r="D89" s="6">
        <v>221.91000399999999</v>
      </c>
      <c r="E89" s="6">
        <v>212.529999</v>
      </c>
      <c r="F89" s="6">
        <v>221.30999800000001</v>
      </c>
      <c r="G89" s="6">
        <v>221.30999800000001</v>
      </c>
      <c r="H89">
        <v>146911600</v>
      </c>
      <c r="J89" s="3">
        <f t="shared" si="7"/>
        <v>1.6859950123644881E-2</v>
      </c>
      <c r="K89" s="6">
        <f t="shared" si="8"/>
        <v>0</v>
      </c>
      <c r="L89" s="6">
        <f t="shared" si="9"/>
        <v>3.6999969999999962</v>
      </c>
      <c r="M89" s="6">
        <f t="shared" si="12"/>
        <v>-0.86040780001806638</v>
      </c>
      <c r="N89" s="6">
        <f t="shared" si="13"/>
        <v>3.3344742565733512</v>
      </c>
      <c r="O89">
        <f t="shared" si="10"/>
        <v>-3.8754579590088976</v>
      </c>
      <c r="P89">
        <f t="shared" si="11"/>
        <v>134.77706905319098</v>
      </c>
      <c r="Q89" s="4" t="str" cm="1">
        <f t="array" ref="Q89" xml:space="preserve"> _xlfn.IFS(P89&gt;=$K$4, "Overbrought", P89&lt;=$K$3, "Oversold", OR(P89&gt;$K$3, P89&lt;$K$4), "")</f>
        <v>Overbrought</v>
      </c>
      <c r="R89" cm="1">
        <f t="array" ref="R89" xml:space="preserve"> _xlfn.IFS(F89&gt;F88, R88 + H89, F89=F88, R88+0, F89&lt;F88, R88 - H89)</f>
        <v>609476700</v>
      </c>
    </row>
    <row r="90" spans="2:18" x14ac:dyDescent="0.2">
      <c r="B90" s="2">
        <v>45084</v>
      </c>
      <c r="C90" s="6">
        <v>228</v>
      </c>
      <c r="D90" s="6">
        <v>230.83000200000001</v>
      </c>
      <c r="E90" s="6">
        <v>223.199997</v>
      </c>
      <c r="F90" s="6">
        <v>224.570007</v>
      </c>
      <c r="G90" s="6">
        <v>224.570007</v>
      </c>
      <c r="H90">
        <v>185710800</v>
      </c>
      <c r="J90" s="3">
        <f t="shared" si="7"/>
        <v>1.4623069233908043E-2</v>
      </c>
      <c r="K90" s="6">
        <f t="shared" si="8"/>
        <v>0</v>
      </c>
      <c r="L90" s="6">
        <f t="shared" si="9"/>
        <v>3.2600089999999966</v>
      </c>
      <c r="M90" s="6">
        <f t="shared" si="12"/>
        <v>-0.79895010001677591</v>
      </c>
      <c r="N90" s="6">
        <f t="shared" si="13"/>
        <v>3.3291553096752544</v>
      </c>
      <c r="O90">
        <f t="shared" si="10"/>
        <v>-4.1669126890469768</v>
      </c>
      <c r="P90">
        <f t="shared" si="11"/>
        <v>131.57649415023599</v>
      </c>
      <c r="Q90" s="4" t="str" cm="1">
        <f t="array" ref="Q90" xml:space="preserve"> _xlfn.IFS(P90&gt;=$K$4, "Overbrought", P90&lt;=$K$3, "Oversold", OR(P90&gt;$K$3, P90&lt;$K$4), "")</f>
        <v>Overbrought</v>
      </c>
      <c r="R90" cm="1">
        <f t="array" ref="R90" xml:space="preserve"> _xlfn.IFS(F90&gt;F89, R89 + H90, F90=F89, R89+0, F90&lt;F89, R89 - H90)</f>
        <v>795187500</v>
      </c>
    </row>
    <row r="91" spans="2:18" x14ac:dyDescent="0.2">
      <c r="B91" s="2">
        <v>45085</v>
      </c>
      <c r="C91" s="6">
        <v>224.220001</v>
      </c>
      <c r="D91" s="6">
        <v>235.229996</v>
      </c>
      <c r="E91" s="6">
        <v>223.009995</v>
      </c>
      <c r="F91" s="6">
        <v>234.86000100000001</v>
      </c>
      <c r="G91" s="6">
        <v>234.86000100000001</v>
      </c>
      <c r="H91">
        <v>164489700</v>
      </c>
      <c r="J91" s="3">
        <f t="shared" si="7"/>
        <v>4.4802102433659591E-2</v>
      </c>
      <c r="K91" s="6">
        <f t="shared" si="8"/>
        <v>0</v>
      </c>
      <c r="L91" s="6">
        <f t="shared" si="9"/>
        <v>10.289994000000007</v>
      </c>
      <c r="M91" s="6">
        <f t="shared" si="12"/>
        <v>-0.74188223572986334</v>
      </c>
      <c r="N91" s="6">
        <f t="shared" si="13"/>
        <v>3.8263580732698799</v>
      </c>
      <c r="O91">
        <f t="shared" si="10"/>
        <v>-5.1576353887291972</v>
      </c>
      <c r="P91">
        <f t="shared" si="11"/>
        <v>124.05213315989344</v>
      </c>
      <c r="Q91" s="4" t="str" cm="1">
        <f t="array" ref="Q91" xml:space="preserve"> _xlfn.IFS(P91&gt;=$K$4, "Overbrought", P91&lt;=$K$3, "Oversold", OR(P91&gt;$K$3, P91&lt;$K$4), "")</f>
        <v>Overbrought</v>
      </c>
      <c r="R91" cm="1">
        <f t="array" ref="R91" xml:space="preserve"> _xlfn.IFS(F91&gt;F90, R90 + H91, F91=F90, R90+0, F91&lt;F90, R90 - H91)</f>
        <v>959677200</v>
      </c>
    </row>
    <row r="92" spans="2:18" x14ac:dyDescent="0.2">
      <c r="B92" s="2">
        <v>45086</v>
      </c>
      <c r="C92" s="6">
        <v>249.070007</v>
      </c>
      <c r="D92" s="6">
        <v>252.41999799999999</v>
      </c>
      <c r="E92" s="6">
        <v>242.020004</v>
      </c>
      <c r="F92" s="6">
        <v>244.39999399999999</v>
      </c>
      <c r="G92" s="6">
        <v>244.39999399999999</v>
      </c>
      <c r="H92">
        <v>199882300</v>
      </c>
      <c r="J92" s="3">
        <f t="shared" si="7"/>
        <v>3.9816606552730789E-2</v>
      </c>
      <c r="K92" s="6">
        <f t="shared" si="8"/>
        <v>0</v>
      </c>
      <c r="L92" s="6">
        <f t="shared" si="9"/>
        <v>9.5399929999999813</v>
      </c>
      <c r="M92" s="6">
        <f t="shared" si="12"/>
        <v>-0.68889064746344453</v>
      </c>
      <c r="N92" s="6">
        <f t="shared" si="13"/>
        <v>4.2344748537506014</v>
      </c>
      <c r="O92">
        <f t="shared" si="10"/>
        <v>-6.1468026447191688</v>
      </c>
      <c r="P92">
        <f t="shared" si="11"/>
        <v>119.42953847328965</v>
      </c>
      <c r="Q92" s="4" t="str" cm="1">
        <f t="array" ref="Q92" xml:space="preserve"> _xlfn.IFS(P92&gt;=$K$4, "Overbrought", P92&lt;=$K$3, "Oversold", OR(P92&gt;$K$3, P92&lt;$K$4), "")</f>
        <v>Overbrought</v>
      </c>
      <c r="R92" cm="1">
        <f t="array" ref="R92" xml:space="preserve"> _xlfn.IFS(F92&gt;F91, R91 + H92, F92=F91, R91+0, F92&lt;F91, R91 - H92)</f>
        <v>1159559500</v>
      </c>
    </row>
    <row r="93" spans="2:18" x14ac:dyDescent="0.2">
      <c r="B93" s="2">
        <v>45089</v>
      </c>
      <c r="C93" s="6">
        <v>247.94000199999999</v>
      </c>
      <c r="D93" s="6">
        <v>250.970001</v>
      </c>
      <c r="E93" s="6">
        <v>244.58999600000001</v>
      </c>
      <c r="F93" s="6">
        <v>249.83000200000001</v>
      </c>
      <c r="G93" s="6">
        <v>249.83000200000001</v>
      </c>
      <c r="H93">
        <v>150337900</v>
      </c>
      <c r="J93" s="3">
        <f t="shared" si="7"/>
        <v>2.1974491815304326E-2</v>
      </c>
      <c r="K93" s="6">
        <f t="shared" si="8"/>
        <v>0</v>
      </c>
      <c r="L93" s="6">
        <f t="shared" si="9"/>
        <v>5.430008000000015</v>
      </c>
      <c r="M93" s="6">
        <f t="shared" si="12"/>
        <v>-0.63968417264462707</v>
      </c>
      <c r="N93" s="6">
        <f t="shared" si="13"/>
        <v>4.319870078482702</v>
      </c>
      <c r="O93">
        <f t="shared" si="10"/>
        <v>-6.7531295336309363</v>
      </c>
      <c r="P93">
        <f t="shared" si="11"/>
        <v>117.38184398863824</v>
      </c>
      <c r="Q93" s="4" t="str" cm="1">
        <f t="array" ref="Q93" xml:space="preserve"> _xlfn.IFS(P93&gt;=$K$4, "Overbrought", P93&lt;=$K$3, "Oversold", OR(P93&gt;$K$3, P93&lt;$K$4), "")</f>
        <v>Overbrought</v>
      </c>
      <c r="R93" cm="1">
        <f t="array" ref="R93" xml:space="preserve"> _xlfn.IFS(F93&gt;F92, R92 + H93, F93=F92, R92+0, F93&lt;F92, R92 - H93)</f>
        <v>1309897400</v>
      </c>
    </row>
    <row r="94" spans="2:18" x14ac:dyDescent="0.2">
      <c r="B94" s="2">
        <v>45090</v>
      </c>
      <c r="C94" s="6">
        <v>253.509995</v>
      </c>
      <c r="D94" s="6">
        <v>259.67999300000002</v>
      </c>
      <c r="E94" s="6">
        <v>251.33999600000001</v>
      </c>
      <c r="F94" s="6">
        <v>258.709991</v>
      </c>
      <c r="G94" s="6">
        <v>258.709991</v>
      </c>
      <c r="H94">
        <v>162384300</v>
      </c>
      <c r="J94" s="3">
        <f t="shared" si="7"/>
        <v>3.4927013906616421E-2</v>
      </c>
      <c r="K94" s="6">
        <f t="shared" si="8"/>
        <v>0</v>
      </c>
      <c r="L94" s="6">
        <f t="shared" si="9"/>
        <v>8.8799889999999948</v>
      </c>
      <c r="M94" s="6">
        <f t="shared" si="12"/>
        <v>-0.59399244602715373</v>
      </c>
      <c r="N94" s="6">
        <f t="shared" si="13"/>
        <v>4.6455928585910806</v>
      </c>
      <c r="O94">
        <f t="shared" si="10"/>
        <v>-7.8209628584716251</v>
      </c>
      <c r="P94">
        <f t="shared" si="11"/>
        <v>114.66068677911069</v>
      </c>
      <c r="Q94" s="4" t="str" cm="1">
        <f t="array" ref="Q94" xml:space="preserve"> _xlfn.IFS(P94&gt;=$K$4, "Overbrought", P94&lt;=$K$3, "Oversold", OR(P94&gt;$K$3, P94&lt;$K$4), "")</f>
        <v>Overbrought</v>
      </c>
      <c r="R94" cm="1">
        <f t="array" ref="R94" xml:space="preserve"> _xlfn.IFS(F94&gt;F93, R93 + H94, F94=F93, R93+0, F94&lt;F93, R93 - H94)</f>
        <v>1472281700</v>
      </c>
    </row>
    <row r="95" spans="2:18" x14ac:dyDescent="0.2">
      <c r="B95" s="2">
        <v>45091</v>
      </c>
      <c r="C95" s="6">
        <v>260.17001299999998</v>
      </c>
      <c r="D95" s="6">
        <v>261.57000699999998</v>
      </c>
      <c r="E95" s="6">
        <v>250.5</v>
      </c>
      <c r="F95" s="6">
        <v>256.790009</v>
      </c>
      <c r="G95" s="6">
        <v>256.790009</v>
      </c>
      <c r="H95">
        <v>170575500</v>
      </c>
      <c r="J95" s="3">
        <f t="shared" si="7"/>
        <v>-7.4490431737250142E-3</v>
      </c>
      <c r="K95" s="6">
        <f t="shared" si="8"/>
        <v>-1.9199820000000045</v>
      </c>
      <c r="L95" s="6">
        <f t="shared" si="9"/>
        <v>0</v>
      </c>
      <c r="M95" s="6">
        <f t="shared" si="12"/>
        <v>-0.68870598559664309</v>
      </c>
      <c r="N95" s="6">
        <f t="shared" si="13"/>
        <v>4.3137647972631461</v>
      </c>
      <c r="O95">
        <f t="shared" si="10"/>
        <v>-6.2635796515199802</v>
      </c>
      <c r="P95">
        <f t="shared" si="11"/>
        <v>118.99847758001016</v>
      </c>
      <c r="Q95" s="4" t="str" cm="1">
        <f t="array" ref="Q95" xml:space="preserve"> _xlfn.IFS(P95&gt;=$K$4, "Overbrought", P95&lt;=$K$3, "Oversold", OR(P95&gt;$K$3, P95&lt;$K$4), "")</f>
        <v>Overbrought</v>
      </c>
      <c r="R95" cm="1">
        <f t="array" ref="R95" xml:space="preserve"> _xlfn.IFS(F95&gt;F94, R94 + H95, F95=F94, R94+0, F95&lt;F94, R94 - H95)</f>
        <v>1301706200</v>
      </c>
    </row>
    <row r="96" spans="2:18" x14ac:dyDescent="0.2">
      <c r="B96" s="2">
        <v>45092</v>
      </c>
      <c r="C96" s="6">
        <v>248.39999399999999</v>
      </c>
      <c r="D96" s="6">
        <v>258.95001200000002</v>
      </c>
      <c r="E96" s="6">
        <v>247.28999300000001</v>
      </c>
      <c r="F96" s="6">
        <v>255.89999399999999</v>
      </c>
      <c r="G96" s="6">
        <v>255.89999399999999</v>
      </c>
      <c r="H96">
        <v>160171200</v>
      </c>
      <c r="J96" s="3">
        <f t="shared" si="7"/>
        <v>-3.4719455766334655E-3</v>
      </c>
      <c r="K96" s="6">
        <f t="shared" si="8"/>
        <v>-0.89001500000000533</v>
      </c>
      <c r="L96" s="6">
        <f t="shared" si="9"/>
        <v>0</v>
      </c>
      <c r="M96" s="6">
        <f t="shared" si="12"/>
        <v>-0.70308520091116899</v>
      </c>
      <c r="N96" s="6">
        <f t="shared" si="13"/>
        <v>4.0056387403157787</v>
      </c>
      <c r="O96">
        <f t="shared" si="10"/>
        <v>-5.6972309118790134</v>
      </c>
      <c r="P96">
        <f t="shared" si="11"/>
        <v>121.28913861720233</v>
      </c>
      <c r="Q96" s="4" t="str" cm="1">
        <f t="array" ref="Q96" xml:space="preserve"> _xlfn.IFS(P96&gt;=$K$4, "Overbrought", P96&lt;=$K$3, "Oversold", OR(P96&gt;$K$3, P96&lt;$K$4), "")</f>
        <v>Overbrought</v>
      </c>
      <c r="R96" cm="1">
        <f t="array" ref="R96" xml:space="preserve"> _xlfn.IFS(F96&gt;F95, R95 + H96, F96=F95, R95+0, F96&lt;F95, R95 - H96)</f>
        <v>1141535000</v>
      </c>
    </row>
    <row r="97" spans="2:18" x14ac:dyDescent="0.2">
      <c r="B97" s="2">
        <v>45093</v>
      </c>
      <c r="C97" s="6">
        <v>258.92001299999998</v>
      </c>
      <c r="D97" s="6">
        <v>263.60000600000001</v>
      </c>
      <c r="E97" s="6">
        <v>257.209991</v>
      </c>
      <c r="F97" s="6">
        <v>260.540009</v>
      </c>
      <c r="G97" s="6">
        <v>260.540009</v>
      </c>
      <c r="H97">
        <v>167563700</v>
      </c>
      <c r="J97" s="3">
        <f t="shared" si="7"/>
        <v>1.7969715093973462E-2</v>
      </c>
      <c r="K97" s="6">
        <f t="shared" si="8"/>
        <v>0</v>
      </c>
      <c r="L97" s="6">
        <f t="shared" si="9"/>
        <v>4.6400150000000053</v>
      </c>
      <c r="M97" s="6">
        <f t="shared" si="12"/>
        <v>-0.65286482941751411</v>
      </c>
      <c r="N97" s="6">
        <f t="shared" si="13"/>
        <v>4.0509513302932234</v>
      </c>
      <c r="O97">
        <f t="shared" si="10"/>
        <v>-6.2048852193607695</v>
      </c>
      <c r="P97">
        <f t="shared" si="11"/>
        <v>119.21271954817121</v>
      </c>
      <c r="Q97" s="4" t="str" cm="1">
        <f t="array" ref="Q97" xml:space="preserve"> _xlfn.IFS(P97&gt;=$K$4, "Overbrought", P97&lt;=$K$3, "Oversold", OR(P97&gt;$K$3, P97&lt;$K$4), "")</f>
        <v>Overbrought</v>
      </c>
      <c r="R97" cm="1">
        <f t="array" ref="R97" xml:space="preserve"> _xlfn.IFS(F97&gt;F96, R96 + H97, F97=F96, R96+0, F97&lt;F96, R96 - H97)</f>
        <v>1309098700</v>
      </c>
    </row>
    <row r="98" spans="2:18" x14ac:dyDescent="0.2">
      <c r="B98" s="2">
        <v>45097</v>
      </c>
      <c r="C98" s="6">
        <v>261.5</v>
      </c>
      <c r="D98" s="6">
        <v>274.75</v>
      </c>
      <c r="E98" s="6">
        <v>261.11999500000002</v>
      </c>
      <c r="F98" s="6">
        <v>274.45001200000002</v>
      </c>
      <c r="G98" s="6">
        <v>274.45001200000002</v>
      </c>
      <c r="H98">
        <v>165611200</v>
      </c>
      <c r="J98" s="3">
        <f t="shared" si="7"/>
        <v>5.2012703906651095E-2</v>
      </c>
      <c r="K98" s="6">
        <f t="shared" si="8"/>
        <v>0</v>
      </c>
      <c r="L98" s="6">
        <f t="shared" si="9"/>
        <v>13.910003000000017</v>
      </c>
      <c r="M98" s="6">
        <f t="shared" si="12"/>
        <v>-0.60623162731626312</v>
      </c>
      <c r="N98" s="6">
        <f t="shared" si="13"/>
        <v>4.7551693067008518</v>
      </c>
      <c r="O98">
        <f t="shared" si="10"/>
        <v>-7.843815948289584</v>
      </c>
      <c r="P98">
        <f t="shared" si="11"/>
        <v>114.61173134338777</v>
      </c>
      <c r="Q98" s="4" t="str" cm="1">
        <f t="array" ref="Q98" xml:space="preserve"> _xlfn.IFS(P98&gt;=$K$4, "Overbrought", P98&lt;=$K$3, "Oversold", OR(P98&gt;$K$3, P98&lt;$K$4), "")</f>
        <v>Overbrought</v>
      </c>
      <c r="R98" cm="1">
        <f t="array" ref="R98" xml:space="preserve"> _xlfn.IFS(F98&gt;F97, R97 + H98, F98=F97, R97+0, F98&lt;F97, R97 - H98)</f>
        <v>1474709900</v>
      </c>
    </row>
    <row r="99" spans="2:18" x14ac:dyDescent="0.2">
      <c r="B99" s="2">
        <v>45098</v>
      </c>
      <c r="C99" s="6">
        <v>275.13000499999998</v>
      </c>
      <c r="D99" s="6">
        <v>276.98998999999998</v>
      </c>
      <c r="E99" s="6">
        <v>257.77999899999998</v>
      </c>
      <c r="F99" s="6">
        <v>259.459991</v>
      </c>
      <c r="G99" s="6">
        <v>259.459991</v>
      </c>
      <c r="H99">
        <v>211797100</v>
      </c>
      <c r="J99" s="3">
        <f t="shared" si="7"/>
        <v>-5.6166625264270575E-2</v>
      </c>
      <c r="K99" s="6">
        <f t="shared" si="8"/>
        <v>-14.990021000000013</v>
      </c>
      <c r="L99" s="6">
        <f t="shared" si="9"/>
        <v>0</v>
      </c>
      <c r="M99" s="6">
        <f t="shared" si="12"/>
        <v>-1.6336451539365309</v>
      </c>
      <c r="N99" s="6">
        <f t="shared" si="13"/>
        <v>4.4155143562222197</v>
      </c>
      <c r="O99">
        <f t="shared" si="10"/>
        <v>-2.7028601318850223</v>
      </c>
      <c r="P99">
        <f t="shared" si="11"/>
        <v>158.72472913515367</v>
      </c>
      <c r="Q99" s="4" t="str" cm="1">
        <f t="array" ref="Q99" xml:space="preserve"> _xlfn.IFS(P99&gt;=$K$4, "Overbrought", P99&lt;=$K$3, "Oversold", OR(P99&gt;$K$3, P99&lt;$K$4), "")</f>
        <v>Overbrought</v>
      </c>
      <c r="R99" cm="1">
        <f t="array" ref="R99" xml:space="preserve"> _xlfn.IFS(F99&gt;F98, R98 + H99, F99=F98, R98+0, F99&lt;F98, R98 - H99)</f>
        <v>1262912800</v>
      </c>
    </row>
    <row r="100" spans="2:18" x14ac:dyDescent="0.2">
      <c r="B100" s="2">
        <v>45099</v>
      </c>
      <c r="C100" s="6">
        <v>250.770004</v>
      </c>
      <c r="D100" s="6">
        <v>265</v>
      </c>
      <c r="E100" s="6">
        <v>248.25</v>
      </c>
      <c r="F100" s="6">
        <v>264.60998499999999</v>
      </c>
      <c r="G100" s="6">
        <v>264.60998499999999</v>
      </c>
      <c r="H100">
        <v>166875900</v>
      </c>
      <c r="J100" s="3">
        <f t="shared" si="7"/>
        <v>1.9654473719017893E-2</v>
      </c>
      <c r="K100" s="6">
        <f t="shared" si="8"/>
        <v>0</v>
      </c>
      <c r="L100" s="6">
        <f t="shared" si="9"/>
        <v>5.1499939999999924</v>
      </c>
      <c r="M100" s="6">
        <f t="shared" si="12"/>
        <v>-1.5169562143696358</v>
      </c>
      <c r="N100" s="6">
        <f t="shared" si="13"/>
        <v>4.4679771879206323</v>
      </c>
      <c r="O100">
        <f t="shared" si="10"/>
        <v>-2.9453567252613682</v>
      </c>
      <c r="P100">
        <f t="shared" si="11"/>
        <v>151.40445384718041</v>
      </c>
      <c r="Q100" s="4" t="str" cm="1">
        <f t="array" ref="Q100" xml:space="preserve"> _xlfn.IFS(P100&gt;=$K$4, "Overbrought", P100&lt;=$K$3, "Oversold", OR(P100&gt;$K$3, P100&lt;$K$4), "")</f>
        <v>Overbrought</v>
      </c>
      <c r="R100" cm="1">
        <f t="array" ref="R100" xml:space="preserve"> _xlfn.IFS(F100&gt;F99, R99 + H100, F100=F99, R99+0, F100&lt;F99, R99 - H100)</f>
        <v>1429788700</v>
      </c>
    </row>
    <row r="101" spans="2:18" x14ac:dyDescent="0.2">
      <c r="B101" s="2">
        <v>45100</v>
      </c>
      <c r="C101" s="6">
        <v>259.290009</v>
      </c>
      <c r="D101" s="6">
        <v>262.45001200000002</v>
      </c>
      <c r="E101" s="6">
        <v>252.800003</v>
      </c>
      <c r="F101" s="6">
        <v>256.60000600000001</v>
      </c>
      <c r="G101" s="6">
        <v>256.60000600000001</v>
      </c>
      <c r="H101">
        <v>176584100</v>
      </c>
      <c r="J101" s="3">
        <f t="shared" si="7"/>
        <v>-3.0738511610223299E-2</v>
      </c>
      <c r="K101" s="6">
        <f t="shared" si="8"/>
        <v>-8.0099789999999871</v>
      </c>
      <c r="L101" s="6">
        <f t="shared" si="9"/>
        <v>0</v>
      </c>
      <c r="M101" s="6">
        <f t="shared" si="12"/>
        <v>-1.9807435562003752</v>
      </c>
      <c r="N101" s="6">
        <f t="shared" si="13"/>
        <v>4.1488359602120157</v>
      </c>
      <c r="O101">
        <f t="shared" si="10"/>
        <v>-2.0945851103363693</v>
      </c>
      <c r="P101">
        <f t="shared" si="11"/>
        <v>191.35881628178709</v>
      </c>
      <c r="Q101" s="4" t="str" cm="1">
        <f t="array" ref="Q101" xml:space="preserve"> _xlfn.IFS(P101&gt;=$K$4, "Overbrought", P101&lt;=$K$3, "Oversold", OR(P101&gt;$K$3, P101&lt;$K$4), "")</f>
        <v>Overbrought</v>
      </c>
      <c r="R101" cm="1">
        <f t="array" ref="R101" xml:space="preserve"> _xlfn.IFS(F101&gt;F100, R100 + H101, F101=F100, R100+0, F101&lt;F100, R100 - H101)</f>
        <v>1253204600</v>
      </c>
    </row>
    <row r="102" spans="2:18" x14ac:dyDescent="0.2">
      <c r="B102" s="2">
        <v>45103</v>
      </c>
      <c r="C102" s="6">
        <v>250.070007</v>
      </c>
      <c r="D102" s="6">
        <v>258.36999500000002</v>
      </c>
      <c r="E102" s="6">
        <v>240.699997</v>
      </c>
      <c r="F102" s="6">
        <v>241.050003</v>
      </c>
      <c r="G102" s="6">
        <v>241.050003</v>
      </c>
      <c r="H102">
        <v>179990600</v>
      </c>
      <c r="J102" s="3">
        <f t="shared" si="7"/>
        <v>-6.2514082267050644E-2</v>
      </c>
      <c r="K102" s="6">
        <f t="shared" si="8"/>
        <v>-15.550003000000004</v>
      </c>
      <c r="L102" s="6">
        <f t="shared" si="9"/>
        <v>0</v>
      </c>
      <c r="M102" s="6">
        <f t="shared" si="12"/>
        <v>-2.9499763736146343</v>
      </c>
      <c r="N102" s="6">
        <f t="shared" si="13"/>
        <v>3.8524905344825862</v>
      </c>
      <c r="O102">
        <f t="shared" si="10"/>
        <v>-1.305939453936064</v>
      </c>
      <c r="P102">
        <f t="shared" si="11"/>
        <v>426.86205951357368</v>
      </c>
      <c r="Q102" s="4" t="str" cm="1">
        <f t="array" ref="Q102" xml:space="preserve"> _xlfn.IFS(P102&gt;=$K$4, "Overbrought", P102&lt;=$K$3, "Oversold", OR(P102&gt;$K$3, P102&lt;$K$4), "")</f>
        <v>Overbrought</v>
      </c>
      <c r="R102" cm="1">
        <f t="array" ref="R102" xml:space="preserve"> _xlfn.IFS(F102&gt;F101, R101 + H102, F102=F101, R101+0, F102&lt;F101, R101 - H102)</f>
        <v>1073214000</v>
      </c>
    </row>
    <row r="103" spans="2:18" x14ac:dyDescent="0.2">
      <c r="B103" s="2">
        <v>45104</v>
      </c>
      <c r="C103" s="6">
        <v>243.240005</v>
      </c>
      <c r="D103" s="6">
        <v>250.38999899999999</v>
      </c>
      <c r="E103" s="6">
        <v>240.85000600000001</v>
      </c>
      <c r="F103" s="6">
        <v>250.21000699999999</v>
      </c>
      <c r="G103" s="6">
        <v>250.21000699999999</v>
      </c>
      <c r="H103">
        <v>164968200</v>
      </c>
      <c r="J103" s="3">
        <f t="shared" si="7"/>
        <v>3.7296199939007318E-2</v>
      </c>
      <c r="K103" s="6">
        <f t="shared" si="8"/>
        <v>0</v>
      </c>
      <c r="L103" s="6">
        <f t="shared" si="9"/>
        <v>9.1600039999999865</v>
      </c>
      <c r="M103" s="6">
        <f t="shared" si="12"/>
        <v>-2.7392637754993032</v>
      </c>
      <c r="N103" s="6">
        <f t="shared" si="13"/>
        <v>4.2315986391624003</v>
      </c>
      <c r="O103">
        <f t="shared" si="10"/>
        <v>-1.5447941439634012</v>
      </c>
      <c r="P103">
        <f t="shared" si="11"/>
        <v>283.55557068307604</v>
      </c>
      <c r="Q103" s="4" t="str" cm="1">
        <f t="array" ref="Q103" xml:space="preserve"> _xlfn.IFS(P103&gt;=$K$4, "Overbrought", P103&lt;=$K$3, "Oversold", OR(P103&gt;$K$3, P103&lt;$K$4), "")</f>
        <v>Overbrought</v>
      </c>
      <c r="R103" cm="1">
        <f t="array" ref="R103" xml:space="preserve"> _xlfn.IFS(F103&gt;F102, R102 + H103, F103=F102, R102+0, F103&lt;F102, R102 - H103)</f>
        <v>1238182200</v>
      </c>
    </row>
    <row r="104" spans="2:18" x14ac:dyDescent="0.2">
      <c r="B104" s="2">
        <v>45105</v>
      </c>
      <c r="C104" s="6">
        <v>249.699997</v>
      </c>
      <c r="D104" s="6">
        <v>259.88000499999998</v>
      </c>
      <c r="E104" s="6">
        <v>248.88999899999999</v>
      </c>
      <c r="F104" s="6">
        <v>256.23998999999998</v>
      </c>
      <c r="G104" s="6">
        <v>256.23998999999998</v>
      </c>
      <c r="H104">
        <v>159770800</v>
      </c>
      <c r="J104" s="3">
        <f t="shared" si="7"/>
        <v>2.3813873038799348E-2</v>
      </c>
      <c r="K104" s="6">
        <f t="shared" si="8"/>
        <v>0</v>
      </c>
      <c r="L104" s="6">
        <f t="shared" si="9"/>
        <v>6.0299829999999872</v>
      </c>
      <c r="M104" s="6">
        <f t="shared" si="12"/>
        <v>-2.5436020772493531</v>
      </c>
      <c r="N104" s="6">
        <f t="shared" si="13"/>
        <v>4.3600546649365137</v>
      </c>
      <c r="O104">
        <f t="shared" si="10"/>
        <v>-1.7141260828232494</v>
      </c>
      <c r="P104">
        <f t="shared" si="11"/>
        <v>240.03129476052285</v>
      </c>
      <c r="Q104" s="4" t="str" cm="1">
        <f t="array" ref="Q104" xml:space="preserve"> _xlfn.IFS(P104&gt;=$K$4, "Overbrought", P104&lt;=$K$3, "Oversold", OR(P104&gt;$K$3, P104&lt;$K$4), "")</f>
        <v>Overbrought</v>
      </c>
      <c r="R104" cm="1">
        <f t="array" ref="R104" xml:space="preserve"> _xlfn.IFS(F104&gt;F103, R103 + H104, F104=F103, R103+0, F104&lt;F103, R103 - H104)</f>
        <v>1397953000</v>
      </c>
    </row>
    <row r="105" spans="2:18" x14ac:dyDescent="0.2">
      <c r="B105" s="2">
        <v>45106</v>
      </c>
      <c r="C105" s="6">
        <v>258.02999899999998</v>
      </c>
      <c r="D105" s="6">
        <v>260.73998999999998</v>
      </c>
      <c r="E105" s="6">
        <v>253.61000100000001</v>
      </c>
      <c r="F105" s="6">
        <v>257.5</v>
      </c>
      <c r="G105" s="6">
        <v>257.5</v>
      </c>
      <c r="H105">
        <v>131283400</v>
      </c>
      <c r="J105" s="3">
        <f t="shared" si="7"/>
        <v>4.9052538288021303E-3</v>
      </c>
      <c r="K105" s="6">
        <f t="shared" si="8"/>
        <v>0</v>
      </c>
      <c r="L105" s="6">
        <f t="shared" si="9"/>
        <v>1.2600100000000225</v>
      </c>
      <c r="M105" s="6">
        <f t="shared" si="12"/>
        <v>-2.3619162145886849</v>
      </c>
      <c r="N105" s="6">
        <f t="shared" si="13"/>
        <v>4.1386229031553361</v>
      </c>
      <c r="O105">
        <f t="shared" si="10"/>
        <v>-1.7522310391844509</v>
      </c>
      <c r="P105">
        <f t="shared" si="11"/>
        <v>232.93788050599105</v>
      </c>
      <c r="Q105" s="4" t="str" cm="1">
        <f t="array" ref="Q105" xml:space="preserve"> _xlfn.IFS(P105&gt;=$K$4, "Overbrought", P105&lt;=$K$3, "Oversold", OR(P105&gt;$K$3, P105&lt;$K$4), "")</f>
        <v>Overbrought</v>
      </c>
      <c r="R105" cm="1">
        <f t="array" ref="R105" xml:space="preserve"> _xlfn.IFS(F105&gt;F104, R104 + H105, F105=F104, R104+0, F105&lt;F104, R104 - H105)</f>
        <v>1529236400</v>
      </c>
    </row>
    <row r="106" spans="2:18" x14ac:dyDescent="0.2">
      <c r="B106" s="2">
        <v>45107</v>
      </c>
      <c r="C106" s="6">
        <v>260.60000600000001</v>
      </c>
      <c r="D106" s="6">
        <v>264.45001200000002</v>
      </c>
      <c r="E106" s="6">
        <v>259.89001500000001</v>
      </c>
      <c r="F106" s="6">
        <v>261.76998900000001</v>
      </c>
      <c r="G106" s="6">
        <v>261.76998900000001</v>
      </c>
      <c r="H106">
        <v>112267600</v>
      </c>
      <c r="J106" s="3">
        <f t="shared" si="7"/>
        <v>1.6446493493240396E-2</v>
      </c>
      <c r="K106" s="6">
        <f t="shared" si="8"/>
        <v>0</v>
      </c>
      <c r="L106" s="6">
        <f t="shared" si="9"/>
        <v>4.2699890000000096</v>
      </c>
      <c r="M106" s="6">
        <f t="shared" si="12"/>
        <v>-2.1932079135466358</v>
      </c>
      <c r="N106" s="6">
        <f t="shared" si="13"/>
        <v>4.1480061957870982</v>
      </c>
      <c r="O106">
        <f t="shared" si="10"/>
        <v>-1.8912963837885113</v>
      </c>
      <c r="P106">
        <f t="shared" si="11"/>
        <v>212.1961244529499</v>
      </c>
      <c r="Q106" s="4" t="str" cm="1">
        <f t="array" ref="Q106" xml:space="preserve"> _xlfn.IFS(P106&gt;=$K$4, "Overbrought", P106&lt;=$K$3, "Oversold", OR(P106&gt;$K$3, P106&lt;$K$4), "")</f>
        <v>Overbrought</v>
      </c>
      <c r="R106" cm="1">
        <f t="array" ref="R106" xml:space="preserve"> _xlfn.IFS(F106&gt;F105, R105 + H106, F106=F105, R105+0, F106&lt;F105, R105 - H106)</f>
        <v>1641504000</v>
      </c>
    </row>
    <row r="107" spans="2:18" x14ac:dyDescent="0.2">
      <c r="B107" s="2">
        <v>45110</v>
      </c>
      <c r="C107" s="6">
        <v>276.48998999999998</v>
      </c>
      <c r="D107" s="6">
        <v>284.25</v>
      </c>
      <c r="E107" s="6">
        <v>275.10998499999999</v>
      </c>
      <c r="F107" s="6">
        <v>279.82000699999998</v>
      </c>
      <c r="G107" s="6">
        <v>279.82000699999998</v>
      </c>
      <c r="H107">
        <v>119685900</v>
      </c>
      <c r="J107" s="3">
        <f t="shared" si="7"/>
        <v>6.6680350724189971E-2</v>
      </c>
      <c r="K107" s="6">
        <f t="shared" si="8"/>
        <v>0</v>
      </c>
      <c r="L107" s="6">
        <f t="shared" si="9"/>
        <v>18.050017999999966</v>
      </c>
      <c r="M107" s="6">
        <f t="shared" si="12"/>
        <v>-2.0365502054361619</v>
      </c>
      <c r="N107" s="6">
        <f t="shared" si="13"/>
        <v>5.1410070389451601</v>
      </c>
      <c r="O107">
        <f t="shared" si="10"/>
        <v>-2.5243703912735733</v>
      </c>
      <c r="P107">
        <f t="shared" si="11"/>
        <v>165.60085434121592</v>
      </c>
      <c r="Q107" s="4" t="str" cm="1">
        <f t="array" ref="Q107" xml:space="preserve"> _xlfn.IFS(P107&gt;=$K$4, "Overbrought", P107&lt;=$K$3, "Oversold", OR(P107&gt;$K$3, P107&lt;$K$4), "")</f>
        <v>Overbrought</v>
      </c>
      <c r="R107" cm="1">
        <f t="array" ref="R107" xml:space="preserve"> _xlfn.IFS(F107&gt;F106, R106 + H107, F107=F106, R106+0, F107&lt;F106, R106 - H107)</f>
        <v>1761189900</v>
      </c>
    </row>
    <row r="108" spans="2:18" x14ac:dyDescent="0.2">
      <c r="B108" s="2">
        <v>45112</v>
      </c>
      <c r="C108" s="6">
        <v>278.82000699999998</v>
      </c>
      <c r="D108" s="6">
        <v>283.85000600000001</v>
      </c>
      <c r="E108" s="6">
        <v>277.60000600000001</v>
      </c>
      <c r="F108" s="6">
        <v>282.48001099999999</v>
      </c>
      <c r="G108" s="6">
        <v>282.48001099999999</v>
      </c>
      <c r="H108">
        <v>131530900</v>
      </c>
      <c r="J108" s="3">
        <f t="shared" si="7"/>
        <v>9.461226239718892E-3</v>
      </c>
      <c r="K108" s="6">
        <f t="shared" si="8"/>
        <v>0</v>
      </c>
      <c r="L108" s="6">
        <f t="shared" si="9"/>
        <v>2.6600040000000149</v>
      </c>
      <c r="M108" s="6">
        <f t="shared" si="12"/>
        <v>-1.8910823336192932</v>
      </c>
      <c r="N108" s="6">
        <f t="shared" si="13"/>
        <v>4.9637925361633632</v>
      </c>
      <c r="O108">
        <f t="shared" si="10"/>
        <v>-2.6248421065111902</v>
      </c>
      <c r="P108">
        <f t="shared" si="11"/>
        <v>161.54444151790037</v>
      </c>
      <c r="Q108" s="4" t="str" cm="1">
        <f t="array" ref="Q108" xml:space="preserve"> _xlfn.IFS(P108&gt;=$K$4, "Overbrought", P108&lt;=$K$3, "Oversold", OR(P108&gt;$K$3, P108&lt;$K$4), "")</f>
        <v>Overbrought</v>
      </c>
      <c r="R108" cm="1">
        <f t="array" ref="R108" xml:space="preserve"> _xlfn.IFS(F108&gt;F107, R107 + H108, F108=F107, R107+0, F108&lt;F107, R107 - H108)</f>
        <v>1892720800</v>
      </c>
    </row>
    <row r="109" spans="2:18" x14ac:dyDescent="0.2">
      <c r="B109" s="2">
        <v>45113</v>
      </c>
      <c r="C109" s="6">
        <v>278.08999599999999</v>
      </c>
      <c r="D109" s="6">
        <v>279.97000100000002</v>
      </c>
      <c r="E109" s="6">
        <v>272.88000499999998</v>
      </c>
      <c r="F109" s="6">
        <v>276.540009</v>
      </c>
      <c r="G109" s="6">
        <v>276.540009</v>
      </c>
      <c r="H109">
        <v>120332100</v>
      </c>
      <c r="J109" s="3">
        <f t="shared" si="7"/>
        <v>-2.125228205544815E-2</v>
      </c>
      <c r="K109" s="6">
        <f t="shared" si="8"/>
        <v>-5.9400019999999927</v>
      </c>
      <c r="L109" s="6">
        <f t="shared" si="9"/>
        <v>0</v>
      </c>
      <c r="M109" s="6">
        <f t="shared" si="12"/>
        <v>-2.1802908812179145</v>
      </c>
      <c r="N109" s="6">
        <f t="shared" si="13"/>
        <v>4.6092359264374085</v>
      </c>
      <c r="O109">
        <f t="shared" si="10"/>
        <v>-2.1140463257190163</v>
      </c>
      <c r="P109">
        <f t="shared" si="11"/>
        <v>189.7628740308075</v>
      </c>
      <c r="Q109" s="4" t="str" cm="1">
        <f t="array" ref="Q109" xml:space="preserve"> _xlfn.IFS(P109&gt;=$K$4, "Overbrought", P109&lt;=$K$3, "Oversold", OR(P109&gt;$K$3, P109&lt;$K$4), "")</f>
        <v>Overbrought</v>
      </c>
      <c r="R109" cm="1">
        <f t="array" ref="R109" xml:space="preserve"> _xlfn.IFS(F109&gt;F108, R108 + H109, F109=F108, R108+0, F109&lt;F108, R108 - H109)</f>
        <v>1772388700</v>
      </c>
    </row>
    <row r="110" spans="2:18" x14ac:dyDescent="0.2">
      <c r="B110" s="2">
        <v>45114</v>
      </c>
      <c r="C110" s="6">
        <v>278.42999300000002</v>
      </c>
      <c r="D110" s="6">
        <v>280.77999899999998</v>
      </c>
      <c r="E110" s="6">
        <v>273.76998900000001</v>
      </c>
      <c r="F110" s="6">
        <v>274.42999300000002</v>
      </c>
      <c r="G110" s="6">
        <v>274.42999300000002</v>
      </c>
      <c r="H110">
        <v>113602000</v>
      </c>
      <c r="J110" s="3">
        <f t="shared" si="7"/>
        <v>-7.6593146911415992E-3</v>
      </c>
      <c r="K110" s="6">
        <f t="shared" si="8"/>
        <v>-2.1100159999999732</v>
      </c>
      <c r="L110" s="6">
        <f t="shared" si="9"/>
        <v>0</v>
      </c>
      <c r="M110" s="6">
        <f t="shared" si="12"/>
        <v>-2.1752712468452047</v>
      </c>
      <c r="N110" s="6">
        <f t="shared" si="13"/>
        <v>4.2800047888347361</v>
      </c>
      <c r="O110">
        <f t="shared" si="10"/>
        <v>-1.9675729153511434</v>
      </c>
      <c r="P110">
        <f t="shared" si="11"/>
        <v>203.3513840801433</v>
      </c>
      <c r="Q110" s="4" t="str" cm="1">
        <f t="array" ref="Q110" xml:space="preserve"> _xlfn.IFS(P110&gt;=$K$4, "Overbrought", P110&lt;=$K$3, "Oversold", OR(P110&gt;$K$3, P110&lt;$K$4), "")</f>
        <v>Overbrought</v>
      </c>
      <c r="R110" cm="1">
        <f t="array" ref="R110" xml:space="preserve"> _xlfn.IFS(F110&gt;F109, R109 + H110, F110=F109, R109+0, F110&lt;F109, R109 - H110)</f>
        <v>1658786700</v>
      </c>
    </row>
    <row r="111" spans="2:18" x14ac:dyDescent="0.2">
      <c r="B111" s="2">
        <v>45117</v>
      </c>
      <c r="C111" s="6">
        <v>276.47000100000002</v>
      </c>
      <c r="D111" s="6">
        <v>277.51998900000001</v>
      </c>
      <c r="E111" s="6">
        <v>265.10000600000001</v>
      </c>
      <c r="F111" s="6">
        <v>269.60998499999999</v>
      </c>
      <c r="G111" s="6">
        <v>269.60998499999999</v>
      </c>
      <c r="H111">
        <v>119425400</v>
      </c>
      <c r="J111" s="3">
        <f t="shared" si="7"/>
        <v>-1.771977911187872E-2</v>
      </c>
      <c r="K111" s="6">
        <f t="shared" si="8"/>
        <v>-4.8200080000000298</v>
      </c>
      <c r="L111" s="6">
        <f t="shared" si="9"/>
        <v>0</v>
      </c>
      <c r="M111" s="6">
        <f t="shared" si="12"/>
        <v>-2.3641810149276918</v>
      </c>
      <c r="N111" s="6">
        <f t="shared" si="13"/>
        <v>3.9742901610608263</v>
      </c>
      <c r="O111">
        <f t="shared" si="10"/>
        <v>-1.681043091018299</v>
      </c>
      <c r="P111">
        <f t="shared" si="11"/>
        <v>246.83358706492348</v>
      </c>
      <c r="Q111" s="4" t="str" cm="1">
        <f t="array" ref="Q111" xml:space="preserve"> _xlfn.IFS(P111&gt;=$K$4, "Overbrought", P111&lt;=$K$3, "Oversold", OR(P111&gt;$K$3, P111&lt;$K$4), "")</f>
        <v>Overbrought</v>
      </c>
      <c r="R111" cm="1">
        <f t="array" ref="R111" xml:space="preserve"> _xlfn.IFS(F111&gt;F110, R110 + H111, F111=F110, R110+0, F111&lt;F110, R110 - H111)</f>
        <v>1539361300</v>
      </c>
    </row>
    <row r="112" spans="2:18" x14ac:dyDescent="0.2">
      <c r="B112" s="2">
        <v>45118</v>
      </c>
      <c r="C112" s="6">
        <v>268.64999399999999</v>
      </c>
      <c r="D112" s="6">
        <v>270.89999399999999</v>
      </c>
      <c r="E112" s="6">
        <v>266.36999500000002</v>
      </c>
      <c r="F112" s="6">
        <v>269.790009</v>
      </c>
      <c r="G112" s="6">
        <v>269.790009</v>
      </c>
      <c r="H112">
        <v>91972400</v>
      </c>
      <c r="J112" s="3">
        <f t="shared" si="7"/>
        <v>6.6749725134110079E-4</v>
      </c>
      <c r="K112" s="6">
        <f t="shared" si="8"/>
        <v>0</v>
      </c>
      <c r="L112" s="6">
        <f t="shared" si="9"/>
        <v>0.18002400000000307</v>
      </c>
      <c r="M112" s="6">
        <f t="shared" si="12"/>
        <v>-2.1953109424328567</v>
      </c>
      <c r="N112" s="6">
        <f t="shared" si="13"/>
        <v>3.7032711495564818</v>
      </c>
      <c r="O112">
        <f t="shared" si="10"/>
        <v>-1.6869005105274493</v>
      </c>
      <c r="P112">
        <f t="shared" si="11"/>
        <v>245.58149028483493</v>
      </c>
      <c r="Q112" s="4" t="str" cm="1">
        <f t="array" ref="Q112" xml:space="preserve"> _xlfn.IFS(P112&gt;=$K$4, "Overbrought", P112&lt;=$K$3, "Oversold", OR(P112&gt;$K$3, P112&lt;$K$4), "")</f>
        <v>Overbrought</v>
      </c>
      <c r="R112" cm="1">
        <f t="array" ref="R112" xml:space="preserve"> _xlfn.IFS(F112&gt;F111, R111 + H112, F112=F111, R111+0, F112&lt;F111, R111 - H112)</f>
        <v>1631333700</v>
      </c>
    </row>
    <row r="113" spans="2:18" x14ac:dyDescent="0.2">
      <c r="B113" s="2">
        <v>45119</v>
      </c>
      <c r="C113" s="6">
        <v>276.32998700000002</v>
      </c>
      <c r="D113" s="6">
        <v>276.51998900000001</v>
      </c>
      <c r="E113" s="6">
        <v>271.459991</v>
      </c>
      <c r="F113" s="6">
        <v>271.98998999999998</v>
      </c>
      <c r="G113" s="6">
        <v>271.98998999999998</v>
      </c>
      <c r="H113">
        <v>95672100</v>
      </c>
      <c r="J113" s="3">
        <f t="shared" si="7"/>
        <v>8.1213521944056028E-3</v>
      </c>
      <c r="K113" s="6">
        <f t="shared" si="8"/>
        <v>0</v>
      </c>
      <c r="L113" s="6">
        <f t="shared" si="9"/>
        <v>2.1999809999999798</v>
      </c>
      <c r="M113" s="6">
        <f t="shared" si="12"/>
        <v>-2.0385030179733667</v>
      </c>
      <c r="N113" s="6">
        <f t="shared" si="13"/>
        <v>3.5958932817310179</v>
      </c>
      <c r="O113">
        <f t="shared" si="10"/>
        <v>-1.7639872249519517</v>
      </c>
      <c r="P113">
        <f t="shared" si="11"/>
        <v>230.89224104014193</v>
      </c>
      <c r="Q113" s="4" t="str" cm="1">
        <f t="array" ref="Q113" xml:space="preserve"> _xlfn.IFS(P113&gt;=$K$4, "Overbrought", P113&lt;=$K$3, "Oversold", OR(P113&gt;$K$3, P113&lt;$K$4), "")</f>
        <v>Overbrought</v>
      </c>
      <c r="R113" cm="1">
        <f t="array" ref="R113" xml:space="preserve"> _xlfn.IFS(F113&gt;F112, R112 + H113, F113=F112, R112+0, F113&lt;F112, R112 - H113)</f>
        <v>1727005800</v>
      </c>
    </row>
    <row r="114" spans="2:18" x14ac:dyDescent="0.2">
      <c r="B114" s="2">
        <v>45120</v>
      </c>
      <c r="C114" s="6">
        <v>274.58999599999999</v>
      </c>
      <c r="D114" s="6">
        <v>279.45001200000002</v>
      </c>
      <c r="E114" s="6">
        <v>270.60000600000001</v>
      </c>
      <c r="F114" s="6">
        <v>277.89999399999999</v>
      </c>
      <c r="G114" s="6">
        <v>277.89999399999999</v>
      </c>
      <c r="H114">
        <v>112681500</v>
      </c>
      <c r="J114" s="3">
        <f t="shared" si="7"/>
        <v>2.1496051009739423E-2</v>
      </c>
      <c r="K114" s="6">
        <f t="shared" si="8"/>
        <v>0</v>
      </c>
      <c r="L114" s="6">
        <f t="shared" si="9"/>
        <v>5.9100040000000149</v>
      </c>
      <c r="M114" s="6">
        <f t="shared" si="12"/>
        <v>-1.8928956595466977</v>
      </c>
      <c r="N114" s="6">
        <f t="shared" si="13"/>
        <v>3.7611869044645174</v>
      </c>
      <c r="O114">
        <f t="shared" si="10"/>
        <v>-1.9870017058231459</v>
      </c>
      <c r="P114">
        <f t="shared" si="11"/>
        <v>201.31694748855713</v>
      </c>
      <c r="Q114" s="4" t="str" cm="1">
        <f t="array" ref="Q114" xml:space="preserve"> _xlfn.IFS(P114&gt;=$K$4, "Overbrought", P114&lt;=$K$3, "Oversold", OR(P114&gt;$K$3, P114&lt;$K$4), "")</f>
        <v>Overbrought</v>
      </c>
      <c r="R114" cm="1">
        <f t="array" ref="R114" xml:space="preserve"> _xlfn.IFS(F114&gt;F113, R113 + H114, F114=F113, R113+0, F114&lt;F113, R113 - H114)</f>
        <v>1839687300</v>
      </c>
    </row>
    <row r="115" spans="2:18" x14ac:dyDescent="0.2">
      <c r="B115" s="2">
        <v>45121</v>
      </c>
      <c r="C115" s="6">
        <v>277.01001000000002</v>
      </c>
      <c r="D115" s="6">
        <v>285.29998799999998</v>
      </c>
      <c r="E115" s="6">
        <v>276.30999800000001</v>
      </c>
      <c r="F115" s="6">
        <v>281.38000499999998</v>
      </c>
      <c r="G115" s="6">
        <v>281.38000499999998</v>
      </c>
      <c r="H115">
        <v>119771100</v>
      </c>
      <c r="J115" s="3">
        <f t="shared" si="7"/>
        <v>1.2444771560673551E-2</v>
      </c>
      <c r="K115" s="6">
        <f t="shared" si="8"/>
        <v>0</v>
      </c>
      <c r="L115" s="6">
        <f t="shared" si="9"/>
        <v>3.4800109999999904</v>
      </c>
      <c r="M115" s="6">
        <f t="shared" si="12"/>
        <v>-1.7576888267219335</v>
      </c>
      <c r="N115" s="6">
        <f t="shared" si="13"/>
        <v>3.7411029112884795</v>
      </c>
      <c r="O115">
        <f t="shared" si="10"/>
        <v>-2.1284216264067557</v>
      </c>
      <c r="P115">
        <f t="shared" si="11"/>
        <v>188.61935792424592</v>
      </c>
      <c r="Q115" s="4" t="str" cm="1">
        <f t="array" ref="Q115" xml:space="preserve"> _xlfn.IFS(P115&gt;=$K$4, "Overbrought", P115&lt;=$K$3, "Oversold", OR(P115&gt;$K$3, P115&lt;$K$4), "")</f>
        <v>Overbrought</v>
      </c>
      <c r="R115" cm="1">
        <f t="array" ref="R115" xml:space="preserve"> _xlfn.IFS(F115&gt;F114, R114 + H115, F115=F114, R114+0, F115&lt;F114, R114 - H115)</f>
        <v>1959458400</v>
      </c>
    </row>
    <row r="116" spans="2:18" x14ac:dyDescent="0.2">
      <c r="B116" s="2">
        <v>45124</v>
      </c>
      <c r="C116" s="6">
        <v>286.63000499999998</v>
      </c>
      <c r="D116" s="6">
        <v>292.23001099999999</v>
      </c>
      <c r="E116" s="6">
        <v>283.57000699999998</v>
      </c>
      <c r="F116" s="6">
        <v>290.38000499999998</v>
      </c>
      <c r="G116" s="6">
        <v>290.38000499999998</v>
      </c>
      <c r="H116">
        <v>131569600</v>
      </c>
      <c r="J116" s="3">
        <f t="shared" si="7"/>
        <v>3.1484340555726874E-2</v>
      </c>
      <c r="K116" s="6">
        <f t="shared" si="8"/>
        <v>0</v>
      </c>
      <c r="L116" s="6">
        <f t="shared" si="9"/>
        <v>9</v>
      </c>
      <c r="M116" s="6">
        <f t="shared" si="12"/>
        <v>-1.6321396248132238</v>
      </c>
      <c r="N116" s="6">
        <f t="shared" si="13"/>
        <v>4.116738417625017</v>
      </c>
      <c r="O116">
        <f t="shared" si="10"/>
        <v>-2.5222954917819127</v>
      </c>
      <c r="P116">
        <f t="shared" si="11"/>
        <v>165.69026876834909</v>
      </c>
      <c r="Q116" s="4" t="str" cm="1">
        <f t="array" ref="Q116" xml:space="preserve"> _xlfn.IFS(P116&gt;=$K$4, "Overbrought", P116&lt;=$K$3, "Oversold", OR(P116&gt;$K$3, P116&lt;$K$4), "")</f>
        <v>Overbrought</v>
      </c>
      <c r="R116" cm="1">
        <f t="array" ref="R116" xml:space="preserve"> _xlfn.IFS(F116&gt;F115, R115 + H116, F116=F115, R115+0, F116&lt;F115, R115 - H116)</f>
        <v>2091028000</v>
      </c>
    </row>
    <row r="117" spans="2:18" x14ac:dyDescent="0.2">
      <c r="B117" s="2">
        <v>45125</v>
      </c>
      <c r="C117" s="6">
        <v>290.14999399999999</v>
      </c>
      <c r="D117" s="6">
        <v>295.26001000000002</v>
      </c>
      <c r="E117" s="6">
        <v>286.01001000000002</v>
      </c>
      <c r="F117" s="6">
        <v>293.33999599999999</v>
      </c>
      <c r="G117" s="6">
        <v>293.33999599999999</v>
      </c>
      <c r="H117">
        <v>112434700</v>
      </c>
      <c r="J117" s="3">
        <f t="shared" si="7"/>
        <v>1.0141904908197137E-2</v>
      </c>
      <c r="K117" s="6">
        <f t="shared" si="8"/>
        <v>0</v>
      </c>
      <c r="L117" s="6">
        <f t="shared" si="9"/>
        <v>2.9599910000000023</v>
      </c>
      <c r="M117" s="6">
        <f t="shared" si="12"/>
        <v>-1.5155582230408506</v>
      </c>
      <c r="N117" s="6">
        <f t="shared" si="13"/>
        <v>4.0341136020803727</v>
      </c>
      <c r="O117">
        <f t="shared" si="10"/>
        <v>-2.6618004777053268</v>
      </c>
      <c r="P117">
        <f t="shared" si="11"/>
        <v>160.17569578393886</v>
      </c>
      <c r="Q117" s="4" t="str" cm="1">
        <f t="array" ref="Q117" xml:space="preserve"> _xlfn.IFS(P117&gt;=$K$4, "Overbrought", P117&lt;=$K$3, "Oversold", OR(P117&gt;$K$3, P117&lt;$K$4), "")</f>
        <v>Overbrought</v>
      </c>
      <c r="R117" cm="1">
        <f t="array" ref="R117" xml:space="preserve"> _xlfn.IFS(F117&gt;F116, R116 + H117, F117=F116, R116+0, F117&lt;F116, R116 - H117)</f>
        <v>2203462700</v>
      </c>
    </row>
    <row r="118" spans="2:18" x14ac:dyDescent="0.2">
      <c r="B118" s="2">
        <v>45126</v>
      </c>
      <c r="C118" s="6">
        <v>296.040009</v>
      </c>
      <c r="D118" s="6">
        <v>299.290009</v>
      </c>
      <c r="E118" s="6">
        <v>289.51998900000001</v>
      </c>
      <c r="F118" s="6">
        <v>291.26001000000002</v>
      </c>
      <c r="G118" s="6">
        <v>291.26001000000002</v>
      </c>
      <c r="H118">
        <v>142355400</v>
      </c>
      <c r="J118" s="3">
        <f t="shared" si="7"/>
        <v>-7.1159587945364648E-3</v>
      </c>
      <c r="K118" s="6">
        <f t="shared" si="8"/>
        <v>-2.0799859999999626</v>
      </c>
      <c r="L118" s="6">
        <f t="shared" si="9"/>
        <v>0</v>
      </c>
      <c r="M118" s="6">
        <f t="shared" si="12"/>
        <v>-1.5558744928236443</v>
      </c>
      <c r="N118" s="6">
        <f t="shared" si="13"/>
        <v>3.7459626305032034</v>
      </c>
      <c r="O118">
        <f t="shared" si="10"/>
        <v>-2.4076251958504225</v>
      </c>
      <c r="P118">
        <f t="shared" si="11"/>
        <v>171.04163828183297</v>
      </c>
      <c r="Q118" s="4" t="str" cm="1">
        <f t="array" ref="Q118" xml:space="preserve"> _xlfn.IFS(P118&gt;=$K$4, "Overbrought", P118&lt;=$K$3, "Oversold", OR(P118&gt;$K$3, P118&lt;$K$4), "")</f>
        <v>Overbrought</v>
      </c>
      <c r="R118" cm="1">
        <f t="array" ref="R118" xml:space="preserve"> _xlfn.IFS(F118&gt;F117, R117 + H118, F118=F117, R117+0, F118&lt;F117, R117 - H118)</f>
        <v>2061107300</v>
      </c>
    </row>
    <row r="119" spans="2:18" x14ac:dyDescent="0.2">
      <c r="B119" s="2">
        <v>45127</v>
      </c>
      <c r="C119" s="6">
        <v>279.55999800000001</v>
      </c>
      <c r="D119" s="6">
        <v>280.92999300000002</v>
      </c>
      <c r="E119" s="6">
        <v>261.20001200000002</v>
      </c>
      <c r="F119" s="6">
        <v>262.89999399999999</v>
      </c>
      <c r="G119" s="6">
        <v>262.89999399999999</v>
      </c>
      <c r="H119">
        <v>175158300</v>
      </c>
      <c r="J119" s="3">
        <f t="shared" si="7"/>
        <v>-0.10244266447454954</v>
      </c>
      <c r="K119" s="6">
        <f t="shared" si="8"/>
        <v>-28.36001600000003</v>
      </c>
      <c r="L119" s="6">
        <f t="shared" si="9"/>
        <v>0</v>
      </c>
      <c r="M119" s="6">
        <f t="shared" si="12"/>
        <v>-3.4704560290505291</v>
      </c>
      <c r="N119" s="6">
        <f t="shared" si="13"/>
        <v>3.4783938711815461</v>
      </c>
      <c r="O119">
        <f t="shared" si="10"/>
        <v>-1.0022872619807226</v>
      </c>
      <c r="P119">
        <f t="shared" si="11"/>
        <v>43820.396195457979</v>
      </c>
      <c r="Q119" s="4" t="str" cm="1">
        <f t="array" ref="Q119" xml:space="preserve"> _xlfn.IFS(P119&gt;=$K$4, "Overbrought", P119&lt;=$K$3, "Oversold", OR(P119&gt;$K$3, P119&lt;$K$4), "")</f>
        <v>Overbrought</v>
      </c>
      <c r="R119" cm="1">
        <f t="array" ref="R119" xml:space="preserve"> _xlfn.IFS(F119&gt;F118, R118 + H119, F119=F118, R118+0, F119&lt;F118, R118 - H119)</f>
        <v>1885949000</v>
      </c>
    </row>
    <row r="120" spans="2:18" x14ac:dyDescent="0.2">
      <c r="B120" s="2">
        <v>45128</v>
      </c>
      <c r="C120" s="6">
        <v>268</v>
      </c>
      <c r="D120" s="6">
        <v>268</v>
      </c>
      <c r="E120" s="6">
        <v>255.800003</v>
      </c>
      <c r="F120" s="6">
        <v>260.01998900000001</v>
      </c>
      <c r="G120" s="6">
        <v>260.01998900000001</v>
      </c>
      <c r="H120">
        <v>161050100</v>
      </c>
      <c r="J120" s="3">
        <f t="shared" si="7"/>
        <v>-1.1015200083885681E-2</v>
      </c>
      <c r="K120" s="6">
        <f t="shared" si="8"/>
        <v>-2.8800049999999828</v>
      </c>
      <c r="L120" s="6">
        <f t="shared" si="9"/>
        <v>0</v>
      </c>
      <c r="M120" s="6">
        <f t="shared" si="12"/>
        <v>-3.4282809555469185</v>
      </c>
      <c r="N120" s="6">
        <f t="shared" si="13"/>
        <v>3.2299371660971503</v>
      </c>
      <c r="O120">
        <f t="shared" si="10"/>
        <v>-0.94214482651170983</v>
      </c>
      <c r="P120">
        <f t="shared" si="11"/>
        <v>-1628.4538956613776</v>
      </c>
      <c r="Q120" s="4" t="str" cm="1">
        <f t="array" ref="Q120" xml:space="preserve"> _xlfn.IFS(P120&gt;=$K$4, "Overbrought", P120&lt;=$K$3, "Oversold", OR(P120&gt;$K$3, P120&lt;$K$4), "")</f>
        <v>Oversold</v>
      </c>
      <c r="R120" cm="1">
        <f t="array" ref="R120" xml:space="preserve"> _xlfn.IFS(F120&gt;F119, R119 + H120, F120=F119, R119+0, F120&lt;F119, R119 - H120)</f>
        <v>1724898900</v>
      </c>
    </row>
    <row r="121" spans="2:18" x14ac:dyDescent="0.2">
      <c r="B121" s="2">
        <v>45131</v>
      </c>
      <c r="C121" s="6">
        <v>255.85000600000001</v>
      </c>
      <c r="D121" s="6">
        <v>269.85000600000001</v>
      </c>
      <c r="E121" s="6">
        <v>254.11999499999999</v>
      </c>
      <c r="F121" s="6">
        <v>269.05999800000001</v>
      </c>
      <c r="G121" s="6">
        <v>269.05999800000001</v>
      </c>
      <c r="H121">
        <v>136508500</v>
      </c>
      <c r="J121" s="3">
        <f t="shared" si="7"/>
        <v>3.4175886794526891E-2</v>
      </c>
      <c r="K121" s="6">
        <f t="shared" si="8"/>
        <v>0</v>
      </c>
      <c r="L121" s="6">
        <f t="shared" si="9"/>
        <v>9.0400089999999977</v>
      </c>
      <c r="M121" s="6">
        <f t="shared" si="12"/>
        <v>-3.1834037444364243</v>
      </c>
      <c r="N121" s="6">
        <f t="shared" si="13"/>
        <v>3.644942297090211</v>
      </c>
      <c r="O121">
        <f t="shared" si="10"/>
        <v>-1.1449827259455887</v>
      </c>
      <c r="P121">
        <f t="shared" si="11"/>
        <v>789.73734179566679</v>
      </c>
      <c r="Q121" s="4" t="str" cm="1">
        <f t="array" ref="Q121" xml:space="preserve"> _xlfn.IFS(P121&gt;=$K$4, "Overbrought", P121&lt;=$K$3, "Oversold", OR(P121&gt;$K$3, P121&lt;$K$4), "")</f>
        <v>Overbrought</v>
      </c>
      <c r="R121" cm="1">
        <f t="array" ref="R121" xml:space="preserve"> _xlfn.IFS(F121&gt;F120, R120 + H121, F121=F120, R120+0, F121&lt;F120, R120 - H121)</f>
        <v>1861407400</v>
      </c>
    </row>
    <row r="122" spans="2:18" x14ac:dyDescent="0.2">
      <c r="B122" s="2">
        <v>45132</v>
      </c>
      <c r="C122" s="6">
        <v>272.38000499999998</v>
      </c>
      <c r="D122" s="6">
        <v>272.89999399999999</v>
      </c>
      <c r="E122" s="6">
        <v>265</v>
      </c>
      <c r="F122" s="6">
        <v>265.27999899999998</v>
      </c>
      <c r="G122" s="6">
        <v>265.27999899999998</v>
      </c>
      <c r="H122">
        <v>112757300</v>
      </c>
      <c r="J122" s="3">
        <f t="shared" si="7"/>
        <v>-1.4148527446782411E-2</v>
      </c>
      <c r="K122" s="6">
        <f t="shared" si="8"/>
        <v>-3.7799990000000321</v>
      </c>
      <c r="L122" s="6">
        <f t="shared" si="9"/>
        <v>0</v>
      </c>
      <c r="M122" s="6">
        <f t="shared" si="12"/>
        <v>-3.2260176912623963</v>
      </c>
      <c r="N122" s="6">
        <f t="shared" si="13"/>
        <v>3.3845892758694816</v>
      </c>
      <c r="O122">
        <f t="shared" si="10"/>
        <v>-1.0491539724151462</v>
      </c>
      <c r="P122">
        <f t="shared" si="11"/>
        <v>2134.4235691759932</v>
      </c>
      <c r="Q122" s="4" t="str" cm="1">
        <f t="array" ref="Q122" xml:space="preserve"> _xlfn.IFS(P122&gt;=$K$4, "Overbrought", P122&lt;=$K$3, "Oversold", OR(P122&gt;$K$3, P122&lt;$K$4), "")</f>
        <v>Overbrought</v>
      </c>
      <c r="R122" cm="1">
        <f t="array" ref="R122" xml:space="preserve"> _xlfn.IFS(F122&gt;F121, R121 + H122, F122=F121, R121+0, F122&lt;F121, R121 - H122)</f>
        <v>1748650100</v>
      </c>
    </row>
    <row r="123" spans="2:18" x14ac:dyDescent="0.2">
      <c r="B123" s="2">
        <v>45133</v>
      </c>
      <c r="C123" s="6">
        <v>263.25</v>
      </c>
      <c r="D123" s="6">
        <v>268.040009</v>
      </c>
      <c r="E123" s="6">
        <v>261.75</v>
      </c>
      <c r="F123" s="6">
        <v>264.35000600000001</v>
      </c>
      <c r="G123" s="6">
        <v>264.35000600000001</v>
      </c>
      <c r="H123">
        <v>95856200</v>
      </c>
      <c r="J123" s="3">
        <f t="shared" si="7"/>
        <v>-3.5118627986873816E-3</v>
      </c>
      <c r="K123" s="6">
        <f t="shared" si="8"/>
        <v>-0.92999299999996765</v>
      </c>
      <c r="L123" s="6">
        <f t="shared" si="9"/>
        <v>0</v>
      </c>
      <c r="M123" s="6">
        <f t="shared" si="12"/>
        <v>-3.0620159276007941</v>
      </c>
      <c r="N123" s="6">
        <f t="shared" si="13"/>
        <v>3.1428328990216614</v>
      </c>
      <c r="O123">
        <f t="shared" si="10"/>
        <v>-1.0263933870142179</v>
      </c>
      <c r="P123">
        <f t="shared" si="11"/>
        <v>3888.8278585136059</v>
      </c>
      <c r="Q123" s="4" t="str" cm="1">
        <f t="array" ref="Q123" xml:space="preserve"> _xlfn.IFS(P123&gt;=$K$4, "Overbrought", P123&lt;=$K$3, "Oversold", OR(P123&gt;$K$3, P123&lt;$K$4), "")</f>
        <v>Overbrought</v>
      </c>
      <c r="R123" cm="1">
        <f t="array" ref="R123" xml:space="preserve"> _xlfn.IFS(F123&gt;F122, R122 + H123, F123=F122, R122+0, F123&lt;F122, R122 - H123)</f>
        <v>1652793900</v>
      </c>
    </row>
    <row r="124" spans="2:18" x14ac:dyDescent="0.2">
      <c r="B124" s="2">
        <v>45134</v>
      </c>
      <c r="C124" s="6">
        <v>268.30999800000001</v>
      </c>
      <c r="D124" s="6">
        <v>269.13000499999998</v>
      </c>
      <c r="E124" s="6">
        <v>255.300003</v>
      </c>
      <c r="F124" s="6">
        <v>255.71000699999999</v>
      </c>
      <c r="G124" s="6">
        <v>255.71000699999999</v>
      </c>
      <c r="H124">
        <v>103697300</v>
      </c>
      <c r="J124" s="3">
        <f t="shared" si="7"/>
        <v>-3.3229988141376218E-2</v>
      </c>
      <c r="K124" s="6">
        <f t="shared" si="8"/>
        <v>-8.6399990000000173</v>
      </c>
      <c r="L124" s="6">
        <f t="shared" si="9"/>
        <v>0</v>
      </c>
      <c r="M124" s="6">
        <f t="shared" si="12"/>
        <v>-3.4604432899150241</v>
      </c>
      <c r="N124" s="6">
        <f t="shared" si="13"/>
        <v>2.9183448348058287</v>
      </c>
      <c r="O124">
        <f t="shared" si="10"/>
        <v>-0.84334421642190605</v>
      </c>
      <c r="P124">
        <f t="shared" si="11"/>
        <v>-538.34221575451329</v>
      </c>
      <c r="Q124" s="4" t="str" cm="1">
        <f t="array" ref="Q124" xml:space="preserve"> _xlfn.IFS(P124&gt;=$K$4, "Overbrought", P124&lt;=$K$3, "Oversold", OR(P124&gt;$K$3, P124&lt;$K$4), "")</f>
        <v>Oversold</v>
      </c>
      <c r="R124" cm="1">
        <f t="array" ref="R124" xml:space="preserve"> _xlfn.IFS(F124&gt;F123, R123 + H124, F124=F123, R123+0, F124&lt;F123, R123 - H124)</f>
        <v>1549096600</v>
      </c>
    </row>
    <row r="125" spans="2:18" x14ac:dyDescent="0.2">
      <c r="B125" s="2">
        <v>45135</v>
      </c>
      <c r="C125" s="6">
        <v>259.85998499999999</v>
      </c>
      <c r="D125" s="6">
        <v>267.25</v>
      </c>
      <c r="E125" s="6">
        <v>258.23001099999999</v>
      </c>
      <c r="F125" s="6">
        <v>266.44000199999999</v>
      </c>
      <c r="G125" s="6">
        <v>266.44000199999999</v>
      </c>
      <c r="H125">
        <v>111446000</v>
      </c>
      <c r="J125" s="3">
        <f t="shared" si="7"/>
        <v>4.1105067814094551E-2</v>
      </c>
      <c r="K125" s="6">
        <f t="shared" si="8"/>
        <v>0</v>
      </c>
      <c r="L125" s="6">
        <f t="shared" si="9"/>
        <v>10.729995000000002</v>
      </c>
      <c r="M125" s="6">
        <f t="shared" si="12"/>
        <v>-3.2132687692068083</v>
      </c>
      <c r="N125" s="6">
        <f t="shared" si="13"/>
        <v>3.4763198466054126</v>
      </c>
      <c r="O125">
        <f t="shared" si="10"/>
        <v>-1.081864013343502</v>
      </c>
      <c r="P125">
        <f t="shared" si="11"/>
        <v>1321.5379617463811</v>
      </c>
      <c r="Q125" s="4" t="str" cm="1">
        <f t="array" ref="Q125" xml:space="preserve"> _xlfn.IFS(P125&gt;=$K$4, "Overbrought", P125&lt;=$K$3, "Oversold", OR(P125&gt;$K$3, P125&lt;$K$4), "")</f>
        <v>Overbrought</v>
      </c>
      <c r="R125" cm="1">
        <f t="array" ref="R125" xml:space="preserve"> _xlfn.IFS(F125&gt;F124, R124 + H125, F125=F124, R124+0, F125&lt;F124, R124 - H125)</f>
        <v>1660542600</v>
      </c>
    </row>
    <row r="126" spans="2:18" x14ac:dyDescent="0.2">
      <c r="B126" s="2">
        <v>45138</v>
      </c>
      <c r="C126" s="6">
        <v>267.48001099999999</v>
      </c>
      <c r="D126" s="6">
        <v>269.07998700000002</v>
      </c>
      <c r="E126" s="6">
        <v>263.77999899999998</v>
      </c>
      <c r="F126" s="6">
        <v>267.42999300000002</v>
      </c>
      <c r="G126" s="6">
        <v>267.42999300000002</v>
      </c>
      <c r="H126">
        <v>84582200</v>
      </c>
      <c r="J126" s="3">
        <f t="shared" si="7"/>
        <v>3.7087386218649055E-3</v>
      </c>
      <c r="K126" s="6">
        <f t="shared" si="8"/>
        <v>0</v>
      </c>
      <c r="L126" s="6">
        <f t="shared" si="9"/>
        <v>0.98999100000003182</v>
      </c>
      <c r="M126" s="6">
        <f t="shared" si="12"/>
        <v>-2.9837495714063218</v>
      </c>
      <c r="N126" s="6">
        <f t="shared" si="13"/>
        <v>3.2987249289907425</v>
      </c>
      <c r="O126">
        <f t="shared" si="10"/>
        <v>-1.1055636037966698</v>
      </c>
      <c r="P126">
        <f t="shared" si="11"/>
        <v>1047.2961930384063</v>
      </c>
      <c r="Q126" s="4" t="str" cm="1">
        <f t="array" ref="Q126" xml:space="preserve"> _xlfn.IFS(P126&gt;=$K$4, "Overbrought", P126&lt;=$K$3, "Oversold", OR(P126&gt;$K$3, P126&lt;$K$4), "")</f>
        <v>Overbrought</v>
      </c>
      <c r="R126" cm="1">
        <f t="array" ref="R126" xml:space="preserve"> _xlfn.IFS(F126&gt;F125, R125 + H126, F126=F125, R125+0, F126&lt;F125, R125 - H126)</f>
        <v>1745124800</v>
      </c>
    </row>
    <row r="127" spans="2:18" x14ac:dyDescent="0.2">
      <c r="B127" s="2">
        <v>45139</v>
      </c>
      <c r="C127" s="6">
        <v>266.26001000000002</v>
      </c>
      <c r="D127" s="6">
        <v>266.47000100000002</v>
      </c>
      <c r="E127" s="6">
        <v>260.25</v>
      </c>
      <c r="F127" s="6">
        <v>261.07000699999998</v>
      </c>
      <c r="G127" s="6">
        <v>261.07000699999998</v>
      </c>
      <c r="H127">
        <v>83166000</v>
      </c>
      <c r="J127" s="3">
        <f t="shared" si="7"/>
        <v>-2.4069226263067518E-2</v>
      </c>
      <c r="K127" s="6">
        <f t="shared" si="8"/>
        <v>-6.359986000000049</v>
      </c>
      <c r="L127" s="6">
        <f t="shared" si="9"/>
        <v>0</v>
      </c>
      <c r="M127" s="6">
        <f t="shared" si="12"/>
        <v>-3.2249093163058737</v>
      </c>
      <c r="N127" s="6">
        <f t="shared" si="13"/>
        <v>3.0631017197771184</v>
      </c>
      <c r="O127">
        <f t="shared" si="10"/>
        <v>-0.94982569100141223</v>
      </c>
      <c r="P127">
        <f t="shared" si="11"/>
        <v>-1893.0518625142331</v>
      </c>
      <c r="Q127" s="4" t="str" cm="1">
        <f t="array" ref="Q127" xml:space="preserve"> _xlfn.IFS(P127&gt;=$K$4, "Overbrought", P127&lt;=$K$3, "Oversold", OR(P127&gt;$K$3, P127&lt;$K$4), "")</f>
        <v>Oversold</v>
      </c>
      <c r="R127" cm="1">
        <f t="array" ref="R127" xml:space="preserve"> _xlfn.IFS(F127&gt;F126, R126 + H127, F127=F126, R126+0, F127&lt;F126, R126 - H127)</f>
        <v>1661958800</v>
      </c>
    </row>
    <row r="128" spans="2:18" x14ac:dyDescent="0.2">
      <c r="B128" s="2">
        <v>45140</v>
      </c>
      <c r="C128" s="6">
        <v>255.570007</v>
      </c>
      <c r="D128" s="6">
        <v>259.51998900000001</v>
      </c>
      <c r="E128" s="6">
        <v>250.490005</v>
      </c>
      <c r="F128" s="6">
        <v>254.11000100000001</v>
      </c>
      <c r="G128" s="6">
        <v>254.11000100000001</v>
      </c>
      <c r="H128">
        <v>101752900</v>
      </c>
      <c r="J128" s="3">
        <f t="shared" si="7"/>
        <v>-2.702134933829662E-2</v>
      </c>
      <c r="K128" s="6">
        <f t="shared" si="8"/>
        <v>-6.9600059999999644</v>
      </c>
      <c r="L128" s="6">
        <f t="shared" si="9"/>
        <v>0</v>
      </c>
      <c r="M128" s="6">
        <f t="shared" si="12"/>
        <v>-3.4917019365697373</v>
      </c>
      <c r="N128" s="6">
        <f t="shared" si="13"/>
        <v>2.8443087397930387</v>
      </c>
      <c r="O128">
        <f t="shared" si="10"/>
        <v>-0.81459093343668953</v>
      </c>
      <c r="P128">
        <f t="shared" si="11"/>
        <v>-439.34795020314516</v>
      </c>
      <c r="Q128" s="4" t="str" cm="1">
        <f t="array" ref="Q128" xml:space="preserve"> _xlfn.IFS(P128&gt;=$K$4, "Overbrought", P128&lt;=$K$3, "Oversold", OR(P128&gt;$K$3, P128&lt;$K$4), "")</f>
        <v>Oversold</v>
      </c>
      <c r="R128" cm="1">
        <f t="array" ref="R128" xml:space="preserve"> _xlfn.IFS(F128&gt;F127, R127 + H128, F128=F127, R127+0, F128&lt;F127, R127 - H128)</f>
        <v>1560205900</v>
      </c>
    </row>
    <row r="129" spans="2:18" x14ac:dyDescent="0.2">
      <c r="B129" s="2">
        <v>45141</v>
      </c>
      <c r="C129" s="6">
        <v>252.03999300000001</v>
      </c>
      <c r="D129" s="6">
        <v>260.48998999999998</v>
      </c>
      <c r="E129" s="6">
        <v>252</v>
      </c>
      <c r="F129" s="6">
        <v>259.32000699999998</v>
      </c>
      <c r="G129" s="6">
        <v>259.32000699999998</v>
      </c>
      <c r="H129">
        <v>97569100</v>
      </c>
      <c r="J129" s="3">
        <f t="shared" si="7"/>
        <v>2.0295599228610389E-2</v>
      </c>
      <c r="K129" s="6">
        <f t="shared" si="8"/>
        <v>0</v>
      </c>
      <c r="L129" s="6">
        <f t="shared" si="9"/>
        <v>5.2100059999999644</v>
      </c>
      <c r="M129" s="6">
        <f t="shared" si="12"/>
        <v>-3.2422946553861847</v>
      </c>
      <c r="N129" s="6">
        <f t="shared" si="13"/>
        <v>3.0132871155221048</v>
      </c>
      <c r="O129">
        <f t="shared" si="10"/>
        <v>-0.92936868353909585</v>
      </c>
      <c r="P129">
        <f t="shared" si="11"/>
        <v>-1315.8025789502594</v>
      </c>
      <c r="Q129" s="4" t="str" cm="1">
        <f t="array" ref="Q129" xml:space="preserve"> _xlfn.IFS(P129&gt;=$K$4, "Overbrought", P129&lt;=$K$3, "Oversold", OR(P129&gt;$K$3, P129&lt;$K$4), "")</f>
        <v>Oversold</v>
      </c>
      <c r="R129" cm="1">
        <f t="array" ref="R129" xml:space="preserve"> _xlfn.IFS(F129&gt;F128, R128 + H129, F129=F128, R128+0, F129&lt;F128, R128 - H129)</f>
        <v>1657775000</v>
      </c>
    </row>
    <row r="130" spans="2:18" x14ac:dyDescent="0.2">
      <c r="B130" s="2">
        <v>45142</v>
      </c>
      <c r="C130" s="6">
        <v>260.97000100000002</v>
      </c>
      <c r="D130" s="6">
        <v>264.76998900000001</v>
      </c>
      <c r="E130" s="6">
        <v>253.11000100000001</v>
      </c>
      <c r="F130" s="6">
        <v>253.86000100000001</v>
      </c>
      <c r="G130" s="6">
        <v>253.86000100000001</v>
      </c>
      <c r="H130">
        <v>99242600</v>
      </c>
      <c r="J130" s="3">
        <f t="shared" si="7"/>
        <v>-2.1279909401260018E-2</v>
      </c>
      <c r="K130" s="6">
        <f t="shared" si="8"/>
        <v>-5.4600059999999644</v>
      </c>
      <c r="L130" s="6">
        <f t="shared" si="9"/>
        <v>0</v>
      </c>
      <c r="M130" s="6">
        <f t="shared" si="12"/>
        <v>-3.4007026085728831</v>
      </c>
      <c r="N130" s="6">
        <f t="shared" si="13"/>
        <v>2.7980523215562405</v>
      </c>
      <c r="O130">
        <f t="shared" si="10"/>
        <v>-0.82278653667115365</v>
      </c>
      <c r="P130">
        <f t="shared" si="11"/>
        <v>-464.29121197431198</v>
      </c>
      <c r="Q130" s="4" t="str" cm="1">
        <f t="array" ref="Q130" xml:space="preserve"> _xlfn.IFS(P130&gt;=$K$4, "Overbrought", P130&lt;=$K$3, "Oversold", OR(P130&gt;$K$3, P130&lt;$K$4), "")</f>
        <v>Oversold</v>
      </c>
      <c r="R130" cm="1">
        <f t="array" ref="R130" xml:space="preserve"> _xlfn.IFS(F130&gt;F129, R129 + H130, F130=F129, R129+0, F130&lt;F129, R129 - H130)</f>
        <v>1558532400</v>
      </c>
    </row>
    <row r="131" spans="2:18" x14ac:dyDescent="0.2">
      <c r="B131" s="2">
        <v>45145</v>
      </c>
      <c r="C131" s="6">
        <v>251.449997</v>
      </c>
      <c r="D131" s="6">
        <v>253.64999399999999</v>
      </c>
      <c r="E131" s="6">
        <v>242.759995</v>
      </c>
      <c r="F131" s="6">
        <v>251.449997</v>
      </c>
      <c r="G131" s="6">
        <v>251.449997</v>
      </c>
      <c r="H131">
        <v>111097900</v>
      </c>
      <c r="J131" s="3">
        <f t="shared" si="7"/>
        <v>-9.5387872120379063E-3</v>
      </c>
      <c r="K131" s="6">
        <f t="shared" si="8"/>
        <v>-2.4100040000000149</v>
      </c>
      <c r="L131" s="6">
        <f t="shared" si="9"/>
        <v>0</v>
      </c>
      <c r="M131" s="6">
        <f t="shared" si="12"/>
        <v>-3.3299384222462498</v>
      </c>
      <c r="N131" s="6">
        <f t="shared" si="13"/>
        <v>2.5981914414450804</v>
      </c>
      <c r="O131">
        <f t="shared" si="10"/>
        <v>-0.78025209838338072</v>
      </c>
      <c r="P131">
        <f t="shared" si="11"/>
        <v>-355.0669165181103</v>
      </c>
      <c r="Q131" s="4" t="str" cm="1">
        <f t="array" ref="Q131" xml:space="preserve"> _xlfn.IFS(P131&gt;=$K$4, "Overbrought", P131&lt;=$K$3, "Oversold", OR(P131&gt;$K$3, P131&lt;$K$4), "")</f>
        <v>Oversold</v>
      </c>
      <c r="R131" cm="1">
        <f t="array" ref="R131" xml:space="preserve"> _xlfn.IFS(F131&gt;F130, R130 + H131, F131=F130, R130+0, F131&lt;F130, R130 - H131)</f>
        <v>1447434500</v>
      </c>
    </row>
    <row r="132" spans="2:18" x14ac:dyDescent="0.2">
      <c r="B132" s="2">
        <v>45146</v>
      </c>
      <c r="C132" s="6">
        <v>247.449997</v>
      </c>
      <c r="D132" s="6">
        <v>250.91999799999999</v>
      </c>
      <c r="E132" s="6">
        <v>245.009995</v>
      </c>
      <c r="F132" s="6">
        <v>249.699997</v>
      </c>
      <c r="G132" s="6">
        <v>249.699997</v>
      </c>
      <c r="H132">
        <v>96642200</v>
      </c>
      <c r="J132" s="3">
        <f t="shared" si="7"/>
        <v>-6.9839654158622101E-3</v>
      </c>
      <c r="K132" s="6">
        <f t="shared" si="8"/>
        <v>-1.75</v>
      </c>
      <c r="L132" s="6">
        <f t="shared" si="9"/>
        <v>0</v>
      </c>
      <c r="M132" s="6">
        <f t="shared" si="12"/>
        <v>-3.2170856778000889</v>
      </c>
      <c r="N132" s="6">
        <f t="shared" si="13"/>
        <v>2.4126063384847174</v>
      </c>
      <c r="O132">
        <f t="shared" si="10"/>
        <v>-0.74993537011874312</v>
      </c>
      <c r="P132">
        <f t="shared" si="11"/>
        <v>-299.8966189160177</v>
      </c>
      <c r="Q132" s="4" t="str" cm="1">
        <f t="array" ref="Q132" xml:space="preserve"> _xlfn.IFS(P132&gt;=$K$4, "Overbrought", P132&lt;=$K$3, "Oversold", OR(P132&gt;$K$3, P132&lt;$K$4), "")</f>
        <v>Oversold</v>
      </c>
      <c r="R132" cm="1">
        <f t="array" ref="R132" xml:space="preserve"> _xlfn.IFS(F132&gt;F131, R131 + H132, F132=F131, R131+0, F132&lt;F131, R131 - H132)</f>
        <v>1350792300</v>
      </c>
    </row>
    <row r="133" spans="2:18" x14ac:dyDescent="0.2">
      <c r="B133" s="2">
        <v>45147</v>
      </c>
      <c r="C133" s="6">
        <v>250.86999499999999</v>
      </c>
      <c r="D133" s="6">
        <v>251.10000600000001</v>
      </c>
      <c r="E133" s="6">
        <v>241.89999399999999</v>
      </c>
      <c r="F133" s="6">
        <v>242.19000199999999</v>
      </c>
      <c r="G133" s="6">
        <v>242.19000199999999</v>
      </c>
      <c r="H133">
        <v>101596300</v>
      </c>
      <c r="J133" s="3">
        <f t="shared" si="7"/>
        <v>-3.0537634938297167E-2</v>
      </c>
      <c r="K133" s="6">
        <f t="shared" si="8"/>
        <v>-7.5099950000000035</v>
      </c>
      <c r="L133" s="6">
        <f t="shared" si="9"/>
        <v>0</v>
      </c>
      <c r="M133" s="6">
        <f t="shared" si="12"/>
        <v>-3.5237220579572255</v>
      </c>
      <c r="N133" s="6">
        <f t="shared" si="13"/>
        <v>2.2402773143072374</v>
      </c>
      <c r="O133">
        <f t="shared" si="10"/>
        <v>-0.63577015367834444</v>
      </c>
      <c r="P133">
        <f t="shared" si="11"/>
        <v>-174.55191003674327</v>
      </c>
      <c r="Q133" s="4" t="str" cm="1">
        <f t="array" ref="Q133" xml:space="preserve"> _xlfn.IFS(P133&gt;=$K$4, "Overbrought", P133&lt;=$K$3, "Oversold", OR(P133&gt;$K$3, P133&lt;$K$4), "")</f>
        <v>Oversold</v>
      </c>
      <c r="R133" cm="1">
        <f t="array" ref="R133" xml:space="preserve"> _xlfn.IFS(F133&gt;F132, R132 + H133, F133=F132, R132+0, F133&lt;F132, R132 - H133)</f>
        <v>1249196000</v>
      </c>
    </row>
    <row r="134" spans="2:18" x14ac:dyDescent="0.2">
      <c r="B134" s="2">
        <v>45148</v>
      </c>
      <c r="C134" s="6">
        <v>245.39999399999999</v>
      </c>
      <c r="D134" s="6">
        <v>251.800003</v>
      </c>
      <c r="E134" s="6">
        <v>243</v>
      </c>
      <c r="F134" s="6">
        <v>245.33999600000001</v>
      </c>
      <c r="G134" s="6">
        <v>245.33999600000001</v>
      </c>
      <c r="H134">
        <v>109498600</v>
      </c>
      <c r="J134" s="3">
        <f t="shared" si="7"/>
        <v>1.2922436967688078E-2</v>
      </c>
      <c r="K134" s="6">
        <f t="shared" si="8"/>
        <v>0</v>
      </c>
      <c r="L134" s="6">
        <f t="shared" si="9"/>
        <v>3.1499940000000208</v>
      </c>
      <c r="M134" s="6">
        <f t="shared" si="12"/>
        <v>-3.2720276252459954</v>
      </c>
      <c r="N134" s="6">
        <f t="shared" si="13"/>
        <v>2.3052570775710075</v>
      </c>
      <c r="O134">
        <f t="shared" si="10"/>
        <v>-0.70453472329644384</v>
      </c>
      <c r="P134">
        <f t="shared" si="11"/>
        <v>-238.44924559555335</v>
      </c>
      <c r="Q134" s="4" t="str" cm="1">
        <f t="array" ref="Q134" xml:space="preserve"> _xlfn.IFS(P134&gt;=$K$4, "Overbrought", P134&lt;=$K$3, "Oversold", OR(P134&gt;$K$3, P134&lt;$K$4), "")</f>
        <v>Oversold</v>
      </c>
      <c r="R134" cm="1">
        <f t="array" ref="R134" xml:space="preserve"> _xlfn.IFS(F134&gt;F133, R133 + H134, F134=F133, R133+0, F134&lt;F133, R133 - H134)</f>
        <v>1358694600</v>
      </c>
    </row>
    <row r="135" spans="2:18" x14ac:dyDescent="0.2">
      <c r="B135" s="2">
        <v>45149</v>
      </c>
      <c r="C135" s="6">
        <v>241.770004</v>
      </c>
      <c r="D135" s="6">
        <v>243.78999300000001</v>
      </c>
      <c r="E135" s="6">
        <v>238.020004</v>
      </c>
      <c r="F135" s="6">
        <v>242.64999399999999</v>
      </c>
      <c r="G135" s="6">
        <v>242.64999399999999</v>
      </c>
      <c r="H135">
        <v>98866600</v>
      </c>
      <c r="J135" s="3">
        <f t="shared" si="7"/>
        <v>-1.1024936176449245E-2</v>
      </c>
      <c r="K135" s="6">
        <f t="shared" si="8"/>
        <v>-2.6900020000000211</v>
      </c>
      <c r="L135" s="6">
        <f t="shared" si="9"/>
        <v>0</v>
      </c>
      <c r="M135" s="6">
        <f t="shared" si="12"/>
        <v>-3.2304543662998548</v>
      </c>
      <c r="N135" s="6">
        <f t="shared" si="13"/>
        <v>2.1405958577445068</v>
      </c>
      <c r="O135">
        <f t="shared" si="10"/>
        <v>-0.66262996316407774</v>
      </c>
      <c r="P135">
        <f t="shared" si="11"/>
        <v>-196.41043685404213</v>
      </c>
      <c r="Q135" s="4" t="str" cm="1">
        <f t="array" ref="Q135" xml:space="preserve"> _xlfn.IFS(P135&gt;=$K$4, "Overbrought", P135&lt;=$K$3, "Oversold", OR(P135&gt;$K$3, P135&lt;$K$4), "")</f>
        <v>Oversold</v>
      </c>
      <c r="R135" cm="1">
        <f t="array" ref="R135" xml:space="preserve"> _xlfn.IFS(F135&gt;F134, R134 + H135, F135=F134, R134+0, F135&lt;F134, R134 - H135)</f>
        <v>1259828000</v>
      </c>
    </row>
    <row r="136" spans="2:18" x14ac:dyDescent="0.2">
      <c r="B136" s="2">
        <v>45152</v>
      </c>
      <c r="C136" s="6">
        <v>235.699997</v>
      </c>
      <c r="D136" s="6">
        <v>240.66000399999999</v>
      </c>
      <c r="E136" s="6">
        <v>233.75</v>
      </c>
      <c r="F136" s="6">
        <v>239.759995</v>
      </c>
      <c r="G136" s="6">
        <v>239.759995</v>
      </c>
      <c r="H136">
        <v>98595300</v>
      </c>
      <c r="J136" s="3">
        <f t="shared" si="7"/>
        <v>-1.1981648970031813E-2</v>
      </c>
      <c r="K136" s="6">
        <f t="shared" si="8"/>
        <v>-2.8899989999999889</v>
      </c>
      <c r="L136" s="6">
        <f t="shared" si="9"/>
        <v>0</v>
      </c>
      <c r="M136" s="6">
        <f t="shared" si="12"/>
        <v>-3.2061361258498642</v>
      </c>
      <c r="N136" s="6">
        <f t="shared" si="13"/>
        <v>1.9876961536198992</v>
      </c>
      <c r="O136">
        <f t="shared" si="10"/>
        <v>-0.61996623836207576</v>
      </c>
      <c r="P136">
        <f t="shared" si="11"/>
        <v>-163.13451617826161</v>
      </c>
      <c r="Q136" s="4" t="str" cm="1">
        <f t="array" ref="Q136" xml:space="preserve"> _xlfn.IFS(P136&gt;=$K$4, "Overbrought", P136&lt;=$K$3, "Oversold", OR(P136&gt;$K$3, P136&lt;$K$4), "")</f>
        <v>Oversold</v>
      </c>
      <c r="R136" cm="1">
        <f t="array" ref="R136" xml:space="preserve"> _xlfn.IFS(F136&gt;F135, R135 + H136, F136=F135, R135+0, F136&lt;F135, R135 - H136)</f>
        <v>1161232700</v>
      </c>
    </row>
    <row r="137" spans="2:18" x14ac:dyDescent="0.2">
      <c r="B137" s="2">
        <v>45153</v>
      </c>
      <c r="C137" s="6">
        <v>238.729996</v>
      </c>
      <c r="D137" s="6">
        <v>240.5</v>
      </c>
      <c r="E137" s="6">
        <v>232.61000100000001</v>
      </c>
      <c r="F137" s="6">
        <v>232.96000699999999</v>
      </c>
      <c r="G137" s="6">
        <v>232.96000699999999</v>
      </c>
      <c r="H137">
        <v>88197600</v>
      </c>
      <c r="J137" s="3">
        <f t="shared" si="7"/>
        <v>-2.8771607097822414E-2</v>
      </c>
      <c r="K137" s="6">
        <f t="shared" si="8"/>
        <v>-6.7999880000000132</v>
      </c>
      <c r="L137" s="6">
        <f t="shared" si="9"/>
        <v>0</v>
      </c>
      <c r="M137" s="6">
        <f t="shared" si="12"/>
        <v>-3.4628398311463036</v>
      </c>
      <c r="N137" s="6">
        <f t="shared" si="13"/>
        <v>1.8457178569327635</v>
      </c>
      <c r="O137">
        <f t="shared" si="10"/>
        <v>-0.53300699626115122</v>
      </c>
      <c r="P137">
        <f t="shared" si="11"/>
        <v>-114.13597034511864</v>
      </c>
      <c r="Q137" s="4" t="str" cm="1">
        <f t="array" ref="Q137" xml:space="preserve"> _xlfn.IFS(P137&gt;=$K$4, "Overbrought", P137&lt;=$K$3, "Oversold", OR(P137&gt;$K$3, P137&lt;$K$4), "")</f>
        <v>Oversold</v>
      </c>
      <c r="R137" cm="1">
        <f t="array" ref="R137" xml:space="preserve"> _xlfn.IFS(F137&gt;F136, R136 + H137, F137=F136, R136+0, F137&lt;F136, R136 - H137)</f>
        <v>1073035100</v>
      </c>
    </row>
    <row r="138" spans="2:18" x14ac:dyDescent="0.2">
      <c r="B138" s="2">
        <v>45154</v>
      </c>
      <c r="C138" s="6">
        <v>228.020004</v>
      </c>
      <c r="D138" s="6">
        <v>233.970001</v>
      </c>
      <c r="E138" s="6">
        <v>225.38000500000001</v>
      </c>
      <c r="F138" s="6">
        <v>225.60000600000001</v>
      </c>
      <c r="G138" s="6">
        <v>225.60000600000001</v>
      </c>
      <c r="H138">
        <v>112484500</v>
      </c>
      <c r="J138" s="3">
        <f t="shared" ref="J138:J201" si="14" xml:space="preserve"> LN(F138/F137)</f>
        <v>-3.2103248836749365E-2</v>
      </c>
      <c r="K138" s="6">
        <f t="shared" ref="K138:K201" si="15" xml:space="preserve"> IF(J138&lt;0, F138-F137, 0)</f>
        <v>-7.3600009999999827</v>
      </c>
      <c r="L138" s="6">
        <f t="shared" ref="L138:L201" si="16" xml:space="preserve"> IF(J138&gt;0, F138-F137,0)</f>
        <v>0</v>
      </c>
      <c r="M138" s="6">
        <f t="shared" si="12"/>
        <v>-3.7412084860644232</v>
      </c>
      <c r="N138" s="6">
        <f t="shared" si="13"/>
        <v>1.7138808671518519</v>
      </c>
      <c r="O138">
        <f t="shared" si="10"/>
        <v>-0.45810889009149414</v>
      </c>
      <c r="P138">
        <f t="shared" si="11"/>
        <v>-84.538919667614095</v>
      </c>
      <c r="Q138" s="4" t="str" cm="1">
        <f t="array" ref="Q138" xml:space="preserve"> _xlfn.IFS(P138&gt;=$K$4, "Overbrought", P138&lt;=$K$3, "Oversold", OR(P138&gt;$K$3, P138&lt;$K$4), "")</f>
        <v>Oversold</v>
      </c>
      <c r="R138" cm="1">
        <f t="array" ref="R138" xml:space="preserve"> _xlfn.IFS(F138&gt;F137, R137 + H138, F138=F137, R137+0, F138&lt;F137, R137 - H138)</f>
        <v>960550600</v>
      </c>
    </row>
    <row r="139" spans="2:18" x14ac:dyDescent="0.2">
      <c r="B139" s="2">
        <v>45155</v>
      </c>
      <c r="C139" s="6">
        <v>226.05999800000001</v>
      </c>
      <c r="D139" s="6">
        <v>226.740005</v>
      </c>
      <c r="E139" s="6">
        <v>218.83000200000001</v>
      </c>
      <c r="F139" s="6">
        <v>219.220001</v>
      </c>
      <c r="G139" s="6">
        <v>219.220001</v>
      </c>
      <c r="H139">
        <v>120718400</v>
      </c>
      <c r="J139" s="3">
        <f t="shared" si="14"/>
        <v>-2.8687749870443355E-2</v>
      </c>
      <c r="K139" s="6">
        <f t="shared" si="15"/>
        <v>-6.3800050000000113</v>
      </c>
      <c r="L139" s="6">
        <f t="shared" si="16"/>
        <v>0</v>
      </c>
      <c r="M139" s="6">
        <f t="shared" si="12"/>
        <v>-3.9296939513455369</v>
      </c>
      <c r="N139" s="6">
        <f t="shared" si="13"/>
        <v>1.5914608052124339</v>
      </c>
      <c r="O139">
        <f t="shared" si="10"/>
        <v>-0.40498339690486934</v>
      </c>
      <c r="P139">
        <f t="shared" si="11"/>
        <v>-68.06253721295252</v>
      </c>
      <c r="Q139" s="4" t="str" cm="1">
        <f t="array" ref="Q139" xml:space="preserve"> _xlfn.IFS(P139&gt;=$K$4, "Overbrought", P139&lt;=$K$3, "Oversold", OR(P139&gt;$K$3, P139&lt;$K$4), "")</f>
        <v>Oversold</v>
      </c>
      <c r="R139" cm="1">
        <f t="array" ref="R139" xml:space="preserve"> _xlfn.IFS(F139&gt;F138, R138 + H139, F139=F138, R138+0, F139&lt;F138, R138 - H139)</f>
        <v>839832200</v>
      </c>
    </row>
    <row r="140" spans="2:18" x14ac:dyDescent="0.2">
      <c r="B140" s="2">
        <v>45156</v>
      </c>
      <c r="C140" s="6">
        <v>214.11999499999999</v>
      </c>
      <c r="D140" s="6">
        <v>217.58000200000001</v>
      </c>
      <c r="E140" s="6">
        <v>212.36000100000001</v>
      </c>
      <c r="F140" s="6">
        <v>215.490005</v>
      </c>
      <c r="G140" s="6">
        <v>215.490005</v>
      </c>
      <c r="H140">
        <v>135813700</v>
      </c>
      <c r="J140" s="3">
        <f t="shared" si="14"/>
        <v>-1.7161268391452392E-2</v>
      </c>
      <c r="K140" s="6">
        <f t="shared" si="15"/>
        <v>-3.7299959999999999</v>
      </c>
      <c r="L140" s="6">
        <f t="shared" si="16"/>
        <v>0</v>
      </c>
      <c r="M140" s="6">
        <f t="shared" si="12"/>
        <v>-3.9154298119637128</v>
      </c>
      <c r="N140" s="6">
        <f t="shared" si="13"/>
        <v>1.4777850334115459</v>
      </c>
      <c r="O140">
        <f t="shared" si="10"/>
        <v>-0.37742600541481541</v>
      </c>
      <c r="P140">
        <f t="shared" si="11"/>
        <v>-60.623477481787688</v>
      </c>
      <c r="Q140" s="4" t="str" cm="1">
        <f t="array" ref="Q140" xml:space="preserve"> _xlfn.IFS(P140&gt;=$K$4, "Overbrought", P140&lt;=$K$3, "Oversold", OR(P140&gt;$K$3, P140&lt;$K$4), "")</f>
        <v>Oversold</v>
      </c>
      <c r="R140" cm="1">
        <f t="array" ref="R140" xml:space="preserve"> _xlfn.IFS(F140&gt;F139, R139 + H140, F140=F139, R139+0, F140&lt;F139, R139 - H140)</f>
        <v>704018500</v>
      </c>
    </row>
    <row r="141" spans="2:18" x14ac:dyDescent="0.2">
      <c r="B141" s="2">
        <v>45159</v>
      </c>
      <c r="C141" s="6">
        <v>221.550003</v>
      </c>
      <c r="D141" s="6">
        <v>232.13000500000001</v>
      </c>
      <c r="E141" s="6">
        <v>220.58000200000001</v>
      </c>
      <c r="F141" s="6">
        <v>231.279999</v>
      </c>
      <c r="G141" s="6">
        <v>231.279999</v>
      </c>
      <c r="H141">
        <v>135702700</v>
      </c>
      <c r="J141" s="3">
        <f t="shared" si="14"/>
        <v>7.071456542657463E-2</v>
      </c>
      <c r="K141" s="6">
        <f t="shared" si="15"/>
        <v>0</v>
      </c>
      <c r="L141" s="6">
        <f t="shared" si="16"/>
        <v>15.789994000000007</v>
      </c>
      <c r="M141" s="6">
        <f t="shared" si="12"/>
        <v>-3.6357562539663051</v>
      </c>
      <c r="N141" s="6">
        <f t="shared" si="13"/>
        <v>2.50008567388215</v>
      </c>
      <c r="O141">
        <f t="shared" si="10"/>
        <v>-0.68763841667184544</v>
      </c>
      <c r="P141">
        <f t="shared" si="11"/>
        <v>-220.14180148057454</v>
      </c>
      <c r="Q141" s="4" t="str" cm="1">
        <f t="array" ref="Q141" xml:space="preserve"> _xlfn.IFS(P141&gt;=$K$4, "Overbrought", P141&lt;=$K$3, "Oversold", OR(P141&gt;$K$3, P141&lt;$K$4), "")</f>
        <v>Oversold</v>
      </c>
      <c r="R141" cm="1">
        <f t="array" ref="R141" xml:space="preserve"> _xlfn.IFS(F141&gt;F140, R140 + H141, F141=F140, R140+0, F141&lt;F140, R140 - H141)</f>
        <v>839721200</v>
      </c>
    </row>
    <row r="142" spans="2:18" x14ac:dyDescent="0.2">
      <c r="B142" s="2">
        <v>45160</v>
      </c>
      <c r="C142" s="6">
        <v>240.25</v>
      </c>
      <c r="D142" s="6">
        <v>240.820007</v>
      </c>
      <c r="E142" s="6">
        <v>229.550003</v>
      </c>
      <c r="F142" s="6">
        <v>233.19000199999999</v>
      </c>
      <c r="G142" s="6">
        <v>233.19000199999999</v>
      </c>
      <c r="H142">
        <v>130597900</v>
      </c>
      <c r="J142" s="3">
        <f t="shared" si="14"/>
        <v>8.2244871026078501E-3</v>
      </c>
      <c r="K142" s="6">
        <f t="shared" si="15"/>
        <v>0</v>
      </c>
      <c r="L142" s="6">
        <f t="shared" si="16"/>
        <v>1.910002999999989</v>
      </c>
      <c r="M142" s="6">
        <f t="shared" si="12"/>
        <v>-3.376059378682998</v>
      </c>
      <c r="N142" s="6">
        <f t="shared" si="13"/>
        <v>2.4579369114619958</v>
      </c>
      <c r="O142">
        <f t="shared" si="10"/>
        <v>-0.7280490760861078</v>
      </c>
      <c r="P142">
        <f t="shared" si="11"/>
        <v>-267.71340417164015</v>
      </c>
      <c r="Q142" s="4" t="str" cm="1">
        <f t="array" ref="Q142" xml:space="preserve"> _xlfn.IFS(P142&gt;=$K$4, "Overbrought", P142&lt;=$K$3, "Oversold", OR(P142&gt;$K$3, P142&lt;$K$4), "")</f>
        <v>Oversold</v>
      </c>
      <c r="R142" cm="1">
        <f t="array" ref="R142" xml:space="preserve"> _xlfn.IFS(F142&gt;F141, R141 + H142, F142=F141, R141+0, F142&lt;F141, R141 - H142)</f>
        <v>970319100</v>
      </c>
    </row>
    <row r="143" spans="2:18" x14ac:dyDescent="0.2">
      <c r="B143" s="2">
        <v>45161</v>
      </c>
      <c r="C143" s="6">
        <v>229.33999600000001</v>
      </c>
      <c r="D143" s="6">
        <v>238.979996</v>
      </c>
      <c r="E143" s="6">
        <v>229.28999300000001</v>
      </c>
      <c r="F143" s="6">
        <v>236.86000100000001</v>
      </c>
      <c r="G143" s="6">
        <v>236.86000100000001</v>
      </c>
      <c r="H143">
        <v>101077600</v>
      </c>
      <c r="J143" s="3">
        <f t="shared" si="14"/>
        <v>1.561567302831726E-2</v>
      </c>
      <c r="K143" s="6">
        <f t="shared" si="15"/>
        <v>0</v>
      </c>
      <c r="L143" s="6">
        <f t="shared" si="16"/>
        <v>3.6699990000000184</v>
      </c>
      <c r="M143" s="6">
        <f t="shared" si="12"/>
        <v>-3.1349122802056408</v>
      </c>
      <c r="N143" s="6">
        <f t="shared" si="13"/>
        <v>2.5445127749289975</v>
      </c>
      <c r="O143">
        <f t="shared" si="10"/>
        <v>-0.81166952931840408</v>
      </c>
      <c r="P143">
        <f t="shared" si="11"/>
        <v>-430.98152220448003</v>
      </c>
      <c r="Q143" s="4" t="str" cm="1">
        <f t="array" ref="Q143" xml:space="preserve"> _xlfn.IFS(P143&gt;=$K$4, "Overbrought", P143&lt;=$K$3, "Oversold", OR(P143&gt;$K$3, P143&lt;$K$4), "")</f>
        <v>Oversold</v>
      </c>
      <c r="R143" cm="1">
        <f t="array" ref="R143" xml:space="preserve"> _xlfn.IFS(F143&gt;F142, R142 + H143, F143=F142, R142+0, F143&lt;F142, R142 - H143)</f>
        <v>1071396700</v>
      </c>
    </row>
    <row r="144" spans="2:18" x14ac:dyDescent="0.2">
      <c r="B144" s="2">
        <v>45162</v>
      </c>
      <c r="C144" s="6">
        <v>238.66000399999999</v>
      </c>
      <c r="D144" s="6">
        <v>238.91999799999999</v>
      </c>
      <c r="E144" s="6">
        <v>228.179993</v>
      </c>
      <c r="F144" s="6">
        <v>230.03999300000001</v>
      </c>
      <c r="G144" s="6">
        <v>230.03999300000001</v>
      </c>
      <c r="H144">
        <v>99777400</v>
      </c>
      <c r="J144" s="3">
        <f t="shared" si="14"/>
        <v>-2.921607709918982E-2</v>
      </c>
      <c r="K144" s="6">
        <f t="shared" si="15"/>
        <v>-6.8200080000000014</v>
      </c>
      <c r="L144" s="6">
        <f t="shared" si="16"/>
        <v>0</v>
      </c>
      <c r="M144" s="6">
        <f t="shared" si="12"/>
        <v>-3.3981334030480954</v>
      </c>
      <c r="N144" s="6">
        <f t="shared" si="13"/>
        <v>2.3627618624340694</v>
      </c>
      <c r="O144">
        <f t="shared" si="10"/>
        <v>-0.69531168503116825</v>
      </c>
      <c r="P144">
        <f t="shared" si="11"/>
        <v>-228.20425033440995</v>
      </c>
      <c r="Q144" s="4" t="str" cm="1">
        <f t="array" ref="Q144" xml:space="preserve"> _xlfn.IFS(P144&gt;=$K$4, "Overbrought", P144&lt;=$K$3, "Oversold", OR(P144&gt;$K$3, P144&lt;$K$4), "")</f>
        <v>Oversold</v>
      </c>
      <c r="R144" cm="1">
        <f t="array" ref="R144" xml:space="preserve"> _xlfn.IFS(F144&gt;F143, R143 + H144, F144=F143, R143+0, F144&lt;F143, R143 - H144)</f>
        <v>971619300</v>
      </c>
    </row>
    <row r="145" spans="2:18" x14ac:dyDescent="0.2">
      <c r="B145" s="2">
        <v>45163</v>
      </c>
      <c r="C145" s="6">
        <v>231.30999800000001</v>
      </c>
      <c r="D145" s="6">
        <v>239</v>
      </c>
      <c r="E145" s="6">
        <v>230.35000600000001</v>
      </c>
      <c r="F145" s="6">
        <v>238.58999600000001</v>
      </c>
      <c r="G145" s="6">
        <v>238.58999600000001</v>
      </c>
      <c r="H145">
        <v>106612200</v>
      </c>
      <c r="J145" s="3">
        <f t="shared" si="14"/>
        <v>3.6493404455929003E-2</v>
      </c>
      <c r="K145" s="6">
        <f t="shared" si="15"/>
        <v>0</v>
      </c>
      <c r="L145" s="6">
        <f t="shared" si="16"/>
        <v>8.5500030000000038</v>
      </c>
      <c r="M145" s="6">
        <f t="shared" si="12"/>
        <v>-3.1554095885446602</v>
      </c>
      <c r="N145" s="6">
        <f t="shared" si="13"/>
        <v>2.8047076579744932</v>
      </c>
      <c r="O145">
        <f t="shared" si="10"/>
        <v>-0.88885692309380415</v>
      </c>
      <c r="P145">
        <f t="shared" si="11"/>
        <v>-799.74115152848844</v>
      </c>
      <c r="Q145" s="4" t="str" cm="1">
        <f t="array" ref="Q145" xml:space="preserve"> _xlfn.IFS(P145&gt;=$K$4, "Overbrought", P145&lt;=$K$3, "Oversold", OR(P145&gt;$K$3, P145&lt;$K$4), "")</f>
        <v>Oversold</v>
      </c>
      <c r="R145" cm="1">
        <f t="array" ref="R145" xml:space="preserve"> _xlfn.IFS(F145&gt;F144, R144 + H145, F145=F144, R144+0, F145&lt;F144, R144 - H145)</f>
        <v>1078231500</v>
      </c>
    </row>
    <row r="146" spans="2:18" x14ac:dyDescent="0.2">
      <c r="B146" s="2">
        <v>45166</v>
      </c>
      <c r="C146" s="6">
        <v>242.58000200000001</v>
      </c>
      <c r="D146" s="6">
        <v>244.38000500000001</v>
      </c>
      <c r="E146" s="6">
        <v>235.35000600000001</v>
      </c>
      <c r="F146" s="6">
        <v>238.820007</v>
      </c>
      <c r="G146" s="6">
        <v>238.820007</v>
      </c>
      <c r="H146">
        <v>107673700</v>
      </c>
      <c r="J146" s="3">
        <f t="shared" si="14"/>
        <v>9.6357854402476695E-4</v>
      </c>
      <c r="K146" s="6">
        <f t="shared" si="15"/>
        <v>0</v>
      </c>
      <c r="L146" s="6">
        <f t="shared" si="16"/>
        <v>0.23001099999999042</v>
      </c>
      <c r="M146" s="6">
        <f t="shared" si="12"/>
        <v>-2.930023189362899</v>
      </c>
      <c r="N146" s="6">
        <f t="shared" si="13"/>
        <v>2.620800753833457</v>
      </c>
      <c r="O146">
        <f t="shared" si="10"/>
        <v>-0.89446416784275384</v>
      </c>
      <c r="P146">
        <f t="shared" si="11"/>
        <v>-847.54547300107618</v>
      </c>
      <c r="Q146" s="4" t="str" cm="1">
        <f t="array" ref="Q146" xml:space="preserve"> _xlfn.IFS(P146&gt;=$K$4, "Overbrought", P146&lt;=$K$3, "Oversold", OR(P146&gt;$K$3, P146&lt;$K$4), "")</f>
        <v>Oversold</v>
      </c>
      <c r="R146" cm="1">
        <f t="array" ref="R146" xml:space="preserve"> _xlfn.IFS(F146&gt;F145, R145 + H146, F146=F145, R145+0, F146&lt;F145, R145 - H146)</f>
        <v>1185905200</v>
      </c>
    </row>
    <row r="147" spans="2:18" x14ac:dyDescent="0.2">
      <c r="B147" s="2">
        <v>45167</v>
      </c>
      <c r="C147" s="6">
        <v>238.58000200000001</v>
      </c>
      <c r="D147" s="6">
        <v>257.48001099999999</v>
      </c>
      <c r="E147" s="6">
        <v>237.770004</v>
      </c>
      <c r="F147" s="6">
        <v>257.17999300000002</v>
      </c>
      <c r="G147" s="6">
        <v>257.17999300000002</v>
      </c>
      <c r="H147">
        <v>134047600</v>
      </c>
      <c r="J147" s="3">
        <f t="shared" si="14"/>
        <v>7.4066042207985752E-2</v>
      </c>
      <c r="K147" s="6">
        <f t="shared" si="15"/>
        <v>0</v>
      </c>
      <c r="L147" s="6">
        <f t="shared" si="16"/>
        <v>18.359986000000021</v>
      </c>
      <c r="M147" s="6">
        <f t="shared" si="12"/>
        <v>-2.7207358186941204</v>
      </c>
      <c r="N147" s="6">
        <f t="shared" si="13"/>
        <v>3.7450282714167829</v>
      </c>
      <c r="O147">
        <f t="shared" si="10"/>
        <v>-1.3764762626656988</v>
      </c>
      <c r="P147">
        <f t="shared" si="11"/>
        <v>365.62099637287736</v>
      </c>
      <c r="Q147" s="4" t="str" cm="1">
        <f t="array" ref="Q147" xml:space="preserve"> _xlfn.IFS(P147&gt;=$K$4, "Overbrought", P147&lt;=$K$3, "Oversold", OR(P147&gt;$K$3, P147&lt;$K$4), "")</f>
        <v>Overbrought</v>
      </c>
      <c r="R147" cm="1">
        <f t="array" ref="R147" xml:space="preserve"> _xlfn.IFS(F147&gt;F146, R146 + H147, F147=F146, R146+0, F147&lt;F146, R146 - H147)</f>
        <v>1319952800</v>
      </c>
    </row>
    <row r="148" spans="2:18" x14ac:dyDescent="0.2">
      <c r="B148" s="2">
        <v>45168</v>
      </c>
      <c r="C148" s="6">
        <v>254.199997</v>
      </c>
      <c r="D148" s="6">
        <v>260.51001000000002</v>
      </c>
      <c r="E148" s="6">
        <v>250.58999600000001</v>
      </c>
      <c r="F148" s="6">
        <v>256.89999399999999</v>
      </c>
      <c r="G148" s="6">
        <v>256.89999399999999</v>
      </c>
      <c r="H148">
        <v>121988400</v>
      </c>
      <c r="J148" s="3">
        <f t="shared" si="14"/>
        <v>-1.0893208635555313E-3</v>
      </c>
      <c r="K148" s="6">
        <f t="shared" si="15"/>
        <v>-0.27999900000003208</v>
      </c>
      <c r="L148" s="6">
        <f t="shared" si="16"/>
        <v>0</v>
      </c>
      <c r="M148" s="6">
        <f t="shared" si="12"/>
        <v>-2.5463974745016853</v>
      </c>
      <c r="N148" s="6">
        <f t="shared" si="13"/>
        <v>3.4775262520298695</v>
      </c>
      <c r="O148">
        <f t="shared" si="10"/>
        <v>-1.3656651354912299</v>
      </c>
      <c r="P148">
        <f t="shared" si="11"/>
        <v>373.4742536109199</v>
      </c>
      <c r="Q148" s="4" t="str" cm="1">
        <f t="array" ref="Q148" xml:space="preserve"> _xlfn.IFS(P148&gt;=$K$4, "Overbrought", P148&lt;=$K$3, "Oversold", OR(P148&gt;$K$3, P148&lt;$K$4), "")</f>
        <v>Overbrought</v>
      </c>
      <c r="R148" cm="1">
        <f t="array" ref="R148" xml:space="preserve"> _xlfn.IFS(F148&gt;F147, R147 + H148, F148=F147, R147+0, F148&lt;F147, R147 - H148)</f>
        <v>1197964400</v>
      </c>
    </row>
    <row r="149" spans="2:18" x14ac:dyDescent="0.2">
      <c r="B149" s="2">
        <v>45169</v>
      </c>
      <c r="C149" s="6">
        <v>255.979996</v>
      </c>
      <c r="D149" s="6">
        <v>261.17999300000002</v>
      </c>
      <c r="E149" s="6">
        <v>255.050003</v>
      </c>
      <c r="F149" s="6">
        <v>258.07998700000002</v>
      </c>
      <c r="G149" s="6">
        <v>258.07998700000002</v>
      </c>
      <c r="H149">
        <v>108861700</v>
      </c>
      <c r="J149" s="3">
        <f t="shared" si="14"/>
        <v>4.5826832444734074E-3</v>
      </c>
      <c r="K149" s="6">
        <f t="shared" si="15"/>
        <v>0</v>
      </c>
      <c r="L149" s="6">
        <f t="shared" si="16"/>
        <v>1.1799930000000245</v>
      </c>
      <c r="M149" s="6">
        <f t="shared" si="12"/>
        <v>-2.3645119406087076</v>
      </c>
      <c r="N149" s="6">
        <f t="shared" si="13"/>
        <v>3.3134167340277374</v>
      </c>
      <c r="O149">
        <f t="shared" si="10"/>
        <v>-1.4013110600637309</v>
      </c>
      <c r="P149">
        <f t="shared" si="11"/>
        <v>349.18326443362747</v>
      </c>
      <c r="Q149" s="4" t="str" cm="1">
        <f t="array" ref="Q149" xml:space="preserve"> _xlfn.IFS(P149&gt;=$K$4, "Overbrought", P149&lt;=$K$3, "Oversold", OR(P149&gt;$K$3, P149&lt;$K$4), "")</f>
        <v>Overbrought</v>
      </c>
      <c r="R149" cm="1">
        <f t="array" ref="R149" xml:space="preserve"> _xlfn.IFS(F149&gt;F148, R148 + H149, F149=F148, R148+0, F149&lt;F148, R148 - H149)</f>
        <v>1306826100</v>
      </c>
    </row>
    <row r="150" spans="2:18" x14ac:dyDescent="0.2">
      <c r="B150" s="2">
        <v>45170</v>
      </c>
      <c r="C150" s="6">
        <v>257.26001000000002</v>
      </c>
      <c r="D150" s="6">
        <v>259.07998700000002</v>
      </c>
      <c r="E150" s="6">
        <v>242.009995</v>
      </c>
      <c r="F150" s="6">
        <v>245.009995</v>
      </c>
      <c r="G150" s="6">
        <v>245.009995</v>
      </c>
      <c r="H150">
        <v>132272500</v>
      </c>
      <c r="J150" s="3">
        <f t="shared" si="14"/>
        <v>-5.1970558373956352E-2</v>
      </c>
      <c r="K150" s="6">
        <f t="shared" si="15"/>
        <v>-13.069992000000013</v>
      </c>
      <c r="L150" s="6">
        <f t="shared" si="16"/>
        <v>0</v>
      </c>
      <c r="M150" s="6">
        <f t="shared" si="12"/>
        <v>-3.1291890877080868</v>
      </c>
      <c r="N150" s="6">
        <f t="shared" si="13"/>
        <v>3.076744110168613</v>
      </c>
      <c r="O150">
        <f t="shared" si="10"/>
        <v>-0.98324007400336233</v>
      </c>
      <c r="P150">
        <f t="shared" si="11"/>
        <v>-5866.613457604868</v>
      </c>
      <c r="Q150" s="4" t="str" cm="1">
        <f t="array" ref="Q150" xml:space="preserve"> _xlfn.IFS(P150&gt;=$K$4, "Overbrought", P150&lt;=$K$3, "Oversold", OR(P150&gt;$K$3, P150&lt;$K$4), "")</f>
        <v>Oversold</v>
      </c>
      <c r="R150" cm="1">
        <f t="array" ref="R150" xml:space="preserve"> _xlfn.IFS(F150&gt;F149, R149 + H150, F150=F149, R149+0, F150&lt;F149, R149 - H150)</f>
        <v>1174553600</v>
      </c>
    </row>
    <row r="151" spans="2:18" x14ac:dyDescent="0.2">
      <c r="B151" s="2">
        <v>45174</v>
      </c>
      <c r="C151" s="6">
        <v>245</v>
      </c>
      <c r="D151" s="6">
        <v>258</v>
      </c>
      <c r="E151" s="6">
        <v>244.86000100000001</v>
      </c>
      <c r="F151" s="6">
        <v>256.48998999999998</v>
      </c>
      <c r="G151" s="6">
        <v>256.48998999999998</v>
      </c>
      <c r="H151">
        <v>129469600</v>
      </c>
      <c r="J151" s="3">
        <f t="shared" si="14"/>
        <v>4.5790632877221592E-2</v>
      </c>
      <c r="K151" s="6">
        <f t="shared" si="15"/>
        <v>0</v>
      </c>
      <c r="L151" s="6">
        <f t="shared" si="16"/>
        <v>11.479994999999974</v>
      </c>
      <c r="M151" s="6">
        <f t="shared" si="12"/>
        <v>-2.9056755814432234</v>
      </c>
      <c r="N151" s="6">
        <f t="shared" si="13"/>
        <v>3.6769763165851388</v>
      </c>
      <c r="O151">
        <f t="shared" ref="O151:O214" si="17">N151/M151</f>
        <v>-1.2654462666333923</v>
      </c>
      <c r="P151">
        <f t="shared" ref="P151:P214" si="18" xml:space="preserve"> 100 - 100/(1+O151)</f>
        <v>476.72407778900856</v>
      </c>
      <c r="Q151" s="4" t="str" cm="1">
        <f t="array" ref="Q151" xml:space="preserve"> _xlfn.IFS(P151&gt;=$K$4, "Overbrought", P151&lt;=$K$3, "Oversold", OR(P151&gt;$K$3, P151&lt;$K$4), "")</f>
        <v>Overbrought</v>
      </c>
      <c r="R151" cm="1">
        <f t="array" ref="R151" xml:space="preserve"> _xlfn.IFS(F151&gt;F150, R150 + H151, F151=F150, R150+0, F151&lt;F150, R150 - H151)</f>
        <v>1304023200</v>
      </c>
    </row>
    <row r="152" spans="2:18" x14ac:dyDescent="0.2">
      <c r="B152" s="2">
        <v>45175</v>
      </c>
      <c r="C152" s="6">
        <v>255.13999899999999</v>
      </c>
      <c r="D152" s="6">
        <v>255.38999899999999</v>
      </c>
      <c r="E152" s="6">
        <v>245.05999800000001</v>
      </c>
      <c r="F152" s="6">
        <v>251.91999799999999</v>
      </c>
      <c r="G152" s="6">
        <v>251.91999799999999</v>
      </c>
      <c r="H152">
        <v>116959800</v>
      </c>
      <c r="J152" s="3">
        <f t="shared" si="14"/>
        <v>-1.7978069654444238E-2</v>
      </c>
      <c r="K152" s="6">
        <f t="shared" si="15"/>
        <v>-4.569991999999985</v>
      </c>
      <c r="L152" s="6">
        <f t="shared" si="16"/>
        <v>0</v>
      </c>
      <c r="M152" s="6">
        <f t="shared" ref="M152:M215" si="19">((M151*13)+K152)/14</f>
        <v>-3.0245553256258488</v>
      </c>
      <c r="N152" s="6">
        <f t="shared" ref="N152:N215" si="20">((N151*13)+L152)/14</f>
        <v>3.4143351511147721</v>
      </c>
      <c r="O152">
        <f t="shared" si="17"/>
        <v>-1.1288717789972214</v>
      </c>
      <c r="P152">
        <f t="shared" si="18"/>
        <v>875.96507767737216</v>
      </c>
      <c r="Q152" s="4" t="str" cm="1">
        <f t="array" ref="Q152" xml:space="preserve"> _xlfn.IFS(P152&gt;=$K$4, "Overbrought", P152&lt;=$K$3, "Oversold", OR(P152&gt;$K$3, P152&lt;$K$4), "")</f>
        <v>Overbrought</v>
      </c>
      <c r="R152" cm="1">
        <f t="array" ref="R152" xml:space="preserve"> _xlfn.IFS(F152&gt;F151, R151 + H152, F152=F151, R151+0, F152&lt;F151, R151 - H152)</f>
        <v>1187063400</v>
      </c>
    </row>
    <row r="153" spans="2:18" x14ac:dyDescent="0.2">
      <c r="B153" s="2">
        <v>45176</v>
      </c>
      <c r="C153" s="6">
        <v>245.070007</v>
      </c>
      <c r="D153" s="6">
        <v>252.80999800000001</v>
      </c>
      <c r="E153" s="6">
        <v>243.270004</v>
      </c>
      <c r="F153" s="6">
        <v>251.490005</v>
      </c>
      <c r="G153" s="6">
        <v>251.490005</v>
      </c>
      <c r="H153">
        <v>115312900</v>
      </c>
      <c r="J153" s="3">
        <f t="shared" si="14"/>
        <v>-1.7083216543591706E-3</v>
      </c>
      <c r="K153" s="6">
        <f t="shared" si="15"/>
        <v>-0.42999299999999607</v>
      </c>
      <c r="L153" s="6">
        <f t="shared" si="16"/>
        <v>0</v>
      </c>
      <c r="M153" s="6">
        <f t="shared" si="19"/>
        <v>-2.8392294452240021</v>
      </c>
      <c r="N153" s="6">
        <f t="shared" si="20"/>
        <v>3.1704540688922882</v>
      </c>
      <c r="O153">
        <f t="shared" si="17"/>
        <v>-1.116660041063414</v>
      </c>
      <c r="P153">
        <f t="shared" si="18"/>
        <v>957.1915378089235</v>
      </c>
      <c r="Q153" s="4" t="str" cm="1">
        <f t="array" ref="Q153" xml:space="preserve"> _xlfn.IFS(P153&gt;=$K$4, "Overbrought", P153&lt;=$K$3, "Oversold", OR(P153&gt;$K$3, P153&lt;$K$4), "")</f>
        <v>Overbrought</v>
      </c>
      <c r="R153" cm="1">
        <f t="array" ref="R153" xml:space="preserve"> _xlfn.IFS(F153&gt;F152, R152 + H153, F153=F152, R152+0, F153&lt;F152, R152 - H153)</f>
        <v>1071750500</v>
      </c>
    </row>
    <row r="154" spans="2:18" x14ac:dyDescent="0.2">
      <c r="B154" s="2">
        <v>45177</v>
      </c>
      <c r="C154" s="6">
        <v>251.220001</v>
      </c>
      <c r="D154" s="6">
        <v>256.51998900000001</v>
      </c>
      <c r="E154" s="6">
        <v>246.66999799999999</v>
      </c>
      <c r="F154" s="6">
        <v>248.5</v>
      </c>
      <c r="G154" s="6">
        <v>248.5</v>
      </c>
      <c r="H154">
        <v>118367700</v>
      </c>
      <c r="J154" s="3">
        <f t="shared" si="14"/>
        <v>-1.1960401662698291E-2</v>
      </c>
      <c r="K154" s="6">
        <f t="shared" si="15"/>
        <v>-2.9900049999999965</v>
      </c>
      <c r="L154" s="6">
        <f t="shared" si="16"/>
        <v>0</v>
      </c>
      <c r="M154" s="6">
        <f t="shared" si="19"/>
        <v>-2.8499991277080019</v>
      </c>
      <c r="N154" s="6">
        <f t="shared" si="20"/>
        <v>2.9439930639714107</v>
      </c>
      <c r="O154">
        <f t="shared" si="17"/>
        <v>-1.0329803386076821</v>
      </c>
      <c r="P154">
        <f t="shared" si="18"/>
        <v>3132.1095604733105</v>
      </c>
      <c r="Q154" s="4" t="str" cm="1">
        <f t="array" ref="Q154" xml:space="preserve"> _xlfn.IFS(P154&gt;=$K$4, "Overbrought", P154&lt;=$K$3, "Oversold", OR(P154&gt;$K$3, P154&lt;$K$4), "")</f>
        <v>Overbrought</v>
      </c>
      <c r="R154" cm="1">
        <f t="array" ref="R154" xml:space="preserve"> _xlfn.IFS(F154&gt;F153, R153 + H154, F154=F153, R153+0, F154&lt;F153, R153 - H154)</f>
        <v>953382800</v>
      </c>
    </row>
    <row r="155" spans="2:18" x14ac:dyDescent="0.2">
      <c r="B155" s="2">
        <v>45180</v>
      </c>
      <c r="C155" s="6">
        <v>264.26998900000001</v>
      </c>
      <c r="D155" s="6">
        <v>274.85000600000001</v>
      </c>
      <c r="E155" s="6">
        <v>260.60998499999999</v>
      </c>
      <c r="F155" s="6">
        <v>273.57998700000002</v>
      </c>
      <c r="G155" s="6">
        <v>273.57998700000002</v>
      </c>
      <c r="H155">
        <v>174667900</v>
      </c>
      <c r="J155" s="3">
        <f t="shared" si="14"/>
        <v>9.6151190606520415E-2</v>
      </c>
      <c r="K155" s="6">
        <f t="shared" si="15"/>
        <v>0</v>
      </c>
      <c r="L155" s="6">
        <f t="shared" si="16"/>
        <v>25.079987000000017</v>
      </c>
      <c r="M155" s="6">
        <f t="shared" si="19"/>
        <v>-2.6464277614431446</v>
      </c>
      <c r="N155" s="6">
        <f t="shared" si="20"/>
        <v>4.5251354879734542</v>
      </c>
      <c r="O155">
        <f t="shared" si="17"/>
        <v>-1.7099032718375871</v>
      </c>
      <c r="P155">
        <f t="shared" si="18"/>
        <v>240.86426132556011</v>
      </c>
      <c r="Q155" s="4" t="str" cm="1">
        <f t="array" ref="Q155" xml:space="preserve"> _xlfn.IFS(P155&gt;=$K$4, "Overbrought", P155&lt;=$K$3, "Oversold", OR(P155&gt;$K$3, P155&lt;$K$4), "")</f>
        <v>Overbrought</v>
      </c>
      <c r="R155" cm="1">
        <f t="array" ref="R155" xml:space="preserve"> _xlfn.IFS(F155&gt;F154, R154 + H155, F155=F154, R154+0, F155&lt;F154, R154 - H155)</f>
        <v>1128050700</v>
      </c>
    </row>
    <row r="156" spans="2:18" x14ac:dyDescent="0.2">
      <c r="B156" s="2">
        <v>45181</v>
      </c>
      <c r="C156" s="6">
        <v>270.76001000000002</v>
      </c>
      <c r="D156" s="6">
        <v>278.39001500000001</v>
      </c>
      <c r="E156" s="6">
        <v>266.60000600000001</v>
      </c>
      <c r="F156" s="6">
        <v>267.48001099999999</v>
      </c>
      <c r="G156" s="6">
        <v>267.48001099999999</v>
      </c>
      <c r="H156">
        <v>135999900</v>
      </c>
      <c r="J156" s="3">
        <f t="shared" si="14"/>
        <v>-2.2549197832856749E-2</v>
      </c>
      <c r="K156" s="6">
        <f t="shared" si="15"/>
        <v>-6.0999760000000265</v>
      </c>
      <c r="L156" s="6">
        <f t="shared" si="16"/>
        <v>0</v>
      </c>
      <c r="M156" s="6">
        <f t="shared" si="19"/>
        <v>-2.8931097784829221</v>
      </c>
      <c r="N156" s="6">
        <f t="shared" si="20"/>
        <v>4.2019115245467793</v>
      </c>
      <c r="O156">
        <f t="shared" si="17"/>
        <v>-1.4523857877077038</v>
      </c>
      <c r="P156">
        <f t="shared" si="18"/>
        <v>321.05026885727932</v>
      </c>
      <c r="Q156" s="4" t="str" cm="1">
        <f t="array" ref="Q156" xml:space="preserve"> _xlfn.IFS(P156&gt;=$K$4, "Overbrought", P156&lt;=$K$3, "Oversold", OR(P156&gt;$K$3, P156&lt;$K$4), "")</f>
        <v>Overbrought</v>
      </c>
      <c r="R156" cm="1">
        <f t="array" ref="R156" xml:space="preserve"> _xlfn.IFS(F156&gt;F155, R155 + H156, F156=F155, R155+0, F156&lt;F155, R155 - H156)</f>
        <v>992050800</v>
      </c>
    </row>
    <row r="157" spans="2:18" x14ac:dyDescent="0.2">
      <c r="B157" s="2">
        <v>45182</v>
      </c>
      <c r="C157" s="6">
        <v>270.07000699999998</v>
      </c>
      <c r="D157" s="6">
        <v>274.98001099999999</v>
      </c>
      <c r="E157" s="6">
        <v>268.10000600000001</v>
      </c>
      <c r="F157" s="6">
        <v>271.29998799999998</v>
      </c>
      <c r="G157" s="6">
        <v>271.29998799999998</v>
      </c>
      <c r="H157">
        <v>111673700</v>
      </c>
      <c r="J157" s="3">
        <f t="shared" si="14"/>
        <v>1.4180337123059968E-2</v>
      </c>
      <c r="K157" s="6">
        <f t="shared" si="15"/>
        <v>0</v>
      </c>
      <c r="L157" s="6">
        <f t="shared" si="16"/>
        <v>3.8199769999999944</v>
      </c>
      <c r="M157" s="6">
        <f t="shared" si="19"/>
        <v>-2.6864590800198562</v>
      </c>
      <c r="N157" s="6">
        <f t="shared" si="20"/>
        <v>4.1746304870791517</v>
      </c>
      <c r="O157">
        <f t="shared" si="17"/>
        <v>-1.5539527544370026</v>
      </c>
      <c r="P157">
        <f t="shared" si="18"/>
        <v>280.52081012149267</v>
      </c>
      <c r="Q157" s="4" t="str" cm="1">
        <f t="array" ref="Q157" xml:space="preserve"> _xlfn.IFS(P157&gt;=$K$4, "Overbrought", P157&lt;=$K$3, "Oversold", OR(P157&gt;$K$3, P157&lt;$K$4), "")</f>
        <v>Overbrought</v>
      </c>
      <c r="R157" cm="1">
        <f t="array" ref="R157" xml:space="preserve"> _xlfn.IFS(F157&gt;F156, R156 + H157, F157=F156, R156+0, F157&lt;F156, R156 - H157)</f>
        <v>1103724500</v>
      </c>
    </row>
    <row r="158" spans="2:18" x14ac:dyDescent="0.2">
      <c r="B158" s="2">
        <v>45183</v>
      </c>
      <c r="C158" s="6">
        <v>271.32000699999998</v>
      </c>
      <c r="D158" s="6">
        <v>276.709991</v>
      </c>
      <c r="E158" s="6">
        <v>270.42001299999998</v>
      </c>
      <c r="F158" s="6">
        <v>276.040009</v>
      </c>
      <c r="G158" s="6">
        <v>276.040009</v>
      </c>
      <c r="H158">
        <v>107709800</v>
      </c>
      <c r="J158" s="3">
        <f t="shared" si="14"/>
        <v>1.7320639922964055E-2</v>
      </c>
      <c r="K158" s="6">
        <f t="shared" si="15"/>
        <v>0</v>
      </c>
      <c r="L158" s="6">
        <f t="shared" si="16"/>
        <v>4.7400210000000129</v>
      </c>
      <c r="M158" s="6">
        <f t="shared" si="19"/>
        <v>-2.4945691457327235</v>
      </c>
      <c r="N158" s="6">
        <f t="shared" si="20"/>
        <v>4.2150155237163558</v>
      </c>
      <c r="O158">
        <f t="shared" si="17"/>
        <v>-1.6896767647939019</v>
      </c>
      <c r="P158">
        <f t="shared" si="18"/>
        <v>244.99546034421397</v>
      </c>
      <c r="Q158" s="4" t="str" cm="1">
        <f t="array" ref="Q158" xml:space="preserve"> _xlfn.IFS(P158&gt;=$K$4, "Overbrought", P158&lt;=$K$3, "Oversold", OR(P158&gt;$K$3, P158&lt;$K$4), "")</f>
        <v>Overbrought</v>
      </c>
      <c r="R158" cm="1">
        <f t="array" ref="R158" xml:space="preserve"> _xlfn.IFS(F158&gt;F157, R157 + H158, F158=F157, R157+0, F158&lt;F157, R157 - H158)</f>
        <v>1211434300</v>
      </c>
    </row>
    <row r="159" spans="2:18" x14ac:dyDescent="0.2">
      <c r="B159" s="2">
        <v>45184</v>
      </c>
      <c r="C159" s="6">
        <v>277.54998799999998</v>
      </c>
      <c r="D159" s="6">
        <v>278.98001099999999</v>
      </c>
      <c r="E159" s="6">
        <v>271</v>
      </c>
      <c r="F159" s="6">
        <v>274.39001500000001</v>
      </c>
      <c r="G159" s="6">
        <v>274.39001500000001</v>
      </c>
      <c r="H159">
        <v>133422800</v>
      </c>
      <c r="J159" s="3">
        <f t="shared" si="14"/>
        <v>-5.9953086506827459E-3</v>
      </c>
      <c r="K159" s="6">
        <f t="shared" si="15"/>
        <v>-1.6499939999999924</v>
      </c>
      <c r="L159" s="6">
        <f t="shared" si="16"/>
        <v>0</v>
      </c>
      <c r="M159" s="6">
        <f t="shared" si="19"/>
        <v>-2.4342423496089571</v>
      </c>
      <c r="N159" s="6">
        <f t="shared" si="20"/>
        <v>3.9139429863080446</v>
      </c>
      <c r="O159">
        <f t="shared" si="17"/>
        <v>-1.6078690714327561</v>
      </c>
      <c r="P159">
        <f t="shared" si="18"/>
        <v>264.50911010211223</v>
      </c>
      <c r="Q159" s="4" t="str" cm="1">
        <f t="array" ref="Q159" xml:space="preserve"> _xlfn.IFS(P159&gt;=$K$4, "Overbrought", P159&lt;=$K$3, "Oversold", OR(P159&gt;$K$3, P159&lt;$K$4), "")</f>
        <v>Overbrought</v>
      </c>
      <c r="R159" cm="1">
        <f t="array" ref="R159" xml:space="preserve"> _xlfn.IFS(F159&gt;F158, R158 + H159, F159=F158, R158+0, F159&lt;F158, R158 - H159)</f>
        <v>1078011500</v>
      </c>
    </row>
    <row r="160" spans="2:18" x14ac:dyDescent="0.2">
      <c r="B160" s="2">
        <v>45187</v>
      </c>
      <c r="C160" s="6">
        <v>271.16000400000001</v>
      </c>
      <c r="D160" s="6">
        <v>271.44000199999999</v>
      </c>
      <c r="E160" s="6">
        <v>263.76001000000002</v>
      </c>
      <c r="F160" s="6">
        <v>265.27999899999998</v>
      </c>
      <c r="G160" s="6">
        <v>265.27999899999998</v>
      </c>
      <c r="H160">
        <v>101543300</v>
      </c>
      <c r="J160" s="3">
        <f t="shared" si="14"/>
        <v>-3.3764638528360071E-2</v>
      </c>
      <c r="K160" s="6">
        <f t="shared" si="15"/>
        <v>-9.1100160000000301</v>
      </c>
      <c r="L160" s="6">
        <f t="shared" si="16"/>
        <v>0</v>
      </c>
      <c r="M160" s="6">
        <f t="shared" si="19"/>
        <v>-2.9110833246368912</v>
      </c>
      <c r="N160" s="6">
        <f t="shared" si="20"/>
        <v>3.6343756301431847</v>
      </c>
      <c r="O160">
        <f t="shared" si="17"/>
        <v>-1.2484615604730285</v>
      </c>
      <c r="P160">
        <f t="shared" si="18"/>
        <v>502.47674452988639</v>
      </c>
      <c r="Q160" s="4" t="str" cm="1">
        <f t="array" ref="Q160" xml:space="preserve"> _xlfn.IFS(P160&gt;=$K$4, "Overbrought", P160&lt;=$K$3, "Oversold", OR(P160&gt;$K$3, P160&lt;$K$4), "")</f>
        <v>Overbrought</v>
      </c>
      <c r="R160" cm="1">
        <f t="array" ref="R160" xml:space="preserve"> _xlfn.IFS(F160&gt;F159, R159 + H160, F160=F159, R159+0, F160&lt;F159, R159 - H160)</f>
        <v>976468200</v>
      </c>
    </row>
    <row r="161" spans="2:18" x14ac:dyDescent="0.2">
      <c r="B161" s="2">
        <v>45188</v>
      </c>
      <c r="C161" s="6">
        <v>264.35000600000001</v>
      </c>
      <c r="D161" s="6">
        <v>267.85000600000001</v>
      </c>
      <c r="E161" s="6">
        <v>261.20001200000002</v>
      </c>
      <c r="F161" s="6">
        <v>266.5</v>
      </c>
      <c r="G161" s="6">
        <v>266.5</v>
      </c>
      <c r="H161">
        <v>103704000</v>
      </c>
      <c r="J161" s="3">
        <f t="shared" si="14"/>
        <v>4.5883754285710411E-3</v>
      </c>
      <c r="K161" s="6">
        <f t="shared" si="15"/>
        <v>0</v>
      </c>
      <c r="L161" s="6">
        <f t="shared" si="16"/>
        <v>1.2200010000000248</v>
      </c>
      <c r="M161" s="6">
        <f t="shared" si="19"/>
        <v>-2.7031488014485419</v>
      </c>
      <c r="N161" s="6">
        <f t="shared" si="20"/>
        <v>3.4619202994186731</v>
      </c>
      <c r="O161">
        <f t="shared" si="17"/>
        <v>-1.280699123024055</v>
      </c>
      <c r="P161">
        <f t="shared" si="18"/>
        <v>456.25333959960517</v>
      </c>
      <c r="Q161" s="4" t="str" cm="1">
        <f t="array" ref="Q161" xml:space="preserve"> _xlfn.IFS(P161&gt;=$K$4, "Overbrought", P161&lt;=$K$3, "Oversold", OR(P161&gt;$K$3, P161&lt;$K$4), "")</f>
        <v>Overbrought</v>
      </c>
      <c r="R161" cm="1">
        <f t="array" ref="R161" xml:space="preserve"> _xlfn.IFS(F161&gt;F160, R160 + H161, F161=F160, R160+0, F161&lt;F160, R160 - H161)</f>
        <v>1080172200</v>
      </c>
    </row>
    <row r="162" spans="2:18" x14ac:dyDescent="0.2">
      <c r="B162" s="2">
        <v>45189</v>
      </c>
      <c r="C162" s="6">
        <v>267.040009</v>
      </c>
      <c r="D162" s="6">
        <v>273.92999300000002</v>
      </c>
      <c r="E162" s="6">
        <v>262.459991</v>
      </c>
      <c r="F162" s="6">
        <v>262.58999599999999</v>
      </c>
      <c r="G162" s="6">
        <v>262.58999599999999</v>
      </c>
      <c r="H162">
        <v>122514600</v>
      </c>
      <c r="J162" s="3">
        <f t="shared" si="14"/>
        <v>-1.4780378426315648E-2</v>
      </c>
      <c r="K162" s="6">
        <f t="shared" si="15"/>
        <v>-3.9100040000000149</v>
      </c>
      <c r="L162" s="6">
        <f t="shared" si="16"/>
        <v>0</v>
      </c>
      <c r="M162" s="6">
        <f t="shared" si="19"/>
        <v>-2.7893527442022186</v>
      </c>
      <c r="N162" s="6">
        <f t="shared" si="20"/>
        <v>3.214640278031625</v>
      </c>
      <c r="O162">
        <f t="shared" si="17"/>
        <v>-1.1524681791191105</v>
      </c>
      <c r="P162">
        <f t="shared" si="18"/>
        <v>755.8745606968813</v>
      </c>
      <c r="Q162" s="4" t="str" cm="1">
        <f t="array" ref="Q162" xml:space="preserve"> _xlfn.IFS(P162&gt;=$K$4, "Overbrought", P162&lt;=$K$3, "Oversold", OR(P162&gt;$K$3, P162&lt;$K$4), "")</f>
        <v>Overbrought</v>
      </c>
      <c r="R162" cm="1">
        <f t="array" ref="R162" xml:space="preserve"> _xlfn.IFS(F162&gt;F161, R161 + H162, F162=F161, R161+0, F162&lt;F161, R161 - H162)</f>
        <v>957657600</v>
      </c>
    </row>
    <row r="163" spans="2:18" x14ac:dyDescent="0.2">
      <c r="B163" s="2">
        <v>45190</v>
      </c>
      <c r="C163" s="6">
        <v>257.85000600000001</v>
      </c>
      <c r="D163" s="6">
        <v>260.85998499999999</v>
      </c>
      <c r="E163" s="6">
        <v>254.21000699999999</v>
      </c>
      <c r="F163" s="6">
        <v>255.699997</v>
      </c>
      <c r="G163" s="6">
        <v>255.699997</v>
      </c>
      <c r="H163">
        <v>119531000</v>
      </c>
      <c r="J163" s="3">
        <f t="shared" si="14"/>
        <v>-2.6588994614941828E-2</v>
      </c>
      <c r="K163" s="6">
        <f t="shared" si="15"/>
        <v>-6.8899989999999889</v>
      </c>
      <c r="L163" s="6">
        <f t="shared" si="16"/>
        <v>0</v>
      </c>
      <c r="M163" s="6">
        <f t="shared" si="19"/>
        <v>-3.0822560481877734</v>
      </c>
      <c r="N163" s="6">
        <f t="shared" si="20"/>
        <v>2.9850231153150801</v>
      </c>
      <c r="O163">
        <f t="shared" si="17"/>
        <v>-0.96845397288461421</v>
      </c>
      <c r="P163">
        <f t="shared" si="18"/>
        <v>-3069.9712814621748</v>
      </c>
      <c r="Q163" s="4" t="str" cm="1">
        <f t="array" ref="Q163" xml:space="preserve"> _xlfn.IFS(P163&gt;=$K$4, "Overbrought", P163&lt;=$K$3, "Oversold", OR(P163&gt;$K$3, P163&lt;$K$4), "")</f>
        <v>Oversold</v>
      </c>
      <c r="R163" cm="1">
        <f t="array" ref="R163" xml:space="preserve"> _xlfn.IFS(F163&gt;F162, R162 + H163, F163=F162, R162+0, F163&lt;F162, R162 - H163)</f>
        <v>838126600</v>
      </c>
    </row>
    <row r="164" spans="2:18" x14ac:dyDescent="0.2">
      <c r="B164" s="2">
        <v>45191</v>
      </c>
      <c r="C164" s="6">
        <v>257.39999399999999</v>
      </c>
      <c r="D164" s="6">
        <v>257.790009</v>
      </c>
      <c r="E164" s="6">
        <v>244.479996</v>
      </c>
      <c r="F164" s="6">
        <v>244.88000500000001</v>
      </c>
      <c r="G164" s="6">
        <v>244.88000500000001</v>
      </c>
      <c r="H164">
        <v>127524100</v>
      </c>
      <c r="J164" s="3">
        <f t="shared" si="14"/>
        <v>-4.3236555509320901E-2</v>
      </c>
      <c r="K164" s="6">
        <f t="shared" si="15"/>
        <v>-10.819991999999985</v>
      </c>
      <c r="L164" s="6">
        <f t="shared" si="16"/>
        <v>0</v>
      </c>
      <c r="M164" s="6">
        <f t="shared" si="19"/>
        <v>-3.634951473317217</v>
      </c>
      <c r="N164" s="6">
        <f t="shared" si="20"/>
        <v>2.7718071785068603</v>
      </c>
      <c r="O164">
        <f t="shared" si="17"/>
        <v>-0.76254310376730816</v>
      </c>
      <c r="P164">
        <f t="shared" si="18"/>
        <v>-321.12906210147167</v>
      </c>
      <c r="Q164" s="4" t="str" cm="1">
        <f t="array" ref="Q164" xml:space="preserve"> _xlfn.IFS(P164&gt;=$K$4, "Overbrought", P164&lt;=$K$3, "Oversold", OR(P164&gt;$K$3, P164&lt;$K$4), "")</f>
        <v>Oversold</v>
      </c>
      <c r="R164" cm="1">
        <f t="array" ref="R164" xml:space="preserve"> _xlfn.IFS(F164&gt;F163, R163 + H164, F164=F163, R163+0, F164&lt;F163, R163 - H164)</f>
        <v>710602500</v>
      </c>
    </row>
    <row r="165" spans="2:18" x14ac:dyDescent="0.2">
      <c r="B165" s="2">
        <v>45194</v>
      </c>
      <c r="C165" s="6">
        <v>243.38000500000001</v>
      </c>
      <c r="D165" s="6">
        <v>247.10000600000001</v>
      </c>
      <c r="E165" s="6">
        <v>238.30999800000001</v>
      </c>
      <c r="F165" s="6">
        <v>246.990005</v>
      </c>
      <c r="G165" s="6">
        <v>246.990005</v>
      </c>
      <c r="H165">
        <v>104636600</v>
      </c>
      <c r="J165" s="3">
        <f t="shared" si="14"/>
        <v>8.5795551668578409E-3</v>
      </c>
      <c r="K165" s="6">
        <f t="shared" si="15"/>
        <v>0</v>
      </c>
      <c r="L165" s="6">
        <f t="shared" si="16"/>
        <v>2.1099999999999852</v>
      </c>
      <c r="M165" s="6">
        <f t="shared" si="19"/>
        <v>-3.375312082365987</v>
      </c>
      <c r="N165" s="6">
        <f t="shared" si="20"/>
        <v>2.724535237184941</v>
      </c>
      <c r="O165">
        <f t="shared" si="17"/>
        <v>-0.80719505950843151</v>
      </c>
      <c r="P165">
        <f t="shared" si="18"/>
        <v>-418.65890855827467</v>
      </c>
      <c r="Q165" s="4" t="str" cm="1">
        <f t="array" ref="Q165" xml:space="preserve"> _xlfn.IFS(P165&gt;=$K$4, "Overbrought", P165&lt;=$K$3, "Oversold", OR(P165&gt;$K$3, P165&lt;$K$4), "")</f>
        <v>Oversold</v>
      </c>
      <c r="R165" cm="1">
        <f t="array" ref="R165" xml:space="preserve"> _xlfn.IFS(F165&gt;F164, R164 + H165, F165=F164, R164+0, F165&lt;F164, R164 - H165)</f>
        <v>815239100</v>
      </c>
    </row>
    <row r="166" spans="2:18" x14ac:dyDescent="0.2">
      <c r="B166" s="2">
        <v>45195</v>
      </c>
      <c r="C166" s="6">
        <v>242.979996</v>
      </c>
      <c r="D166" s="6">
        <v>249.550003</v>
      </c>
      <c r="E166" s="6">
        <v>241.66000399999999</v>
      </c>
      <c r="F166" s="6">
        <v>244.11999499999999</v>
      </c>
      <c r="G166" s="6">
        <v>244.11999499999999</v>
      </c>
      <c r="H166">
        <v>101993600</v>
      </c>
      <c r="J166" s="3">
        <f t="shared" si="14"/>
        <v>-1.1687983027615024E-2</v>
      </c>
      <c r="K166" s="6">
        <f t="shared" si="15"/>
        <v>-2.8700100000000077</v>
      </c>
      <c r="L166" s="6">
        <f t="shared" si="16"/>
        <v>0</v>
      </c>
      <c r="M166" s="6">
        <f t="shared" si="19"/>
        <v>-3.3392190764827028</v>
      </c>
      <c r="N166" s="6">
        <f t="shared" si="20"/>
        <v>2.5299255773860168</v>
      </c>
      <c r="O166">
        <f t="shared" si="17"/>
        <v>-0.75763989107622776</v>
      </c>
      <c r="P166">
        <f t="shared" si="18"/>
        <v>-312.60915603669855</v>
      </c>
      <c r="Q166" s="4" t="str" cm="1">
        <f t="array" ref="Q166" xml:space="preserve"> _xlfn.IFS(P166&gt;=$K$4, "Overbrought", P166&lt;=$K$3, "Oversold", OR(P166&gt;$K$3, P166&lt;$K$4), "")</f>
        <v>Oversold</v>
      </c>
      <c r="R166" cm="1">
        <f t="array" ref="R166" xml:space="preserve"> _xlfn.IFS(F166&gt;F165, R165 + H166, F166=F165, R165+0, F166&lt;F165, R165 - H166)</f>
        <v>713245500</v>
      </c>
    </row>
    <row r="167" spans="2:18" x14ac:dyDescent="0.2">
      <c r="B167" s="2">
        <v>45196</v>
      </c>
      <c r="C167" s="6">
        <v>244.259995</v>
      </c>
      <c r="D167" s="6">
        <v>245.33000200000001</v>
      </c>
      <c r="E167" s="6">
        <v>234.58000200000001</v>
      </c>
      <c r="F167" s="6">
        <v>240.5</v>
      </c>
      <c r="G167" s="6">
        <v>240.5</v>
      </c>
      <c r="H167">
        <v>136597200</v>
      </c>
      <c r="J167" s="3">
        <f t="shared" si="14"/>
        <v>-1.4939797648747774E-2</v>
      </c>
      <c r="K167" s="6">
        <f t="shared" si="15"/>
        <v>-3.6199949999999887</v>
      </c>
      <c r="L167" s="6">
        <f t="shared" si="16"/>
        <v>0</v>
      </c>
      <c r="M167" s="6">
        <f t="shared" si="19"/>
        <v>-3.3592744995910806</v>
      </c>
      <c r="N167" s="6">
        <f t="shared" si="20"/>
        <v>2.3492166075727297</v>
      </c>
      <c r="O167">
        <f t="shared" si="17"/>
        <v>-0.69932260905106036</v>
      </c>
      <c r="P167">
        <f t="shared" si="18"/>
        <v>-232.58237237059762</v>
      </c>
      <c r="Q167" s="4" t="str" cm="1">
        <f t="array" ref="Q167" xml:space="preserve"> _xlfn.IFS(P167&gt;=$K$4, "Overbrought", P167&lt;=$K$3, "Oversold", OR(P167&gt;$K$3, P167&lt;$K$4), "")</f>
        <v>Oversold</v>
      </c>
      <c r="R167" cm="1">
        <f t="array" ref="R167" xml:space="preserve"> _xlfn.IFS(F167&gt;F166, R166 + H167, F167=F166, R166+0, F167&lt;F166, R166 - H167)</f>
        <v>576648300</v>
      </c>
    </row>
    <row r="168" spans="2:18" x14ac:dyDescent="0.2">
      <c r="B168" s="2">
        <v>45197</v>
      </c>
      <c r="C168" s="6">
        <v>240.020004</v>
      </c>
      <c r="D168" s="6">
        <v>247.550003</v>
      </c>
      <c r="E168" s="6">
        <v>238.64999399999999</v>
      </c>
      <c r="F168" s="6">
        <v>246.38000500000001</v>
      </c>
      <c r="G168" s="6">
        <v>246.38000500000001</v>
      </c>
      <c r="H168">
        <v>117058900</v>
      </c>
      <c r="J168" s="3">
        <f t="shared" si="14"/>
        <v>2.4154990281867027E-2</v>
      </c>
      <c r="K168" s="6">
        <f t="shared" si="15"/>
        <v>0</v>
      </c>
      <c r="L168" s="6">
        <f t="shared" si="16"/>
        <v>5.8800050000000113</v>
      </c>
      <c r="M168" s="6">
        <f t="shared" si="19"/>
        <v>-3.1193263210488604</v>
      </c>
      <c r="N168" s="6">
        <f t="shared" si="20"/>
        <v>2.6014157784603924</v>
      </c>
      <c r="O168">
        <f t="shared" si="17"/>
        <v>-0.83396718096030342</v>
      </c>
      <c r="P168">
        <f t="shared" si="18"/>
        <v>-502.29056266334385</v>
      </c>
      <c r="Q168" s="4" t="str" cm="1">
        <f t="array" ref="Q168" xml:space="preserve"> _xlfn.IFS(P168&gt;=$K$4, "Overbrought", P168&lt;=$K$3, "Oversold", OR(P168&gt;$K$3, P168&lt;$K$4), "")</f>
        <v>Oversold</v>
      </c>
      <c r="R168" cm="1">
        <f t="array" ref="R168" xml:space="preserve"> _xlfn.IFS(F168&gt;F167, R167 + H168, F168=F167, R167+0, F168&lt;F167, R167 - H168)</f>
        <v>693707200</v>
      </c>
    </row>
    <row r="169" spans="2:18" x14ac:dyDescent="0.2">
      <c r="B169" s="2">
        <v>45198</v>
      </c>
      <c r="C169" s="6">
        <v>250</v>
      </c>
      <c r="D169" s="6">
        <v>254.770004</v>
      </c>
      <c r="E169" s="6">
        <v>246.35000600000001</v>
      </c>
      <c r="F169" s="6">
        <v>250.220001</v>
      </c>
      <c r="G169" s="6">
        <v>250.220001</v>
      </c>
      <c r="H169">
        <v>128346200</v>
      </c>
      <c r="J169" s="3">
        <f t="shared" si="14"/>
        <v>1.5465455058054019E-2</v>
      </c>
      <c r="K169" s="6">
        <f t="shared" si="15"/>
        <v>0</v>
      </c>
      <c r="L169" s="6">
        <f t="shared" si="16"/>
        <v>3.8399959999999851</v>
      </c>
      <c r="M169" s="6">
        <f t="shared" si="19"/>
        <v>-2.896517298116799</v>
      </c>
      <c r="N169" s="6">
        <f t="shared" si="20"/>
        <v>2.689885794284649</v>
      </c>
      <c r="O169">
        <f t="shared" si="17"/>
        <v>-0.92866208533727945</v>
      </c>
      <c r="P169">
        <f t="shared" si="18"/>
        <v>-1301.7791306739382</v>
      </c>
      <c r="Q169" s="4" t="str" cm="1">
        <f t="array" ref="Q169" xml:space="preserve"> _xlfn.IFS(P169&gt;=$K$4, "Overbrought", P169&lt;=$K$3, "Oversold", OR(P169&gt;$K$3, P169&lt;$K$4), "")</f>
        <v>Oversold</v>
      </c>
      <c r="R169" cm="1">
        <f t="array" ref="R169" xml:space="preserve"> _xlfn.IFS(F169&gt;F168, R168 + H169, F169=F168, R168+0, F169&lt;F168, R168 - H169)</f>
        <v>822053400</v>
      </c>
    </row>
    <row r="170" spans="2:18" x14ac:dyDescent="0.2">
      <c r="B170" s="2">
        <v>45201</v>
      </c>
      <c r="C170" s="6">
        <v>244.80999800000001</v>
      </c>
      <c r="D170" s="6">
        <v>254.279999</v>
      </c>
      <c r="E170" s="6">
        <v>242.61999499999999</v>
      </c>
      <c r="F170" s="6">
        <v>251.60000600000001</v>
      </c>
      <c r="G170" s="6">
        <v>251.60000600000001</v>
      </c>
      <c r="H170">
        <v>123810400</v>
      </c>
      <c r="J170" s="3">
        <f t="shared" si="14"/>
        <v>5.5000137879249456E-3</v>
      </c>
      <c r="K170" s="6">
        <f t="shared" si="15"/>
        <v>0</v>
      </c>
      <c r="L170" s="6">
        <f t="shared" si="16"/>
        <v>1.3800050000000113</v>
      </c>
      <c r="M170" s="6">
        <f t="shared" si="19"/>
        <v>-2.6896232053941707</v>
      </c>
      <c r="N170" s="6">
        <f t="shared" si="20"/>
        <v>2.596322880407175</v>
      </c>
      <c r="O170">
        <f t="shared" si="17"/>
        <v>-0.96531100534830405</v>
      </c>
      <c r="P170">
        <f t="shared" si="18"/>
        <v>-2782.7586675277425</v>
      </c>
      <c r="Q170" s="4" t="str" cm="1">
        <f t="array" ref="Q170" xml:space="preserve"> _xlfn.IFS(P170&gt;=$K$4, "Overbrought", P170&lt;=$K$3, "Oversold", OR(P170&gt;$K$3, P170&lt;$K$4), "")</f>
        <v>Oversold</v>
      </c>
      <c r="R170" cm="1">
        <f t="array" ref="R170" xml:space="preserve"> _xlfn.IFS(F170&gt;F169, R169 + H170, F170=F169, R169+0, F170&lt;F169, R169 - H170)</f>
        <v>945863800</v>
      </c>
    </row>
    <row r="171" spans="2:18" x14ac:dyDescent="0.2">
      <c r="B171" s="2">
        <v>45202</v>
      </c>
      <c r="C171" s="6">
        <v>248.61000100000001</v>
      </c>
      <c r="D171" s="6">
        <v>250.020004</v>
      </c>
      <c r="E171" s="6">
        <v>244.449997</v>
      </c>
      <c r="F171" s="6">
        <v>246.529999</v>
      </c>
      <c r="G171" s="6">
        <v>246.529999</v>
      </c>
      <c r="H171">
        <v>101985300</v>
      </c>
      <c r="J171" s="3">
        <f t="shared" si="14"/>
        <v>-2.0356862798576531E-2</v>
      </c>
      <c r="K171" s="6">
        <f t="shared" si="15"/>
        <v>-5.0700070000000039</v>
      </c>
      <c r="L171" s="6">
        <f t="shared" si="16"/>
        <v>0</v>
      </c>
      <c r="M171" s="6">
        <f t="shared" si="19"/>
        <v>-2.8596506192945874</v>
      </c>
      <c r="N171" s="6">
        <f t="shared" si="20"/>
        <v>2.4108712460923769</v>
      </c>
      <c r="O171">
        <f t="shared" si="17"/>
        <v>-0.84306496388956964</v>
      </c>
      <c r="P171">
        <f t="shared" si="18"/>
        <v>-537.20634014212783</v>
      </c>
      <c r="Q171" s="4" t="str" cm="1">
        <f t="array" ref="Q171" xml:space="preserve"> _xlfn.IFS(P171&gt;=$K$4, "Overbrought", P171&lt;=$K$3, "Oversold", OR(P171&gt;$K$3, P171&lt;$K$4), "")</f>
        <v>Oversold</v>
      </c>
      <c r="R171" cm="1">
        <f t="array" ref="R171" xml:space="preserve"> _xlfn.IFS(F171&gt;F170, R170 + H171, F171=F170, R170+0, F171&lt;F170, R170 - H171)</f>
        <v>843878500</v>
      </c>
    </row>
    <row r="172" spans="2:18" x14ac:dyDescent="0.2">
      <c r="B172" s="2">
        <v>45203</v>
      </c>
      <c r="C172" s="6">
        <v>248.13999899999999</v>
      </c>
      <c r="D172" s="6">
        <v>261.85998499999999</v>
      </c>
      <c r="E172" s="6">
        <v>247.60000600000001</v>
      </c>
      <c r="F172" s="6">
        <v>261.16000400000001</v>
      </c>
      <c r="G172" s="6">
        <v>261.16000400000001</v>
      </c>
      <c r="H172">
        <v>129721600</v>
      </c>
      <c r="J172" s="3">
        <f t="shared" si="14"/>
        <v>5.7649575759628438E-2</v>
      </c>
      <c r="K172" s="6">
        <f t="shared" si="15"/>
        <v>0</v>
      </c>
      <c r="L172" s="6">
        <f t="shared" si="16"/>
        <v>14.630005000000011</v>
      </c>
      <c r="M172" s="6">
        <f t="shared" si="19"/>
        <v>-2.6553898607735453</v>
      </c>
      <c r="N172" s="6">
        <f t="shared" si="20"/>
        <v>3.2836665142286363</v>
      </c>
      <c r="O172">
        <f t="shared" si="17"/>
        <v>-1.2366042978231704</v>
      </c>
      <c r="P172">
        <f t="shared" si="18"/>
        <v>522.64659146105805</v>
      </c>
      <c r="Q172" s="4" t="str" cm="1">
        <f t="array" ref="Q172" xml:space="preserve"> _xlfn.IFS(P172&gt;=$K$4, "Overbrought", P172&lt;=$K$3, "Oversold", OR(P172&gt;$K$3, P172&lt;$K$4), "")</f>
        <v>Overbrought</v>
      </c>
      <c r="R172" cm="1">
        <f t="array" ref="R172" xml:space="preserve"> _xlfn.IFS(F172&gt;F171, R171 + H172, F172=F171, R171+0, F172&lt;F171, R171 - H172)</f>
        <v>973600100</v>
      </c>
    </row>
    <row r="173" spans="2:18" x14ac:dyDescent="0.2">
      <c r="B173" s="2">
        <v>45204</v>
      </c>
      <c r="C173" s="6">
        <v>260</v>
      </c>
      <c r="D173" s="6">
        <v>263.60000600000001</v>
      </c>
      <c r="E173" s="6">
        <v>256.25</v>
      </c>
      <c r="F173" s="6">
        <v>260.04998799999998</v>
      </c>
      <c r="G173" s="6">
        <v>260.04998799999998</v>
      </c>
      <c r="H173">
        <v>119159200</v>
      </c>
      <c r="J173" s="3">
        <f t="shared" si="14"/>
        <v>-4.2593875606056555E-3</v>
      </c>
      <c r="K173" s="6">
        <f t="shared" si="15"/>
        <v>-1.1100160000000301</v>
      </c>
      <c r="L173" s="6">
        <f t="shared" si="16"/>
        <v>0</v>
      </c>
      <c r="M173" s="6">
        <f t="shared" si="19"/>
        <v>-2.5450060135754371</v>
      </c>
      <c r="N173" s="6">
        <f t="shared" si="20"/>
        <v>3.0491189060694479</v>
      </c>
      <c r="O173">
        <f t="shared" si="17"/>
        <v>-1.1980792539605007</v>
      </c>
      <c r="P173">
        <f t="shared" si="18"/>
        <v>604.84842809404529</v>
      </c>
      <c r="Q173" s="4" t="str" cm="1">
        <f t="array" ref="Q173" xml:space="preserve"> _xlfn.IFS(P173&gt;=$K$4, "Overbrought", P173&lt;=$K$3, "Oversold", OR(P173&gt;$K$3, P173&lt;$K$4), "")</f>
        <v>Overbrought</v>
      </c>
      <c r="R173" cm="1">
        <f t="array" ref="R173" xml:space="preserve"> _xlfn.IFS(F173&gt;F172, R172 + H173, F173=F172, R172+0, F173&lt;F172, R172 - H173)</f>
        <v>854440900</v>
      </c>
    </row>
    <row r="174" spans="2:18" x14ac:dyDescent="0.2">
      <c r="B174" s="2">
        <v>45205</v>
      </c>
      <c r="C174" s="6">
        <v>253.979996</v>
      </c>
      <c r="D174" s="6">
        <v>261.64999399999999</v>
      </c>
      <c r="E174" s="6">
        <v>250.64999399999999</v>
      </c>
      <c r="F174" s="6">
        <v>260.52999899999998</v>
      </c>
      <c r="G174" s="6">
        <v>260.52999899999998</v>
      </c>
      <c r="H174">
        <v>117947000</v>
      </c>
      <c r="J174" s="3">
        <f t="shared" si="14"/>
        <v>1.8441397980102023E-3</v>
      </c>
      <c r="K174" s="6">
        <f t="shared" si="15"/>
        <v>0</v>
      </c>
      <c r="L174" s="6">
        <f t="shared" si="16"/>
        <v>0.48001099999999042</v>
      </c>
      <c r="M174" s="6">
        <f t="shared" si="19"/>
        <v>-2.3632198697486202</v>
      </c>
      <c r="N174" s="6">
        <f t="shared" si="20"/>
        <v>2.8656111984930583</v>
      </c>
      <c r="O174">
        <f t="shared" si="17"/>
        <v>-1.2125876373906244</v>
      </c>
      <c r="P174">
        <f t="shared" si="18"/>
        <v>570.39423941784798</v>
      </c>
      <c r="Q174" s="4" t="str" cm="1">
        <f t="array" ref="Q174" xml:space="preserve"> _xlfn.IFS(P174&gt;=$K$4, "Overbrought", P174&lt;=$K$3, "Oversold", OR(P174&gt;$K$3, P174&lt;$K$4), "")</f>
        <v>Overbrought</v>
      </c>
      <c r="R174" cm="1">
        <f t="array" ref="R174" xml:space="preserve"> _xlfn.IFS(F174&gt;F173, R173 + H174, F174=F173, R173+0, F174&lt;F173, R173 - H174)</f>
        <v>972387900</v>
      </c>
    </row>
    <row r="175" spans="2:18" x14ac:dyDescent="0.2">
      <c r="B175" s="2">
        <v>45208</v>
      </c>
      <c r="C175" s="6">
        <v>255.30999800000001</v>
      </c>
      <c r="D175" s="6">
        <v>261.35998499999999</v>
      </c>
      <c r="E175" s="6">
        <v>252.050003</v>
      </c>
      <c r="F175" s="6">
        <v>259.67001299999998</v>
      </c>
      <c r="G175" s="6">
        <v>259.67001299999998</v>
      </c>
      <c r="H175">
        <v>101377900</v>
      </c>
      <c r="J175" s="3">
        <f t="shared" si="14"/>
        <v>-3.3063697178572211E-3</v>
      </c>
      <c r="K175" s="6">
        <f t="shared" si="15"/>
        <v>-0.85998599999999215</v>
      </c>
      <c r="L175" s="6">
        <f t="shared" si="16"/>
        <v>0</v>
      </c>
      <c r="M175" s="6">
        <f t="shared" si="19"/>
        <v>-2.2558460219094325</v>
      </c>
      <c r="N175" s="6">
        <f t="shared" si="20"/>
        <v>2.6609246843149825</v>
      </c>
      <c r="O175">
        <f t="shared" si="17"/>
        <v>-1.179568400711444</v>
      </c>
      <c r="P175">
        <f t="shared" si="18"/>
        <v>656.89085386851673</v>
      </c>
      <c r="Q175" s="4" t="str" cm="1">
        <f t="array" ref="Q175" xml:space="preserve"> _xlfn.IFS(P175&gt;=$K$4, "Overbrought", P175&lt;=$K$3, "Oversold", OR(P175&gt;$K$3, P175&lt;$K$4), "")</f>
        <v>Overbrought</v>
      </c>
      <c r="R175" cm="1">
        <f t="array" ref="R175" xml:space="preserve"> _xlfn.IFS(F175&gt;F174, R174 + H175, F175=F174, R174+0, F175&lt;F174, R174 - H175)</f>
        <v>871010000</v>
      </c>
    </row>
    <row r="176" spans="2:18" x14ac:dyDescent="0.2">
      <c r="B176" s="2">
        <v>45209</v>
      </c>
      <c r="C176" s="6">
        <v>257.75</v>
      </c>
      <c r="D176" s="6">
        <v>268.94000199999999</v>
      </c>
      <c r="E176" s="6">
        <v>257.64999399999999</v>
      </c>
      <c r="F176" s="6">
        <v>263.61999500000002</v>
      </c>
      <c r="G176" s="6">
        <v>263.61999500000002</v>
      </c>
      <c r="H176">
        <v>122656000</v>
      </c>
      <c r="J176" s="3">
        <f t="shared" si="14"/>
        <v>1.5097009163363918E-2</v>
      </c>
      <c r="K176" s="6">
        <f t="shared" si="15"/>
        <v>0</v>
      </c>
      <c r="L176" s="6">
        <f t="shared" si="16"/>
        <v>3.9499820000000341</v>
      </c>
      <c r="M176" s="6">
        <f t="shared" si="19"/>
        <v>-2.094714163201616</v>
      </c>
      <c r="N176" s="6">
        <f t="shared" si="20"/>
        <v>2.753000206863915</v>
      </c>
      <c r="O176">
        <f t="shared" si="17"/>
        <v>-1.3142605588994336</v>
      </c>
      <c r="P176">
        <f t="shared" si="18"/>
        <v>418.20728745028725</v>
      </c>
      <c r="Q176" s="4" t="str" cm="1">
        <f t="array" ref="Q176" xml:space="preserve"> _xlfn.IFS(P176&gt;=$K$4, "Overbrought", P176&lt;=$K$3, "Oversold", OR(P176&gt;$K$3, P176&lt;$K$4), "")</f>
        <v>Overbrought</v>
      </c>
      <c r="R176" cm="1">
        <f t="array" ref="R176" xml:space="preserve"> _xlfn.IFS(F176&gt;F175, R175 + H176, F176=F175, R175+0, F176&lt;F175, R175 - H176)</f>
        <v>993666000</v>
      </c>
    </row>
    <row r="177" spans="2:18" x14ac:dyDescent="0.2">
      <c r="B177" s="2">
        <v>45210</v>
      </c>
      <c r="C177" s="6">
        <v>266.20001200000002</v>
      </c>
      <c r="D177" s="6">
        <v>268.60000600000001</v>
      </c>
      <c r="E177" s="6">
        <v>260.89999399999999</v>
      </c>
      <c r="F177" s="6">
        <v>262.98998999999998</v>
      </c>
      <c r="G177" s="6">
        <v>262.98998999999998</v>
      </c>
      <c r="H177">
        <v>103706300</v>
      </c>
      <c r="J177" s="3">
        <f t="shared" si="14"/>
        <v>-2.3926827006944661E-3</v>
      </c>
      <c r="K177" s="6">
        <f t="shared" si="15"/>
        <v>-0.63000500000003967</v>
      </c>
      <c r="L177" s="6">
        <f t="shared" si="16"/>
        <v>0</v>
      </c>
      <c r="M177" s="6">
        <f t="shared" si="19"/>
        <v>-1.9900920801157891</v>
      </c>
      <c r="N177" s="6">
        <f t="shared" si="20"/>
        <v>2.5563573349450643</v>
      </c>
      <c r="O177">
        <f t="shared" si="17"/>
        <v>-1.2845422382648386</v>
      </c>
      <c r="P177">
        <f t="shared" si="18"/>
        <v>451.44167210396608</v>
      </c>
      <c r="Q177" s="4" t="str" cm="1">
        <f t="array" ref="Q177" xml:space="preserve"> _xlfn.IFS(P177&gt;=$K$4, "Overbrought", P177&lt;=$K$3, "Oversold", OR(P177&gt;$K$3, P177&lt;$K$4), "")</f>
        <v>Overbrought</v>
      </c>
      <c r="R177" cm="1">
        <f t="array" ref="R177" xml:space="preserve"> _xlfn.IFS(F177&gt;F176, R176 + H177, F177=F176, R176+0, F177&lt;F176, R176 - H177)</f>
        <v>889959700</v>
      </c>
    </row>
    <row r="178" spans="2:18" x14ac:dyDescent="0.2">
      <c r="B178" s="2">
        <v>45211</v>
      </c>
      <c r="C178" s="6">
        <v>262.92001299999998</v>
      </c>
      <c r="D178" s="6">
        <v>265.41000400000001</v>
      </c>
      <c r="E178" s="6">
        <v>256.63000499999998</v>
      </c>
      <c r="F178" s="6">
        <v>258.86999500000002</v>
      </c>
      <c r="G178" s="6">
        <v>258.86999500000002</v>
      </c>
      <c r="H178">
        <v>111508100</v>
      </c>
      <c r="J178" s="3">
        <f t="shared" si="14"/>
        <v>-1.5789984743318764E-2</v>
      </c>
      <c r="K178" s="6">
        <f t="shared" si="15"/>
        <v>-4.1199949999999603</v>
      </c>
      <c r="L178" s="6">
        <f t="shared" si="16"/>
        <v>0</v>
      </c>
      <c r="M178" s="6">
        <f t="shared" si="19"/>
        <v>-2.1422280029646585</v>
      </c>
      <c r="N178" s="6">
        <f t="shared" si="20"/>
        <v>2.3737603824489883</v>
      </c>
      <c r="O178">
        <f t="shared" si="17"/>
        <v>-1.1080801759494829</v>
      </c>
      <c r="P178">
        <f t="shared" si="18"/>
        <v>1025.2390562978021</v>
      </c>
      <c r="Q178" s="4" t="str" cm="1">
        <f t="array" ref="Q178" xml:space="preserve"> _xlfn.IFS(P178&gt;=$K$4, "Overbrought", P178&lt;=$K$3, "Oversold", OR(P178&gt;$K$3, P178&lt;$K$4), "")</f>
        <v>Overbrought</v>
      </c>
      <c r="R178" cm="1">
        <f t="array" ref="R178" xml:space="preserve"> _xlfn.IFS(F178&gt;F177, R177 + H178, F178=F177, R177+0, F178&lt;F177, R177 - H178)</f>
        <v>778451600</v>
      </c>
    </row>
    <row r="179" spans="2:18" x14ac:dyDescent="0.2">
      <c r="B179" s="2">
        <v>45212</v>
      </c>
      <c r="C179" s="6">
        <v>258.89999399999999</v>
      </c>
      <c r="D179" s="6">
        <v>259.60000600000001</v>
      </c>
      <c r="E179" s="6">
        <v>250.220001</v>
      </c>
      <c r="F179" s="6">
        <v>251.11999499999999</v>
      </c>
      <c r="G179" s="6">
        <v>251.11999499999999</v>
      </c>
      <c r="H179">
        <v>102073800</v>
      </c>
      <c r="J179" s="3">
        <f t="shared" si="14"/>
        <v>-3.0395093250713542E-2</v>
      </c>
      <c r="K179" s="6">
        <f t="shared" si="15"/>
        <v>-7.7500000000000284</v>
      </c>
      <c r="L179" s="6">
        <f t="shared" si="16"/>
        <v>0</v>
      </c>
      <c r="M179" s="6">
        <f t="shared" si="19"/>
        <v>-2.5427831456100418</v>
      </c>
      <c r="N179" s="6">
        <f t="shared" si="20"/>
        <v>2.2042060694169177</v>
      </c>
      <c r="O179">
        <f t="shared" si="17"/>
        <v>-0.86684783687604006</v>
      </c>
      <c r="P179">
        <f t="shared" si="18"/>
        <v>-651.02046901711651</v>
      </c>
      <c r="Q179" s="4" t="str" cm="1">
        <f t="array" ref="Q179" xml:space="preserve"> _xlfn.IFS(P179&gt;=$K$4, "Overbrought", P179&lt;=$K$3, "Oversold", OR(P179&gt;$K$3, P179&lt;$K$4), "")</f>
        <v>Oversold</v>
      </c>
      <c r="R179" cm="1">
        <f t="array" ref="R179" xml:space="preserve"> _xlfn.IFS(F179&gt;F178, R178 + H179, F179=F178, R178+0, F179&lt;F178, R178 - H179)</f>
        <v>676377800</v>
      </c>
    </row>
    <row r="180" spans="2:18" x14ac:dyDescent="0.2">
      <c r="B180" s="2">
        <v>45215</v>
      </c>
      <c r="C180" s="6">
        <v>250.050003</v>
      </c>
      <c r="D180" s="6">
        <v>255.39999399999999</v>
      </c>
      <c r="E180" s="6">
        <v>248.479996</v>
      </c>
      <c r="F180" s="6">
        <v>253.91999799999999</v>
      </c>
      <c r="G180" s="6">
        <v>253.91999799999999</v>
      </c>
      <c r="H180">
        <v>88917200</v>
      </c>
      <c r="J180" s="3">
        <f t="shared" si="14"/>
        <v>1.1088356278704052E-2</v>
      </c>
      <c r="K180" s="6">
        <f t="shared" si="15"/>
        <v>0</v>
      </c>
      <c r="L180" s="6">
        <f t="shared" si="16"/>
        <v>2.8000030000000038</v>
      </c>
      <c r="M180" s="6">
        <f t="shared" si="19"/>
        <v>-2.3611557780664674</v>
      </c>
      <c r="N180" s="6">
        <f t="shared" si="20"/>
        <v>2.2467629930299955</v>
      </c>
      <c r="O180">
        <f t="shared" si="17"/>
        <v>-0.95155220756753822</v>
      </c>
      <c r="P180">
        <f t="shared" si="18"/>
        <v>-1964.0775354089483</v>
      </c>
      <c r="Q180" s="4" t="str" cm="1">
        <f t="array" ref="Q180" xml:space="preserve"> _xlfn.IFS(P180&gt;=$K$4, "Overbrought", P180&lt;=$K$3, "Oversold", OR(P180&gt;$K$3, P180&lt;$K$4), "")</f>
        <v>Oversold</v>
      </c>
      <c r="R180" cm="1">
        <f t="array" ref="R180" xml:space="preserve"> _xlfn.IFS(F180&gt;F179, R179 + H180, F180=F179, R179+0, F180&lt;F179, R179 - H180)</f>
        <v>765295000</v>
      </c>
    </row>
    <row r="181" spans="2:18" x14ac:dyDescent="0.2">
      <c r="B181" s="2">
        <v>45216</v>
      </c>
      <c r="C181" s="6">
        <v>250.10000600000001</v>
      </c>
      <c r="D181" s="6">
        <v>257.17999300000002</v>
      </c>
      <c r="E181" s="6">
        <v>247.08000200000001</v>
      </c>
      <c r="F181" s="6">
        <v>254.85000600000001</v>
      </c>
      <c r="G181" s="6">
        <v>254.85000600000001</v>
      </c>
      <c r="H181">
        <v>93562900</v>
      </c>
      <c r="J181" s="3">
        <f t="shared" si="14"/>
        <v>3.6559114277089047E-3</v>
      </c>
      <c r="K181" s="6">
        <f t="shared" si="15"/>
        <v>0</v>
      </c>
      <c r="L181" s="6">
        <f t="shared" si="16"/>
        <v>0.93000800000001504</v>
      </c>
      <c r="M181" s="6">
        <f t="shared" si="19"/>
        <v>-2.1925017939188627</v>
      </c>
      <c r="N181" s="6">
        <f t="shared" si="20"/>
        <v>2.1527090649564253</v>
      </c>
      <c r="O181">
        <f t="shared" si="17"/>
        <v>-0.98185053755814167</v>
      </c>
      <c r="P181">
        <f t="shared" si="18"/>
        <v>-5409.805060086449</v>
      </c>
      <c r="Q181" s="4" t="str" cm="1">
        <f t="array" ref="Q181" xml:space="preserve"> _xlfn.IFS(P181&gt;=$K$4, "Overbrought", P181&lt;=$K$3, "Oversold", OR(P181&gt;$K$3, P181&lt;$K$4), "")</f>
        <v>Oversold</v>
      </c>
      <c r="R181" cm="1">
        <f t="array" ref="R181" xml:space="preserve"> _xlfn.IFS(F181&gt;F180, R180 + H181, F181=F180, R180+0, F181&lt;F180, R180 - H181)</f>
        <v>858857900</v>
      </c>
    </row>
    <row r="182" spans="2:18" x14ac:dyDescent="0.2">
      <c r="B182" s="2">
        <v>45217</v>
      </c>
      <c r="C182" s="6">
        <v>252.699997</v>
      </c>
      <c r="D182" s="6">
        <v>254.63000500000001</v>
      </c>
      <c r="E182" s="6">
        <v>242.08000200000001</v>
      </c>
      <c r="F182" s="6">
        <v>242.679993</v>
      </c>
      <c r="G182" s="6">
        <v>242.679993</v>
      </c>
      <c r="H182">
        <v>125147800</v>
      </c>
      <c r="J182" s="3">
        <f t="shared" si="14"/>
        <v>-4.8931486099783567E-2</v>
      </c>
      <c r="K182" s="6">
        <f t="shared" si="15"/>
        <v>-12.170013000000012</v>
      </c>
      <c r="L182" s="6">
        <f t="shared" si="16"/>
        <v>0</v>
      </c>
      <c r="M182" s="6">
        <f t="shared" si="19"/>
        <v>-2.9051811657818019</v>
      </c>
      <c r="N182" s="6">
        <f t="shared" si="20"/>
        <v>1.9989441317452521</v>
      </c>
      <c r="O182">
        <f t="shared" si="17"/>
        <v>-0.68806178261427775</v>
      </c>
      <c r="P182">
        <f t="shared" si="18"/>
        <v>-220.57630141659297</v>
      </c>
      <c r="Q182" s="4" t="str" cm="1">
        <f t="array" ref="Q182" xml:space="preserve"> _xlfn.IFS(P182&gt;=$K$4, "Overbrought", P182&lt;=$K$3, "Oversold", OR(P182&gt;$K$3, P182&lt;$K$4), "")</f>
        <v>Oversold</v>
      </c>
      <c r="R182" cm="1">
        <f t="array" ref="R182" xml:space="preserve"> _xlfn.IFS(F182&gt;F181, R181 + H182, F182=F181, R181+0, F182&lt;F181, R181 - H182)</f>
        <v>733710100</v>
      </c>
    </row>
    <row r="183" spans="2:18" x14ac:dyDescent="0.2">
      <c r="B183" s="2">
        <v>45218</v>
      </c>
      <c r="C183" s="6">
        <v>225.949997</v>
      </c>
      <c r="D183" s="6">
        <v>230.61000100000001</v>
      </c>
      <c r="E183" s="6">
        <v>216.779999</v>
      </c>
      <c r="F183" s="6">
        <v>220.11000100000001</v>
      </c>
      <c r="G183" s="6">
        <v>220.11000100000001</v>
      </c>
      <c r="H183">
        <v>170772700</v>
      </c>
      <c r="J183" s="3">
        <f t="shared" si="14"/>
        <v>-9.761624829233205E-2</v>
      </c>
      <c r="K183" s="6">
        <f t="shared" si="15"/>
        <v>-22.569991999999985</v>
      </c>
      <c r="L183" s="6">
        <f t="shared" si="16"/>
        <v>0</v>
      </c>
      <c r="M183" s="6">
        <f t="shared" si="19"/>
        <v>-4.3098105110831009</v>
      </c>
      <c r="N183" s="6">
        <f t="shared" si="20"/>
        <v>1.8561624080491625</v>
      </c>
      <c r="O183">
        <f t="shared" si="17"/>
        <v>-0.43068306675568652</v>
      </c>
      <c r="P183">
        <f t="shared" si="18"/>
        <v>-75.649087811492421</v>
      </c>
      <c r="Q183" s="4" t="str" cm="1">
        <f t="array" ref="Q183" xml:space="preserve"> _xlfn.IFS(P183&gt;=$K$4, "Overbrought", P183&lt;=$K$3, "Oversold", OR(P183&gt;$K$3, P183&lt;$K$4), "")</f>
        <v>Oversold</v>
      </c>
      <c r="R183" cm="1">
        <f t="array" ref="R183" xml:space="preserve"> _xlfn.IFS(F183&gt;F182, R182 + H183, F183=F182, R182+0, F183&lt;F182, R182 - H183)</f>
        <v>562937400</v>
      </c>
    </row>
    <row r="184" spans="2:18" x14ac:dyDescent="0.2">
      <c r="B184" s="2">
        <v>45219</v>
      </c>
      <c r="C184" s="6">
        <v>217.009995</v>
      </c>
      <c r="D184" s="6">
        <v>218.86000100000001</v>
      </c>
      <c r="E184" s="6">
        <v>210.41999799999999</v>
      </c>
      <c r="F184" s="6">
        <v>211.990005</v>
      </c>
      <c r="G184" s="6">
        <v>211.990005</v>
      </c>
      <c r="H184">
        <v>137734000</v>
      </c>
      <c r="J184" s="3">
        <f t="shared" si="14"/>
        <v>-3.7588298603016511E-2</v>
      </c>
      <c r="K184" s="6">
        <f t="shared" si="15"/>
        <v>-8.1199960000000146</v>
      </c>
      <c r="L184" s="6">
        <f t="shared" si="16"/>
        <v>0</v>
      </c>
      <c r="M184" s="6">
        <f t="shared" si="19"/>
        <v>-4.5819666174343094</v>
      </c>
      <c r="N184" s="6">
        <f t="shared" si="20"/>
        <v>1.7235793789027938</v>
      </c>
      <c r="O184">
        <f t="shared" si="17"/>
        <v>-0.37616585252817031</v>
      </c>
      <c r="P184">
        <f t="shared" si="18"/>
        <v>-60.299016020945999</v>
      </c>
      <c r="Q184" s="4" t="str" cm="1">
        <f t="array" ref="Q184" xml:space="preserve"> _xlfn.IFS(P184&gt;=$K$4, "Overbrought", P184&lt;=$K$3, "Oversold", OR(P184&gt;$K$3, P184&lt;$K$4), "")</f>
        <v>Oversold</v>
      </c>
      <c r="R184" cm="1">
        <f t="array" ref="R184" xml:space="preserve"> _xlfn.IFS(F184&gt;F183, R183 + H184, F184=F183, R183+0, F184&lt;F183, R183 - H184)</f>
        <v>425203400</v>
      </c>
    </row>
    <row r="185" spans="2:18" x14ac:dyDescent="0.2">
      <c r="B185" s="2">
        <v>45222</v>
      </c>
      <c r="C185" s="6">
        <v>210</v>
      </c>
      <c r="D185" s="6">
        <v>216.979996</v>
      </c>
      <c r="E185" s="6">
        <v>202.509995</v>
      </c>
      <c r="F185" s="6">
        <v>212.08000200000001</v>
      </c>
      <c r="G185" s="6">
        <v>212.08000200000001</v>
      </c>
      <c r="H185">
        <v>150683400</v>
      </c>
      <c r="J185" s="3">
        <f t="shared" si="14"/>
        <v>4.2444407699458058E-4</v>
      </c>
      <c r="K185" s="6">
        <f t="shared" si="15"/>
        <v>0</v>
      </c>
      <c r="L185" s="6">
        <f t="shared" si="16"/>
        <v>8.9997000000010985E-2</v>
      </c>
      <c r="M185" s="6">
        <f t="shared" si="19"/>
        <v>-4.2546832876175733</v>
      </c>
      <c r="N185" s="6">
        <f t="shared" si="20"/>
        <v>1.6068949232668808</v>
      </c>
      <c r="O185">
        <f t="shared" si="17"/>
        <v>-0.37767674222507591</v>
      </c>
      <c r="P185">
        <f t="shared" si="18"/>
        <v>-60.688193395733663</v>
      </c>
      <c r="Q185" s="4" t="str" cm="1">
        <f t="array" ref="Q185" xml:space="preserve"> _xlfn.IFS(P185&gt;=$K$4, "Overbrought", P185&lt;=$K$3, "Oversold", OR(P185&gt;$K$3, P185&lt;$K$4), "")</f>
        <v>Oversold</v>
      </c>
      <c r="R185" cm="1">
        <f t="array" ref="R185" xml:space="preserve"> _xlfn.IFS(F185&gt;F184, R184 + H185, F185=F184, R184+0, F185&lt;F184, R184 - H185)</f>
        <v>575886800</v>
      </c>
    </row>
    <row r="186" spans="2:18" x14ac:dyDescent="0.2">
      <c r="B186" s="2">
        <v>45223</v>
      </c>
      <c r="C186" s="6">
        <v>216.5</v>
      </c>
      <c r="D186" s="6">
        <v>222.050003</v>
      </c>
      <c r="E186" s="6">
        <v>214.11000100000001</v>
      </c>
      <c r="F186" s="6">
        <v>216.520004</v>
      </c>
      <c r="G186" s="6">
        <v>216.520004</v>
      </c>
      <c r="H186">
        <v>118231100</v>
      </c>
      <c r="J186" s="3">
        <f t="shared" si="14"/>
        <v>2.0719368991647211E-2</v>
      </c>
      <c r="K186" s="6">
        <f t="shared" si="15"/>
        <v>0</v>
      </c>
      <c r="L186" s="6">
        <f t="shared" si="16"/>
        <v>4.4400019999999927</v>
      </c>
      <c r="M186" s="6">
        <f t="shared" si="19"/>
        <v>-3.9507773385020322</v>
      </c>
      <c r="N186" s="6">
        <f t="shared" si="20"/>
        <v>1.809259714462103</v>
      </c>
      <c r="O186">
        <f t="shared" si="17"/>
        <v>-0.45795031191205976</v>
      </c>
      <c r="P186">
        <f t="shared" si="18"/>
        <v>-84.48493228129368</v>
      </c>
      <c r="Q186" s="4" t="str" cm="1">
        <f t="array" ref="Q186" xml:space="preserve"> _xlfn.IFS(P186&gt;=$K$4, "Overbrought", P186&lt;=$K$3, "Oversold", OR(P186&gt;$K$3, P186&lt;$K$4), "")</f>
        <v>Oversold</v>
      </c>
      <c r="R186" cm="1">
        <f t="array" ref="R186" xml:space="preserve"> _xlfn.IFS(F186&gt;F185, R185 + H186, F186=F185, R185+0, F186&lt;F185, R185 - H186)</f>
        <v>694117900</v>
      </c>
    </row>
    <row r="187" spans="2:18" x14ac:dyDescent="0.2">
      <c r="B187" s="2">
        <v>45224</v>
      </c>
      <c r="C187" s="6">
        <v>215.88000500000001</v>
      </c>
      <c r="D187" s="6">
        <v>220.10000600000001</v>
      </c>
      <c r="E187" s="6">
        <v>212.199997</v>
      </c>
      <c r="F187" s="6">
        <v>212.41999799999999</v>
      </c>
      <c r="G187" s="6">
        <v>212.41999799999999</v>
      </c>
      <c r="H187">
        <v>107065100</v>
      </c>
      <c r="J187" s="3">
        <f t="shared" si="14"/>
        <v>-1.9117502924736716E-2</v>
      </c>
      <c r="K187" s="6">
        <f t="shared" si="15"/>
        <v>-4.1000060000000076</v>
      </c>
      <c r="L187" s="6">
        <f t="shared" si="16"/>
        <v>0</v>
      </c>
      <c r="M187" s="6">
        <f t="shared" si="19"/>
        <v>-3.9614365286090307</v>
      </c>
      <c r="N187" s="6">
        <f t="shared" si="20"/>
        <v>1.6800268777148097</v>
      </c>
      <c r="O187">
        <f t="shared" si="17"/>
        <v>-0.4240953668150057</v>
      </c>
      <c r="P187">
        <f t="shared" si="18"/>
        <v>-73.63986020907322</v>
      </c>
      <c r="Q187" s="4" t="str" cm="1">
        <f t="array" ref="Q187" xml:space="preserve"> _xlfn.IFS(P187&gt;=$K$4, "Overbrought", P187&lt;=$K$3, "Oversold", OR(P187&gt;$K$3, P187&lt;$K$4), "")</f>
        <v>Oversold</v>
      </c>
      <c r="R187" cm="1">
        <f t="array" ref="R187" xml:space="preserve"> _xlfn.IFS(F187&gt;F186, R186 + H187, F187=F186, R186+0, F187&lt;F186, R186 - H187)</f>
        <v>587052800</v>
      </c>
    </row>
    <row r="188" spans="2:18" x14ac:dyDescent="0.2">
      <c r="B188" s="2">
        <v>45225</v>
      </c>
      <c r="C188" s="6">
        <v>211.320007</v>
      </c>
      <c r="D188" s="6">
        <v>214.800003</v>
      </c>
      <c r="E188" s="6">
        <v>204.88000500000001</v>
      </c>
      <c r="F188" s="6">
        <v>205.759995</v>
      </c>
      <c r="G188" s="6">
        <v>205.759995</v>
      </c>
      <c r="H188">
        <v>115112600</v>
      </c>
      <c r="J188" s="3">
        <f t="shared" si="14"/>
        <v>-3.1855020728985398E-2</v>
      </c>
      <c r="K188" s="6">
        <f t="shared" si="15"/>
        <v>-6.660002999999989</v>
      </c>
      <c r="L188" s="6">
        <f t="shared" si="16"/>
        <v>0</v>
      </c>
      <c r="M188" s="6">
        <f t="shared" si="19"/>
        <v>-4.1541912765655278</v>
      </c>
      <c r="N188" s="6">
        <f t="shared" si="20"/>
        <v>1.5600249578780374</v>
      </c>
      <c r="O188">
        <f t="shared" si="17"/>
        <v>-0.37553036295617714</v>
      </c>
      <c r="P188">
        <f t="shared" si="18"/>
        <v>-60.135888228913814</v>
      </c>
      <c r="Q188" s="4" t="str" cm="1">
        <f t="array" ref="Q188" xml:space="preserve"> _xlfn.IFS(P188&gt;=$K$4, "Overbrought", P188&lt;=$K$3, "Oversold", OR(P188&gt;$K$3, P188&lt;$K$4), "")</f>
        <v>Oversold</v>
      </c>
      <c r="R188" cm="1">
        <f t="array" ref="R188" xml:space="preserve"> _xlfn.IFS(F188&gt;F187, R187 + H188, F188=F187, R187+0, F188&lt;F187, R187 - H188)</f>
        <v>471940200</v>
      </c>
    </row>
    <row r="189" spans="2:18" x14ac:dyDescent="0.2">
      <c r="B189" s="2">
        <v>45226</v>
      </c>
      <c r="C189" s="6">
        <v>210.60000600000001</v>
      </c>
      <c r="D189" s="6">
        <v>212.41000399999999</v>
      </c>
      <c r="E189" s="6">
        <v>205.770004</v>
      </c>
      <c r="F189" s="6">
        <v>207.300003</v>
      </c>
      <c r="G189" s="6">
        <v>207.300003</v>
      </c>
      <c r="H189">
        <v>94881200</v>
      </c>
      <c r="J189" s="3">
        <f t="shared" si="14"/>
        <v>7.4566171644151157E-3</v>
      </c>
      <c r="K189" s="6">
        <f t="shared" si="15"/>
        <v>0</v>
      </c>
      <c r="L189" s="6">
        <f t="shared" si="16"/>
        <v>1.5400080000000003</v>
      </c>
      <c r="M189" s="6">
        <f t="shared" si="19"/>
        <v>-3.8574633282394188</v>
      </c>
      <c r="N189" s="6">
        <f t="shared" si="20"/>
        <v>1.5585951751724634</v>
      </c>
      <c r="O189">
        <f t="shared" si="17"/>
        <v>-0.40404666034344916</v>
      </c>
      <c r="P189">
        <f t="shared" si="18"/>
        <v>-67.798371694049422</v>
      </c>
      <c r="Q189" s="4" t="str" cm="1">
        <f t="array" ref="Q189" xml:space="preserve"> _xlfn.IFS(P189&gt;=$K$4, "Overbrought", P189&lt;=$K$3, "Oversold", OR(P189&gt;$K$3, P189&lt;$K$4), "")</f>
        <v>Oversold</v>
      </c>
      <c r="R189" cm="1">
        <f t="array" ref="R189" xml:space="preserve"> _xlfn.IFS(F189&gt;F188, R188 + H189, F189=F188, R188+0, F189&lt;F188, R188 - H189)</f>
        <v>566821400</v>
      </c>
    </row>
    <row r="190" spans="2:18" x14ac:dyDescent="0.2">
      <c r="B190" s="2">
        <v>45229</v>
      </c>
      <c r="C190" s="6">
        <v>209.279999</v>
      </c>
      <c r="D190" s="6">
        <v>210.88000500000001</v>
      </c>
      <c r="E190" s="6">
        <v>194.66999799999999</v>
      </c>
      <c r="F190" s="6">
        <v>197.36000100000001</v>
      </c>
      <c r="G190" s="6">
        <v>197.36000100000001</v>
      </c>
      <c r="H190">
        <v>136448200</v>
      </c>
      <c r="J190" s="3">
        <f t="shared" si="14"/>
        <v>-4.9137556625529634E-2</v>
      </c>
      <c r="K190" s="6">
        <f t="shared" si="15"/>
        <v>-9.9400019999999927</v>
      </c>
      <c r="L190" s="6">
        <f t="shared" si="16"/>
        <v>0</v>
      </c>
      <c r="M190" s="6">
        <f t="shared" si="19"/>
        <v>-4.2919303762223171</v>
      </c>
      <c r="N190" s="6">
        <f t="shared" si="20"/>
        <v>1.4472669483744303</v>
      </c>
      <c r="O190">
        <f t="shared" si="17"/>
        <v>-0.33720652981521326</v>
      </c>
      <c r="P190">
        <f t="shared" si="18"/>
        <v>-50.876561852849903</v>
      </c>
      <c r="Q190" s="4" t="str" cm="1">
        <f t="array" ref="Q190" xml:space="preserve"> _xlfn.IFS(P190&gt;=$K$4, "Overbrought", P190&lt;=$K$3, "Oversold", OR(P190&gt;$K$3, P190&lt;$K$4), "")</f>
        <v>Oversold</v>
      </c>
      <c r="R190" cm="1">
        <f t="array" ref="R190" xml:space="preserve"> _xlfn.IFS(F190&gt;F189, R189 + H190, F190=F189, R189+0, F190&lt;F189, R189 - H190)</f>
        <v>430373200</v>
      </c>
    </row>
    <row r="191" spans="2:18" x14ac:dyDescent="0.2">
      <c r="B191" s="2">
        <v>45230</v>
      </c>
      <c r="C191" s="6">
        <v>196.11999499999999</v>
      </c>
      <c r="D191" s="6">
        <v>202.800003</v>
      </c>
      <c r="E191" s="6">
        <v>194.070007</v>
      </c>
      <c r="F191" s="6">
        <v>200.83999600000001</v>
      </c>
      <c r="G191" s="6">
        <v>200.83999600000001</v>
      </c>
      <c r="H191">
        <v>118068300</v>
      </c>
      <c r="J191" s="3">
        <f t="shared" si="14"/>
        <v>1.7479073962169144E-2</v>
      </c>
      <c r="K191" s="6">
        <f t="shared" si="15"/>
        <v>0</v>
      </c>
      <c r="L191" s="6">
        <f t="shared" si="16"/>
        <v>3.4799950000000024</v>
      </c>
      <c r="M191" s="6">
        <f t="shared" si="19"/>
        <v>-3.9853639207778655</v>
      </c>
      <c r="N191" s="6">
        <f t="shared" si="20"/>
        <v>1.5924618092048282</v>
      </c>
      <c r="O191">
        <f t="shared" si="17"/>
        <v>-0.39957751434002309</v>
      </c>
      <c r="P191">
        <f t="shared" si="18"/>
        <v>-66.549392116921211</v>
      </c>
      <c r="Q191" s="4" t="str" cm="1">
        <f t="array" ref="Q191" xml:space="preserve"> _xlfn.IFS(P191&gt;=$K$4, "Overbrought", P191&lt;=$K$3, "Oversold", OR(P191&gt;$K$3, P191&lt;$K$4), "")</f>
        <v>Oversold</v>
      </c>
      <c r="R191" cm="1">
        <f t="array" ref="R191" xml:space="preserve"> _xlfn.IFS(F191&gt;F190, R190 + H191, F191=F190, R190+0, F191&lt;F190, R190 - H191)</f>
        <v>548441500</v>
      </c>
    </row>
    <row r="192" spans="2:18" x14ac:dyDescent="0.2">
      <c r="B192" s="2">
        <v>45231</v>
      </c>
      <c r="C192" s="6">
        <v>204.03999300000001</v>
      </c>
      <c r="D192" s="6">
        <v>205.990005</v>
      </c>
      <c r="E192" s="6">
        <v>197.85000600000001</v>
      </c>
      <c r="F192" s="6">
        <v>205.66000399999999</v>
      </c>
      <c r="G192" s="6">
        <v>205.66000399999999</v>
      </c>
      <c r="H192">
        <v>121661700</v>
      </c>
      <c r="J192" s="3">
        <f t="shared" si="14"/>
        <v>2.3715788000468047E-2</v>
      </c>
      <c r="K192" s="6">
        <f t="shared" si="15"/>
        <v>0</v>
      </c>
      <c r="L192" s="6">
        <f t="shared" si="16"/>
        <v>4.820007999999973</v>
      </c>
      <c r="M192" s="6">
        <f t="shared" si="19"/>
        <v>-3.7006950692937322</v>
      </c>
      <c r="N192" s="6">
        <f t="shared" si="20"/>
        <v>1.823000822833053</v>
      </c>
      <c r="O192">
        <f t="shared" si="17"/>
        <v>-0.49261038499477555</v>
      </c>
      <c r="P192">
        <f t="shared" si="18"/>
        <v>-97.087202896279905</v>
      </c>
      <c r="Q192" s="4" t="str" cm="1">
        <f t="array" ref="Q192" xml:space="preserve"> _xlfn.IFS(P192&gt;=$K$4, "Overbrought", P192&lt;=$K$3, "Oversold", OR(P192&gt;$K$3, P192&lt;$K$4), "")</f>
        <v>Oversold</v>
      </c>
      <c r="R192" cm="1">
        <f t="array" ref="R192" xml:space="preserve"> _xlfn.IFS(F192&gt;F191, R191 + H192, F192=F191, R191+0, F192&lt;F191, R191 - H192)</f>
        <v>670103200</v>
      </c>
    </row>
    <row r="193" spans="2:18" x14ac:dyDescent="0.2">
      <c r="B193" s="2">
        <v>45232</v>
      </c>
      <c r="C193" s="6">
        <v>212.970001</v>
      </c>
      <c r="D193" s="6">
        <v>219.199997</v>
      </c>
      <c r="E193" s="6">
        <v>211.449997</v>
      </c>
      <c r="F193" s="6">
        <v>218.509995</v>
      </c>
      <c r="G193" s="6">
        <v>218.509995</v>
      </c>
      <c r="H193">
        <v>125987600</v>
      </c>
      <c r="J193" s="3">
        <f t="shared" si="14"/>
        <v>6.0607417945905934E-2</v>
      </c>
      <c r="K193" s="6">
        <f t="shared" si="15"/>
        <v>0</v>
      </c>
      <c r="L193" s="6">
        <f t="shared" si="16"/>
        <v>12.849991000000017</v>
      </c>
      <c r="M193" s="6">
        <f t="shared" si="19"/>
        <v>-3.4363597072013228</v>
      </c>
      <c r="N193" s="6">
        <f t="shared" si="20"/>
        <v>2.6106429783449792</v>
      </c>
      <c r="O193">
        <f t="shared" si="17"/>
        <v>-0.7597117882839941</v>
      </c>
      <c r="P193">
        <f t="shared" si="18"/>
        <v>-316.16689926590715</v>
      </c>
      <c r="Q193" s="4" t="str" cm="1">
        <f t="array" ref="Q193" xml:space="preserve"> _xlfn.IFS(P193&gt;=$K$4, "Overbrought", P193&lt;=$K$3, "Oversold", OR(P193&gt;$K$3, P193&lt;$K$4), "")</f>
        <v>Oversold</v>
      </c>
      <c r="R193" cm="1">
        <f t="array" ref="R193" xml:space="preserve"> _xlfn.IFS(F193&gt;F192, R192 + H193, F193=F192, R192+0, F193&lt;F192, R192 - H193)</f>
        <v>796090800</v>
      </c>
    </row>
    <row r="194" spans="2:18" x14ac:dyDescent="0.2">
      <c r="B194" s="2">
        <v>45233</v>
      </c>
      <c r="C194" s="6">
        <v>221.14999399999999</v>
      </c>
      <c r="D194" s="6">
        <v>226.36999499999999</v>
      </c>
      <c r="E194" s="6">
        <v>218.39999399999999</v>
      </c>
      <c r="F194" s="6">
        <v>219.96000699999999</v>
      </c>
      <c r="G194" s="6">
        <v>219.96000699999999</v>
      </c>
      <c r="H194">
        <v>119281000</v>
      </c>
      <c r="J194" s="3">
        <f t="shared" si="14"/>
        <v>6.613986267054223E-3</v>
      </c>
      <c r="K194" s="6">
        <f t="shared" si="15"/>
        <v>0</v>
      </c>
      <c r="L194" s="6">
        <f t="shared" si="16"/>
        <v>1.4500119999999868</v>
      </c>
      <c r="M194" s="6">
        <f t="shared" si="19"/>
        <v>-3.190905442401228</v>
      </c>
      <c r="N194" s="6">
        <f t="shared" si="20"/>
        <v>2.5277407656060511</v>
      </c>
      <c r="O194">
        <f t="shared" si="17"/>
        <v>-0.79217037647592259</v>
      </c>
      <c r="P194">
        <f t="shared" si="18"/>
        <v>-381.16336018101305</v>
      </c>
      <c r="Q194" s="4" t="str" cm="1">
        <f t="array" ref="Q194" xml:space="preserve"> _xlfn.IFS(P194&gt;=$K$4, "Overbrought", P194&lt;=$K$3, "Oversold", OR(P194&gt;$K$3, P194&lt;$K$4), "")</f>
        <v>Oversold</v>
      </c>
      <c r="R194" cm="1">
        <f t="array" ref="R194" xml:space="preserve"> _xlfn.IFS(F194&gt;F193, R193 + H194, F194=F193, R193+0, F194&lt;F193, R193 - H194)</f>
        <v>915371800</v>
      </c>
    </row>
    <row r="195" spans="2:18" x14ac:dyDescent="0.2">
      <c r="B195" s="2">
        <v>45236</v>
      </c>
      <c r="C195" s="6">
        <v>223.979996</v>
      </c>
      <c r="D195" s="6">
        <v>226.320007</v>
      </c>
      <c r="E195" s="6">
        <v>215</v>
      </c>
      <c r="F195" s="6">
        <v>219.270004</v>
      </c>
      <c r="G195" s="6">
        <v>219.270004</v>
      </c>
      <c r="H195">
        <v>117335800</v>
      </c>
      <c r="J195" s="3">
        <f t="shared" si="14"/>
        <v>-3.1418780608219407E-3</v>
      </c>
      <c r="K195" s="6">
        <f t="shared" si="15"/>
        <v>-0.69000299999999015</v>
      </c>
      <c r="L195" s="6">
        <f t="shared" si="16"/>
        <v>0</v>
      </c>
      <c r="M195" s="6">
        <f t="shared" si="19"/>
        <v>-3.0122695536582822</v>
      </c>
      <c r="N195" s="6">
        <f t="shared" si="20"/>
        <v>2.3471878537770476</v>
      </c>
      <c r="O195">
        <f t="shared" si="17"/>
        <v>-0.77920910196316295</v>
      </c>
      <c r="P195">
        <f t="shared" si="18"/>
        <v>-352.91722117691586</v>
      </c>
      <c r="Q195" s="4" t="str" cm="1">
        <f t="array" ref="Q195" xml:space="preserve"> _xlfn.IFS(P195&gt;=$K$4, "Overbrought", P195&lt;=$K$3, "Oversold", OR(P195&gt;$K$3, P195&lt;$K$4), "")</f>
        <v>Oversold</v>
      </c>
      <c r="R195" cm="1">
        <f t="array" ref="R195" xml:space="preserve"> _xlfn.IFS(F195&gt;F194, R194 + H195, F195=F194, R194+0, F195&lt;F194, R194 - H195)</f>
        <v>798036000</v>
      </c>
    </row>
    <row r="196" spans="2:18" x14ac:dyDescent="0.2">
      <c r="B196" s="2">
        <v>45237</v>
      </c>
      <c r="C196" s="6">
        <v>219.979996</v>
      </c>
      <c r="D196" s="6">
        <v>223.11999499999999</v>
      </c>
      <c r="E196" s="6">
        <v>215.720001</v>
      </c>
      <c r="F196" s="6">
        <v>222.179993</v>
      </c>
      <c r="G196" s="6">
        <v>222.179993</v>
      </c>
      <c r="H196">
        <v>116900100</v>
      </c>
      <c r="J196" s="3">
        <f t="shared" si="14"/>
        <v>1.3183967244830275E-2</v>
      </c>
      <c r="K196" s="6">
        <f t="shared" si="15"/>
        <v>0</v>
      </c>
      <c r="L196" s="6">
        <f t="shared" si="16"/>
        <v>2.9099889999999959</v>
      </c>
      <c r="M196" s="6">
        <f t="shared" si="19"/>
        <v>-2.7971074426826905</v>
      </c>
      <c r="N196" s="6">
        <f t="shared" si="20"/>
        <v>2.3873879356501155</v>
      </c>
      <c r="O196">
        <f t="shared" si="17"/>
        <v>-0.85352028285348414</v>
      </c>
      <c r="P196">
        <f t="shared" si="18"/>
        <v>-582.68837452748028</v>
      </c>
      <c r="Q196" s="4" t="str" cm="1">
        <f t="array" ref="Q196" xml:space="preserve"> _xlfn.IFS(P196&gt;=$K$4, "Overbrought", P196&lt;=$K$3, "Oversold", OR(P196&gt;$K$3, P196&lt;$K$4), "")</f>
        <v>Oversold</v>
      </c>
      <c r="R196" cm="1">
        <f t="array" ref="R196" xml:space="preserve"> _xlfn.IFS(F196&gt;F195, R195 + H196, F196=F195, R195+0, F196&lt;F195, R195 - H196)</f>
        <v>914936100</v>
      </c>
    </row>
    <row r="197" spans="2:18" x14ac:dyDescent="0.2">
      <c r="B197" s="2">
        <v>45238</v>
      </c>
      <c r="C197" s="6">
        <v>223.14999399999999</v>
      </c>
      <c r="D197" s="6">
        <v>224.14999399999999</v>
      </c>
      <c r="E197" s="6">
        <v>217.63999899999999</v>
      </c>
      <c r="F197" s="6">
        <v>222.11000100000001</v>
      </c>
      <c r="G197" s="6">
        <v>222.11000100000001</v>
      </c>
      <c r="H197">
        <v>106584800</v>
      </c>
      <c r="J197" s="3">
        <f t="shared" si="14"/>
        <v>-3.1507349489852019E-4</v>
      </c>
      <c r="K197" s="6">
        <f t="shared" si="15"/>
        <v>-6.9991999999984955E-2</v>
      </c>
      <c r="L197" s="6">
        <f t="shared" si="16"/>
        <v>0</v>
      </c>
      <c r="M197" s="6">
        <f t="shared" si="19"/>
        <v>-2.602313482491069</v>
      </c>
      <c r="N197" s="6">
        <f t="shared" si="20"/>
        <v>2.2168602259608217</v>
      </c>
      <c r="O197">
        <f t="shared" si="17"/>
        <v>-0.85188054432194249</v>
      </c>
      <c r="P197">
        <f t="shared" si="18"/>
        <v>-575.13075539079261</v>
      </c>
      <c r="Q197" s="4" t="str" cm="1">
        <f t="array" ref="Q197" xml:space="preserve"> _xlfn.IFS(P197&gt;=$K$4, "Overbrought", P197&lt;=$K$3, "Oversold", OR(P197&gt;$K$3, P197&lt;$K$4), "")</f>
        <v>Oversold</v>
      </c>
      <c r="R197" cm="1">
        <f t="array" ref="R197" xml:space="preserve"> _xlfn.IFS(F197&gt;F196, R196 + H197, F197=F196, R196+0, F197&lt;F196, R196 - H197)</f>
        <v>808351300</v>
      </c>
    </row>
    <row r="198" spans="2:18" x14ac:dyDescent="0.2">
      <c r="B198" s="2">
        <v>45239</v>
      </c>
      <c r="C198" s="6">
        <v>219.75</v>
      </c>
      <c r="D198" s="6">
        <v>220.800003</v>
      </c>
      <c r="E198" s="6">
        <v>206.679993</v>
      </c>
      <c r="F198" s="6">
        <v>209.979996</v>
      </c>
      <c r="G198" s="6">
        <v>209.979996</v>
      </c>
      <c r="H198">
        <v>142110500</v>
      </c>
      <c r="J198" s="3">
        <f t="shared" si="14"/>
        <v>-5.6160490115329441E-2</v>
      </c>
      <c r="K198" s="6">
        <f t="shared" si="15"/>
        <v>-12.130005000000011</v>
      </c>
      <c r="L198" s="6">
        <f t="shared" si="16"/>
        <v>0</v>
      </c>
      <c r="M198" s="6">
        <f t="shared" si="19"/>
        <v>-3.2828628765988506</v>
      </c>
      <c r="N198" s="6">
        <f t="shared" si="20"/>
        <v>2.05851306696362</v>
      </c>
      <c r="O198">
        <f t="shared" si="17"/>
        <v>-0.62704814192431468</v>
      </c>
      <c r="P198">
        <f t="shared" si="18"/>
        <v>-168.13112157684014</v>
      </c>
      <c r="Q198" s="4" t="str" cm="1">
        <f t="array" ref="Q198" xml:space="preserve"> _xlfn.IFS(P198&gt;=$K$4, "Overbrought", P198&lt;=$K$3, "Oversold", OR(P198&gt;$K$3, P198&lt;$K$4), "")</f>
        <v>Oversold</v>
      </c>
      <c r="R198" cm="1">
        <f t="array" ref="R198" xml:space="preserve"> _xlfn.IFS(F198&gt;F197, R197 + H198, F198=F197, R197+0, F198&lt;F197, R197 - H198)</f>
        <v>666240800</v>
      </c>
    </row>
    <row r="199" spans="2:18" x14ac:dyDescent="0.2">
      <c r="B199" s="2">
        <v>45240</v>
      </c>
      <c r="C199" s="6">
        <v>210.029999</v>
      </c>
      <c r="D199" s="6">
        <v>215.38000500000001</v>
      </c>
      <c r="E199" s="6">
        <v>205.69000199999999</v>
      </c>
      <c r="F199" s="6">
        <v>214.64999399999999</v>
      </c>
      <c r="G199" s="6">
        <v>214.64999399999999</v>
      </c>
      <c r="H199">
        <v>130994000</v>
      </c>
      <c r="J199" s="3">
        <f t="shared" si="14"/>
        <v>2.1996497680726607E-2</v>
      </c>
      <c r="K199" s="6">
        <f t="shared" si="15"/>
        <v>0</v>
      </c>
      <c r="L199" s="6">
        <f t="shared" si="16"/>
        <v>4.6699979999999925</v>
      </c>
      <c r="M199" s="6">
        <f t="shared" si="19"/>
        <v>-3.0483726711275039</v>
      </c>
      <c r="N199" s="6">
        <f t="shared" si="20"/>
        <v>2.2450477050376465</v>
      </c>
      <c r="O199">
        <f t="shared" si="17"/>
        <v>-0.73647416088639484</v>
      </c>
      <c r="P199">
        <f t="shared" si="18"/>
        <v>-279.46943015667739</v>
      </c>
      <c r="Q199" s="4" t="str" cm="1">
        <f t="array" ref="Q199" xml:space="preserve"> _xlfn.IFS(P199&gt;=$K$4, "Overbrought", P199&lt;=$K$3, "Oversold", OR(P199&gt;$K$3, P199&lt;$K$4), "")</f>
        <v>Oversold</v>
      </c>
      <c r="R199" cm="1">
        <f t="array" ref="R199" xml:space="preserve"> _xlfn.IFS(F199&gt;F198, R198 + H199, F199=F198, R198+0, F199&lt;F198, R198 - H199)</f>
        <v>797234800</v>
      </c>
    </row>
    <row r="200" spans="2:18" x14ac:dyDescent="0.2">
      <c r="B200" s="2">
        <v>45243</v>
      </c>
      <c r="C200" s="6">
        <v>215.60000600000001</v>
      </c>
      <c r="D200" s="6">
        <v>225.39999399999999</v>
      </c>
      <c r="E200" s="6">
        <v>211.61000100000001</v>
      </c>
      <c r="F200" s="6">
        <v>223.71000699999999</v>
      </c>
      <c r="G200" s="6">
        <v>223.71000699999999</v>
      </c>
      <c r="H200">
        <v>140447600</v>
      </c>
      <c r="J200" s="3">
        <f t="shared" si="14"/>
        <v>4.1341834796234198E-2</v>
      </c>
      <c r="K200" s="6">
        <f t="shared" si="15"/>
        <v>0</v>
      </c>
      <c r="L200" s="6">
        <f t="shared" si="16"/>
        <v>9.0600129999999979</v>
      </c>
      <c r="M200" s="6">
        <f t="shared" si="19"/>
        <v>-2.8306317660469675</v>
      </c>
      <c r="N200" s="6">
        <f t="shared" si="20"/>
        <v>2.7318309403921002</v>
      </c>
      <c r="O200">
        <f t="shared" si="17"/>
        <v>-0.96509583943769395</v>
      </c>
      <c r="P200">
        <f t="shared" si="18"/>
        <v>-2764.9879667351952</v>
      </c>
      <c r="Q200" s="4" t="str" cm="1">
        <f t="array" ref="Q200" xml:space="preserve"> _xlfn.IFS(P200&gt;=$K$4, "Overbrought", P200&lt;=$K$3, "Oversold", OR(P200&gt;$K$3, P200&lt;$K$4), "")</f>
        <v>Oversold</v>
      </c>
      <c r="R200" cm="1">
        <f t="array" ref="R200" xml:space="preserve"> _xlfn.IFS(F200&gt;F199, R199 + H200, F200=F199, R199+0, F200&lt;F199, R199 - H200)</f>
        <v>937682400</v>
      </c>
    </row>
    <row r="201" spans="2:18" x14ac:dyDescent="0.2">
      <c r="B201" s="2">
        <v>45244</v>
      </c>
      <c r="C201" s="6">
        <v>235.029999</v>
      </c>
      <c r="D201" s="6">
        <v>238.13999899999999</v>
      </c>
      <c r="E201" s="6">
        <v>230.720001</v>
      </c>
      <c r="F201" s="6">
        <v>237.41000399999999</v>
      </c>
      <c r="G201" s="6">
        <v>237.41000399999999</v>
      </c>
      <c r="H201">
        <v>149771600</v>
      </c>
      <c r="J201" s="3">
        <f t="shared" si="14"/>
        <v>5.9438019621743644E-2</v>
      </c>
      <c r="K201" s="6">
        <f t="shared" si="15"/>
        <v>0</v>
      </c>
      <c r="L201" s="6">
        <f t="shared" si="16"/>
        <v>13.699996999999996</v>
      </c>
      <c r="M201" s="6">
        <f t="shared" si="19"/>
        <v>-2.6284437827578984</v>
      </c>
      <c r="N201" s="6">
        <f t="shared" si="20"/>
        <v>3.5152713732212355</v>
      </c>
      <c r="O201">
        <f t="shared" si="17"/>
        <v>-1.3373964458668512</v>
      </c>
      <c r="P201">
        <f t="shared" si="18"/>
        <v>396.38723592086558</v>
      </c>
      <c r="Q201" s="4" t="str" cm="1">
        <f t="array" ref="Q201" xml:space="preserve"> _xlfn.IFS(P201&gt;=$K$4, "Overbrought", P201&lt;=$K$3, "Oversold", OR(P201&gt;$K$3, P201&lt;$K$4), "")</f>
        <v>Overbrought</v>
      </c>
      <c r="R201" cm="1">
        <f t="array" ref="R201" xml:space="preserve"> _xlfn.IFS(F201&gt;F200, R200 + H201, F201=F200, R200+0, F201&lt;F200, R200 - H201)</f>
        <v>1087454000</v>
      </c>
    </row>
    <row r="202" spans="2:18" x14ac:dyDescent="0.2">
      <c r="B202" s="2">
        <v>45245</v>
      </c>
      <c r="C202" s="6">
        <v>239.28999300000001</v>
      </c>
      <c r="D202" s="6">
        <v>246.699997</v>
      </c>
      <c r="E202" s="6">
        <v>236.449997</v>
      </c>
      <c r="F202" s="6">
        <v>242.83999600000001</v>
      </c>
      <c r="G202" s="6">
        <v>242.83999600000001</v>
      </c>
      <c r="H202">
        <v>150354000</v>
      </c>
      <c r="J202" s="3">
        <f t="shared" ref="J202:J259" si="21" xml:space="preserve"> LN(F202/F201)</f>
        <v>2.2614152654415905E-2</v>
      </c>
      <c r="K202" s="6">
        <f t="shared" ref="K202:K259" si="22" xml:space="preserve"> IF(J202&lt;0, F202-F201, 0)</f>
        <v>0</v>
      </c>
      <c r="L202" s="6">
        <f t="shared" ref="L202:L259" si="23" xml:space="preserve"> IF(J202&gt;0, F202-F201,0)</f>
        <v>5.429992000000027</v>
      </c>
      <c r="M202" s="6">
        <f t="shared" si="19"/>
        <v>-2.4406977982751914</v>
      </c>
      <c r="N202" s="6">
        <f t="shared" si="20"/>
        <v>3.6520371322768637</v>
      </c>
      <c r="O202">
        <f t="shared" si="17"/>
        <v>-1.496308610946308</v>
      </c>
      <c r="P202">
        <f t="shared" si="18"/>
        <v>301.48753778285402</v>
      </c>
      <c r="Q202" s="4" t="str" cm="1">
        <f t="array" ref="Q202" xml:space="preserve"> _xlfn.IFS(P202&gt;=$K$4, "Overbrought", P202&lt;=$K$3, "Oversold", OR(P202&gt;$K$3, P202&lt;$K$4), "")</f>
        <v>Overbrought</v>
      </c>
      <c r="R202" cm="1">
        <f t="array" ref="R202" xml:space="preserve"> _xlfn.IFS(F202&gt;F201, R201 + H202, F202=F201, R201+0, F202&lt;F201, R201 - H202)</f>
        <v>1237808000</v>
      </c>
    </row>
    <row r="203" spans="2:18" x14ac:dyDescent="0.2">
      <c r="B203" s="2">
        <v>45246</v>
      </c>
      <c r="C203" s="6">
        <v>239.490005</v>
      </c>
      <c r="D203" s="6">
        <v>240.88000500000001</v>
      </c>
      <c r="E203" s="6">
        <v>230.96000699999999</v>
      </c>
      <c r="F203" s="6">
        <v>233.58999600000001</v>
      </c>
      <c r="G203" s="6">
        <v>233.58999600000001</v>
      </c>
      <c r="H203">
        <v>136816800</v>
      </c>
      <c r="J203" s="3">
        <f t="shared" si="21"/>
        <v>-3.8835349095907183E-2</v>
      </c>
      <c r="K203" s="6">
        <f t="shared" si="22"/>
        <v>-9.25</v>
      </c>
      <c r="L203" s="6">
        <f t="shared" si="23"/>
        <v>0</v>
      </c>
      <c r="M203" s="6">
        <f t="shared" si="19"/>
        <v>-2.9270765269698202</v>
      </c>
      <c r="N203" s="6">
        <f t="shared" si="20"/>
        <v>3.3911773371142302</v>
      </c>
      <c r="O203">
        <f t="shared" si="17"/>
        <v>-1.1585543821175246</v>
      </c>
      <c r="P203">
        <f t="shared" si="18"/>
        <v>730.69843081270005</v>
      </c>
      <c r="Q203" s="4" t="str" cm="1">
        <f t="array" ref="Q203" xml:space="preserve"> _xlfn.IFS(P203&gt;=$K$4, "Overbrought", P203&lt;=$K$3, "Oversold", OR(P203&gt;$K$3, P203&lt;$K$4), "")</f>
        <v>Overbrought</v>
      </c>
      <c r="R203" cm="1">
        <f t="array" ref="R203" xml:space="preserve"> _xlfn.IFS(F203&gt;F202, R202 + H203, F203=F202, R202+0, F203&lt;F202, R202 - H203)</f>
        <v>1100991200</v>
      </c>
    </row>
    <row r="204" spans="2:18" x14ac:dyDescent="0.2">
      <c r="B204" s="2">
        <v>45247</v>
      </c>
      <c r="C204" s="6">
        <v>232</v>
      </c>
      <c r="D204" s="6">
        <v>237.38999899999999</v>
      </c>
      <c r="E204" s="6">
        <v>226.53999300000001</v>
      </c>
      <c r="F204" s="6">
        <v>234.300003</v>
      </c>
      <c r="G204" s="6">
        <v>234.300003</v>
      </c>
      <c r="H204">
        <v>142532800</v>
      </c>
      <c r="J204" s="3">
        <f t="shared" si="21"/>
        <v>3.034933623272177E-3</v>
      </c>
      <c r="K204" s="6">
        <f t="shared" si="22"/>
        <v>0</v>
      </c>
      <c r="L204" s="6">
        <f t="shared" si="23"/>
        <v>0.71000699999999028</v>
      </c>
      <c r="M204" s="6">
        <f t="shared" si="19"/>
        <v>-2.7179996321862618</v>
      </c>
      <c r="N204" s="6">
        <f t="shared" si="20"/>
        <v>3.1996651701774987</v>
      </c>
      <c r="O204">
        <f t="shared" si="17"/>
        <v>-1.1772132462004059</v>
      </c>
      <c r="P204">
        <f t="shared" si="18"/>
        <v>664.29190336546606</v>
      </c>
      <c r="Q204" s="4" t="str" cm="1">
        <f t="array" ref="Q204" xml:space="preserve"> _xlfn.IFS(P204&gt;=$K$4, "Overbrought", P204&lt;=$K$3, "Oversold", OR(P204&gt;$K$3, P204&lt;$K$4), "")</f>
        <v>Overbrought</v>
      </c>
      <c r="R204" cm="1">
        <f t="array" ref="R204" xml:space="preserve"> _xlfn.IFS(F204&gt;F203, R203 + H204, F204=F203, R203+0, F204&lt;F203, R203 - H204)</f>
        <v>1243524000</v>
      </c>
    </row>
    <row r="205" spans="2:18" x14ac:dyDescent="0.2">
      <c r="B205" s="2">
        <v>45250</v>
      </c>
      <c r="C205" s="6">
        <v>234.03999300000001</v>
      </c>
      <c r="D205" s="6">
        <v>237.10000600000001</v>
      </c>
      <c r="E205" s="6">
        <v>231.020004</v>
      </c>
      <c r="F205" s="6">
        <v>235.60000600000001</v>
      </c>
      <c r="G205" s="6">
        <v>235.60000600000001</v>
      </c>
      <c r="H205">
        <v>116320100</v>
      </c>
      <c r="J205" s="3">
        <f t="shared" si="21"/>
        <v>5.5331189264771269E-3</v>
      </c>
      <c r="K205" s="6">
        <f t="shared" si="22"/>
        <v>0</v>
      </c>
      <c r="L205" s="6">
        <f t="shared" si="23"/>
        <v>1.3000030000000038</v>
      </c>
      <c r="M205" s="6">
        <f t="shared" si="19"/>
        <v>-2.5238568013158149</v>
      </c>
      <c r="N205" s="6">
        <f t="shared" si="20"/>
        <v>3.0639750151648206</v>
      </c>
      <c r="O205">
        <f t="shared" si="17"/>
        <v>-1.2140050947293899</v>
      </c>
      <c r="P205">
        <f t="shared" si="18"/>
        <v>567.27859505611445</v>
      </c>
      <c r="Q205" s="4" t="str" cm="1">
        <f t="array" ref="Q205" xml:space="preserve"> _xlfn.IFS(P205&gt;=$K$4, "Overbrought", P205&lt;=$K$3, "Oversold", OR(P205&gt;$K$3, P205&lt;$K$4), "")</f>
        <v>Overbrought</v>
      </c>
      <c r="R205" cm="1">
        <f t="array" ref="R205" xml:space="preserve"> _xlfn.IFS(F205&gt;F204, R204 + H205, F205=F204, R204+0, F205&lt;F204, R204 - H205)</f>
        <v>1359844100</v>
      </c>
    </row>
    <row r="206" spans="2:18" x14ac:dyDescent="0.2">
      <c r="B206" s="2">
        <v>45251</v>
      </c>
      <c r="C206" s="6">
        <v>235.03999300000001</v>
      </c>
      <c r="D206" s="6">
        <v>243.61999499999999</v>
      </c>
      <c r="E206" s="6">
        <v>233.33999600000001</v>
      </c>
      <c r="F206" s="6">
        <v>241.199997</v>
      </c>
      <c r="G206" s="6">
        <v>241.199997</v>
      </c>
      <c r="H206">
        <v>122288000</v>
      </c>
      <c r="J206" s="3">
        <f t="shared" si="21"/>
        <v>2.3490975170894914E-2</v>
      </c>
      <c r="K206" s="6">
        <f t="shared" si="22"/>
        <v>0</v>
      </c>
      <c r="L206" s="6">
        <f t="shared" si="23"/>
        <v>5.5999909999999886</v>
      </c>
      <c r="M206" s="6">
        <f t="shared" si="19"/>
        <v>-2.3435813155075422</v>
      </c>
      <c r="N206" s="6">
        <f t="shared" si="20"/>
        <v>3.245119014081618</v>
      </c>
      <c r="O206">
        <f t="shared" si="17"/>
        <v>-1.3846837712045987</v>
      </c>
      <c r="P206">
        <f t="shared" si="18"/>
        <v>359.95377888404289</v>
      </c>
      <c r="Q206" s="4" t="str" cm="1">
        <f t="array" ref="Q206" xml:space="preserve"> _xlfn.IFS(P206&gt;=$K$4, "Overbrought", P206&lt;=$K$3, "Oversold", OR(P206&gt;$K$3, P206&lt;$K$4), "")</f>
        <v>Overbrought</v>
      </c>
      <c r="R206" cm="1">
        <f t="array" ref="R206" xml:space="preserve"> _xlfn.IFS(F206&gt;F205, R205 + H206, F206=F205, R205+0, F206&lt;F205, R205 - H206)</f>
        <v>1482132100</v>
      </c>
    </row>
    <row r="207" spans="2:18" x14ac:dyDescent="0.2">
      <c r="B207" s="2">
        <v>45252</v>
      </c>
      <c r="C207" s="6">
        <v>242.03999300000001</v>
      </c>
      <c r="D207" s="6">
        <v>244.009995</v>
      </c>
      <c r="E207" s="6">
        <v>231.39999399999999</v>
      </c>
      <c r="F207" s="6">
        <v>234.21000699999999</v>
      </c>
      <c r="G207" s="6">
        <v>234.21000699999999</v>
      </c>
      <c r="H207">
        <v>117950600</v>
      </c>
      <c r="J207" s="3">
        <f t="shared" si="21"/>
        <v>-2.9408273727202904E-2</v>
      </c>
      <c r="K207" s="6">
        <f t="shared" si="22"/>
        <v>-6.9899900000000059</v>
      </c>
      <c r="L207" s="6">
        <f t="shared" si="23"/>
        <v>0</v>
      </c>
      <c r="M207" s="6">
        <f t="shared" si="19"/>
        <v>-2.6754676501141468</v>
      </c>
      <c r="N207" s="6">
        <f t="shared" si="20"/>
        <v>3.0133247987900735</v>
      </c>
      <c r="O207">
        <f t="shared" si="17"/>
        <v>-1.1262796613001516</v>
      </c>
      <c r="P207">
        <f t="shared" si="18"/>
        <v>891.89315975683553</v>
      </c>
      <c r="Q207" s="4" t="str" cm="1">
        <f t="array" ref="Q207" xml:space="preserve"> _xlfn.IFS(P207&gt;=$K$4, "Overbrought", P207&lt;=$K$3, "Oversold", OR(P207&gt;$K$3, P207&lt;$K$4), "")</f>
        <v>Overbrought</v>
      </c>
      <c r="R207" cm="1">
        <f t="array" ref="R207" xml:space="preserve"> _xlfn.IFS(F207&gt;F206, R206 + H207, F207=F206, R206+0, F207&lt;F206, R206 - H207)</f>
        <v>1364181500</v>
      </c>
    </row>
    <row r="208" spans="2:18" x14ac:dyDescent="0.2">
      <c r="B208" s="2">
        <v>45254</v>
      </c>
      <c r="C208" s="6">
        <v>233.75</v>
      </c>
      <c r="D208" s="6">
        <v>238.75</v>
      </c>
      <c r="E208" s="6">
        <v>232.33000200000001</v>
      </c>
      <c r="F208" s="6">
        <v>235.449997</v>
      </c>
      <c r="G208" s="6">
        <v>235.449997</v>
      </c>
      <c r="H208">
        <v>65125200</v>
      </c>
      <c r="J208" s="3">
        <f t="shared" si="21"/>
        <v>5.2803852599883818E-3</v>
      </c>
      <c r="K208" s="6">
        <f t="shared" si="22"/>
        <v>0</v>
      </c>
      <c r="L208" s="6">
        <f t="shared" si="23"/>
        <v>1.2399900000000059</v>
      </c>
      <c r="M208" s="6">
        <f t="shared" si="19"/>
        <v>-2.4843628179631358</v>
      </c>
      <c r="N208" s="6">
        <f t="shared" si="20"/>
        <v>2.8866580274479259</v>
      </c>
      <c r="O208">
        <f t="shared" si="17"/>
        <v>-1.1619309412361201</v>
      </c>
      <c r="P208">
        <f t="shared" si="18"/>
        <v>717.54720399101927</v>
      </c>
      <c r="Q208" s="4" t="str" cm="1">
        <f t="array" ref="Q208" xml:space="preserve"> _xlfn.IFS(P208&gt;=$K$4, "Overbrought", P208&lt;=$K$3, "Oversold", OR(P208&gt;$K$3, P208&lt;$K$4), "")</f>
        <v>Overbrought</v>
      </c>
      <c r="R208" cm="1">
        <f t="array" ref="R208" xml:space="preserve"> _xlfn.IFS(F208&gt;F207, R207 + H208, F208=F207, R207+0, F208&lt;F207, R207 - H208)</f>
        <v>1429306700</v>
      </c>
    </row>
    <row r="209" spans="2:18" x14ac:dyDescent="0.2">
      <c r="B209" s="2">
        <v>45257</v>
      </c>
      <c r="C209" s="6">
        <v>236.88999899999999</v>
      </c>
      <c r="D209" s="6">
        <v>238.33000200000001</v>
      </c>
      <c r="E209" s="6">
        <v>232.10000600000001</v>
      </c>
      <c r="F209" s="6">
        <v>236.08000200000001</v>
      </c>
      <c r="G209" s="6">
        <v>236.08000200000001</v>
      </c>
      <c r="H209">
        <v>112031800</v>
      </c>
      <c r="J209" s="3">
        <f t="shared" si="21"/>
        <v>2.6721751583836839E-3</v>
      </c>
      <c r="K209" s="6">
        <f t="shared" si="22"/>
        <v>0</v>
      </c>
      <c r="L209" s="6">
        <f t="shared" si="23"/>
        <v>0.63000500000001125</v>
      </c>
      <c r="M209" s="6">
        <f t="shared" si="19"/>
        <v>-2.306908330965769</v>
      </c>
      <c r="N209" s="6">
        <f t="shared" si="20"/>
        <v>2.7254685254873605</v>
      </c>
      <c r="O209">
        <f t="shared" si="17"/>
        <v>-1.1814377229052551</v>
      </c>
      <c r="P209">
        <f t="shared" si="18"/>
        <v>651.15330152274339</v>
      </c>
      <c r="Q209" s="4" t="str" cm="1">
        <f t="array" ref="Q209" xml:space="preserve"> _xlfn.IFS(P209&gt;=$K$4, "Overbrought", P209&lt;=$K$3, "Oversold", OR(P209&gt;$K$3, P209&lt;$K$4), "")</f>
        <v>Overbrought</v>
      </c>
      <c r="R209" cm="1">
        <f t="array" ref="R209" xml:space="preserve"> _xlfn.IFS(F209&gt;F208, R208 + H209, F209=F208, R208+0, F209&lt;F208, R208 - H209)</f>
        <v>1541338500</v>
      </c>
    </row>
    <row r="210" spans="2:18" x14ac:dyDescent="0.2">
      <c r="B210" s="2">
        <v>45258</v>
      </c>
      <c r="C210" s="6">
        <v>236.679993</v>
      </c>
      <c r="D210" s="6">
        <v>247</v>
      </c>
      <c r="E210" s="6">
        <v>234.009995</v>
      </c>
      <c r="F210" s="6">
        <v>246.720001</v>
      </c>
      <c r="G210" s="6">
        <v>246.720001</v>
      </c>
      <c r="H210">
        <v>148549900</v>
      </c>
      <c r="J210" s="3">
        <f t="shared" si="21"/>
        <v>4.4083355321753788E-2</v>
      </c>
      <c r="K210" s="6">
        <f t="shared" si="22"/>
        <v>0</v>
      </c>
      <c r="L210" s="6">
        <f t="shared" si="23"/>
        <v>10.639998999999989</v>
      </c>
      <c r="M210" s="6">
        <f t="shared" si="19"/>
        <v>-2.1421291644682143</v>
      </c>
      <c r="N210" s="6">
        <f t="shared" si="20"/>
        <v>3.2907921308096912</v>
      </c>
      <c r="O210">
        <f t="shared" si="17"/>
        <v>-1.5362248856859355</v>
      </c>
      <c r="P210">
        <f t="shared" si="18"/>
        <v>286.48892035676528</v>
      </c>
      <c r="Q210" s="4" t="str" cm="1">
        <f t="array" ref="Q210" xml:space="preserve"> _xlfn.IFS(P210&gt;=$K$4, "Overbrought", P210&lt;=$K$3, "Oversold", OR(P210&gt;$K$3, P210&lt;$K$4), "")</f>
        <v>Overbrought</v>
      </c>
      <c r="R210" cm="1">
        <f t="array" ref="R210" xml:space="preserve"> _xlfn.IFS(F210&gt;F209, R209 + H210, F210=F209, R209+0, F210&lt;F209, R209 - H210)</f>
        <v>1689888400</v>
      </c>
    </row>
    <row r="211" spans="2:18" x14ac:dyDescent="0.2">
      <c r="B211" s="2">
        <v>45259</v>
      </c>
      <c r="C211" s="6">
        <v>249.21000699999999</v>
      </c>
      <c r="D211" s="6">
        <v>252.75</v>
      </c>
      <c r="E211" s="6">
        <v>242.759995</v>
      </c>
      <c r="F211" s="6">
        <v>244.13999899999999</v>
      </c>
      <c r="G211" s="6">
        <v>244.13999899999999</v>
      </c>
      <c r="H211">
        <v>135401300</v>
      </c>
      <c r="J211" s="3">
        <f t="shared" si="21"/>
        <v>-1.0512267282499248E-2</v>
      </c>
      <c r="K211" s="6">
        <f t="shared" si="22"/>
        <v>-2.5800020000000075</v>
      </c>
      <c r="L211" s="6">
        <f t="shared" si="23"/>
        <v>0</v>
      </c>
      <c r="M211" s="6">
        <f t="shared" si="19"/>
        <v>-2.173405795577628</v>
      </c>
      <c r="N211" s="6">
        <f t="shared" si="20"/>
        <v>3.0557355500375705</v>
      </c>
      <c r="O211">
        <f t="shared" si="17"/>
        <v>-1.4059664128324665</v>
      </c>
      <c r="P211">
        <f t="shared" si="18"/>
        <v>346.32579651673751</v>
      </c>
      <c r="Q211" s="4" t="str" cm="1">
        <f t="array" ref="Q211" xml:space="preserve"> _xlfn.IFS(P211&gt;=$K$4, "Overbrought", P211&lt;=$K$3, "Oversold", OR(P211&gt;$K$3, P211&lt;$K$4), "")</f>
        <v>Overbrought</v>
      </c>
      <c r="R211" cm="1">
        <f t="array" ref="R211" xml:space="preserve"> _xlfn.IFS(F211&gt;F210, R210 + H211, F211=F210, R210+0, F211&lt;F210, R210 - H211)</f>
        <v>1554487100</v>
      </c>
    </row>
    <row r="212" spans="2:18" x14ac:dyDescent="0.2">
      <c r="B212" s="2">
        <v>45260</v>
      </c>
      <c r="C212" s="6">
        <v>245.13999899999999</v>
      </c>
      <c r="D212" s="6">
        <v>245.220001</v>
      </c>
      <c r="E212" s="6">
        <v>236.91000399999999</v>
      </c>
      <c r="F212" s="6">
        <v>240.08000200000001</v>
      </c>
      <c r="G212" s="6">
        <v>240.08000200000001</v>
      </c>
      <c r="H212">
        <v>132353200</v>
      </c>
      <c r="J212" s="3">
        <f t="shared" si="21"/>
        <v>-1.6769617682974927E-2</v>
      </c>
      <c r="K212" s="6">
        <f t="shared" si="22"/>
        <v>-4.0599969999999814</v>
      </c>
      <c r="L212" s="6">
        <f t="shared" si="23"/>
        <v>0</v>
      </c>
      <c r="M212" s="6">
        <f t="shared" si="19"/>
        <v>-2.3081623101792244</v>
      </c>
      <c r="N212" s="6">
        <f t="shared" si="20"/>
        <v>2.8374687250348871</v>
      </c>
      <c r="O212">
        <f t="shared" si="17"/>
        <v>-1.229319408137534</v>
      </c>
      <c r="P212">
        <f t="shared" si="18"/>
        <v>536.07299012399824</v>
      </c>
      <c r="Q212" s="4" t="str" cm="1">
        <f t="array" ref="Q212" xml:space="preserve"> _xlfn.IFS(P212&gt;=$K$4, "Overbrought", P212&lt;=$K$3, "Oversold", OR(P212&gt;$K$3, P212&lt;$K$4), "")</f>
        <v>Overbrought</v>
      </c>
      <c r="R212" cm="1">
        <f t="array" ref="R212" xml:space="preserve"> _xlfn.IFS(F212&gt;F211, R211 + H212, F212=F211, R211+0, F212&lt;F211, R211 - H212)</f>
        <v>1422133900</v>
      </c>
    </row>
    <row r="213" spans="2:18" x14ac:dyDescent="0.2">
      <c r="B213" s="2">
        <v>45261</v>
      </c>
      <c r="C213" s="6">
        <v>233.13999899999999</v>
      </c>
      <c r="D213" s="6">
        <v>240.19000199999999</v>
      </c>
      <c r="E213" s="6">
        <v>231.89999399999999</v>
      </c>
      <c r="F213" s="6">
        <v>238.83000200000001</v>
      </c>
      <c r="G213" s="6">
        <v>238.83000200000001</v>
      </c>
      <c r="H213">
        <v>121173500</v>
      </c>
      <c r="J213" s="3">
        <f t="shared" si="21"/>
        <v>-5.2201993199142696E-3</v>
      </c>
      <c r="K213" s="6">
        <f t="shared" si="22"/>
        <v>-1.25</v>
      </c>
      <c r="L213" s="6">
        <f t="shared" si="23"/>
        <v>0</v>
      </c>
      <c r="M213" s="6">
        <f t="shared" si="19"/>
        <v>-2.2325792880235658</v>
      </c>
      <c r="N213" s="6">
        <f t="shared" si="20"/>
        <v>2.6347923875323955</v>
      </c>
      <c r="O213">
        <f t="shared" si="17"/>
        <v>-1.1801562442446991</v>
      </c>
      <c r="P213">
        <f t="shared" si="18"/>
        <v>655.07373846101029</v>
      </c>
      <c r="Q213" s="4" t="str" cm="1">
        <f t="array" ref="Q213" xml:space="preserve"> _xlfn.IFS(P213&gt;=$K$4, "Overbrought", P213&lt;=$K$3, "Oversold", OR(P213&gt;$K$3, P213&lt;$K$4), "")</f>
        <v>Overbrought</v>
      </c>
      <c r="R213" cm="1">
        <f t="array" ref="R213" xml:space="preserve"> _xlfn.IFS(F213&gt;F212, R212 + H213, F213=F212, R212+0, F213&lt;F212, R212 - H213)</f>
        <v>1300960400</v>
      </c>
    </row>
    <row r="214" spans="2:18" x14ac:dyDescent="0.2">
      <c r="B214" s="2">
        <v>45264</v>
      </c>
      <c r="C214" s="6">
        <v>235.75</v>
      </c>
      <c r="D214" s="6">
        <v>239.36999499999999</v>
      </c>
      <c r="E214" s="6">
        <v>233.28999300000001</v>
      </c>
      <c r="F214" s="6">
        <v>235.58000200000001</v>
      </c>
      <c r="G214" s="6">
        <v>235.58000200000001</v>
      </c>
      <c r="H214">
        <v>104099800</v>
      </c>
      <c r="J214" s="3">
        <f t="shared" si="21"/>
        <v>-1.3701443122430351E-2</v>
      </c>
      <c r="K214" s="6">
        <f t="shared" si="22"/>
        <v>-3.25</v>
      </c>
      <c r="L214" s="6">
        <f t="shared" si="23"/>
        <v>0</v>
      </c>
      <c r="M214" s="6">
        <f t="shared" si="19"/>
        <v>-2.3052521960218826</v>
      </c>
      <c r="N214" s="6">
        <f t="shared" si="20"/>
        <v>2.4465929312800818</v>
      </c>
      <c r="O214">
        <f t="shared" si="17"/>
        <v>-1.0613124826438112</v>
      </c>
      <c r="P214">
        <f t="shared" si="18"/>
        <v>1730.9892486484384</v>
      </c>
      <c r="Q214" s="4" t="str" cm="1">
        <f t="array" ref="Q214" xml:space="preserve"> _xlfn.IFS(P214&gt;=$K$4, "Overbrought", P214&lt;=$K$3, "Oversold", OR(P214&gt;$K$3, P214&lt;$K$4), "")</f>
        <v>Overbrought</v>
      </c>
      <c r="R214" cm="1">
        <f t="array" ref="R214" xml:space="preserve"> _xlfn.IFS(F214&gt;F213, R213 + H214, F214=F213, R213+0, F214&lt;F213, R213 - H214)</f>
        <v>1196860600</v>
      </c>
    </row>
    <row r="215" spans="2:18" x14ac:dyDescent="0.2">
      <c r="B215" s="2">
        <v>45265</v>
      </c>
      <c r="C215" s="6">
        <v>233.86999499999999</v>
      </c>
      <c r="D215" s="6">
        <v>246.66000399999999</v>
      </c>
      <c r="E215" s="6">
        <v>233.699997</v>
      </c>
      <c r="F215" s="6">
        <v>238.720001</v>
      </c>
      <c r="G215" s="6">
        <v>238.720001</v>
      </c>
      <c r="H215">
        <v>137971100</v>
      </c>
      <c r="J215" s="3">
        <f t="shared" si="21"/>
        <v>1.3240754184080489E-2</v>
      </c>
      <c r="K215" s="6">
        <f t="shared" si="22"/>
        <v>0</v>
      </c>
      <c r="L215" s="6">
        <f t="shared" si="23"/>
        <v>3.1399989999999889</v>
      </c>
      <c r="M215" s="6">
        <f t="shared" si="19"/>
        <v>-2.1405913248774624</v>
      </c>
      <c r="N215" s="6">
        <f t="shared" si="20"/>
        <v>2.4961219361886466</v>
      </c>
      <c r="O215">
        <f t="shared" ref="O215:O259" si="24">N215/M215</f>
        <v>-1.1660899057093659</v>
      </c>
      <c r="P215">
        <f t="shared" ref="P215:P259" si="25" xml:space="preserve"> 100 - 100/(1+O215)</f>
        <v>702.08354970702442</v>
      </c>
      <c r="Q215" s="4" t="str" cm="1">
        <f t="array" ref="Q215" xml:space="preserve"> _xlfn.IFS(P215&gt;=$K$4, "Overbrought", P215&lt;=$K$3, "Oversold", OR(P215&gt;$K$3, P215&lt;$K$4), "")</f>
        <v>Overbrought</v>
      </c>
      <c r="R215" cm="1">
        <f t="array" ref="R215" xml:space="preserve"> _xlfn.IFS(F215&gt;F214, R214 + H215, F215=F214, R214+0, F215&lt;F214, R214 - H215)</f>
        <v>1334831700</v>
      </c>
    </row>
    <row r="216" spans="2:18" x14ac:dyDescent="0.2">
      <c r="B216" s="2">
        <v>45266</v>
      </c>
      <c r="C216" s="6">
        <v>242.91999799999999</v>
      </c>
      <c r="D216" s="6">
        <v>246.570007</v>
      </c>
      <c r="E216" s="6">
        <v>239.16999799999999</v>
      </c>
      <c r="F216" s="6">
        <v>239.36999499999999</v>
      </c>
      <c r="G216" s="6">
        <v>239.36999499999999</v>
      </c>
      <c r="H216">
        <v>126436200</v>
      </c>
      <c r="J216" s="3">
        <f t="shared" si="21"/>
        <v>2.7191298957301938E-3</v>
      </c>
      <c r="K216" s="6">
        <f t="shared" si="22"/>
        <v>0</v>
      </c>
      <c r="L216" s="6">
        <f t="shared" si="23"/>
        <v>0.64999399999999241</v>
      </c>
      <c r="M216" s="6">
        <f t="shared" ref="M216:M259" si="26">((M215*13)+K216)/14</f>
        <v>-1.9876919445290722</v>
      </c>
      <c r="N216" s="6">
        <f t="shared" ref="N216:N259" si="27">((N215*13)+L216)/14</f>
        <v>2.3642556550323142</v>
      </c>
      <c r="O216">
        <f t="shared" si="24"/>
        <v>-1.1894477217859118</v>
      </c>
      <c r="P216">
        <f t="shared" si="25"/>
        <v>627.85010586195619</v>
      </c>
      <c r="Q216" s="4" t="str" cm="1">
        <f t="array" ref="Q216" xml:space="preserve"> _xlfn.IFS(P216&gt;=$K$4, "Overbrought", P216&lt;=$K$3, "Oversold", OR(P216&gt;$K$3, P216&lt;$K$4), "")</f>
        <v>Overbrought</v>
      </c>
      <c r="R216" cm="1">
        <f t="array" ref="R216" xml:space="preserve"> _xlfn.IFS(F216&gt;F215, R215 + H216, F216=F215, R215+0, F216&lt;F215, R215 - H216)</f>
        <v>1461267900</v>
      </c>
    </row>
    <row r="217" spans="2:18" x14ac:dyDescent="0.2">
      <c r="B217" s="2">
        <v>45267</v>
      </c>
      <c r="C217" s="6">
        <v>241.550003</v>
      </c>
      <c r="D217" s="6">
        <v>244.08000200000001</v>
      </c>
      <c r="E217" s="6">
        <v>236.979996</v>
      </c>
      <c r="F217" s="6">
        <v>242.63999899999999</v>
      </c>
      <c r="G217" s="6">
        <v>242.63999899999999</v>
      </c>
      <c r="H217">
        <v>107142300</v>
      </c>
      <c r="J217" s="3">
        <f t="shared" si="21"/>
        <v>1.3568408158859331E-2</v>
      </c>
      <c r="K217" s="6">
        <f t="shared" si="22"/>
        <v>0</v>
      </c>
      <c r="L217" s="6">
        <f t="shared" si="23"/>
        <v>3.2700040000000001</v>
      </c>
      <c r="M217" s="6">
        <f t="shared" si="26"/>
        <v>-1.8457139484912815</v>
      </c>
      <c r="N217" s="6">
        <f t="shared" si="27"/>
        <v>2.428951965387149</v>
      </c>
      <c r="O217">
        <f t="shared" si="24"/>
        <v>-1.3159958873218769</v>
      </c>
      <c r="P217">
        <f t="shared" si="25"/>
        <v>416.45981486505519</v>
      </c>
      <c r="Q217" s="4" t="str" cm="1">
        <f t="array" ref="Q217" xml:space="preserve"> _xlfn.IFS(P217&gt;=$K$4, "Overbrought", P217&lt;=$K$3, "Oversold", OR(P217&gt;$K$3, P217&lt;$K$4), "")</f>
        <v>Overbrought</v>
      </c>
      <c r="R217" cm="1">
        <f t="array" ref="R217" xml:space="preserve"> _xlfn.IFS(F217&gt;F216, R216 + H217, F217=F216, R216+0, F217&lt;F216, R216 - H217)</f>
        <v>1568410200</v>
      </c>
    </row>
    <row r="218" spans="2:18" x14ac:dyDescent="0.2">
      <c r="B218" s="2">
        <v>45268</v>
      </c>
      <c r="C218" s="6">
        <v>240.270004</v>
      </c>
      <c r="D218" s="6">
        <v>245.270004</v>
      </c>
      <c r="E218" s="6">
        <v>239.270004</v>
      </c>
      <c r="F218" s="6">
        <v>243.83999600000001</v>
      </c>
      <c r="G218" s="6">
        <v>243.83999600000001</v>
      </c>
      <c r="H218">
        <v>102980100</v>
      </c>
      <c r="J218" s="3">
        <f t="shared" si="21"/>
        <v>4.9333968350883601E-3</v>
      </c>
      <c r="K218" s="6">
        <f t="shared" si="22"/>
        <v>0</v>
      </c>
      <c r="L218" s="6">
        <f t="shared" si="23"/>
        <v>1.1999970000000246</v>
      </c>
      <c r="M218" s="6">
        <f t="shared" si="26"/>
        <v>-1.7138772378847613</v>
      </c>
      <c r="N218" s="6">
        <f t="shared" si="27"/>
        <v>2.3411694678594972</v>
      </c>
      <c r="O218">
        <f t="shared" si="24"/>
        <v>-1.3660076790266085</v>
      </c>
      <c r="P218">
        <f t="shared" si="25"/>
        <v>373.21831133693257</v>
      </c>
      <c r="Q218" s="4" t="str" cm="1">
        <f t="array" ref="Q218" xml:space="preserve"> _xlfn.IFS(P218&gt;=$K$4, "Overbrought", P218&lt;=$K$3, "Oversold", OR(P218&gt;$K$3, P218&lt;$K$4), "")</f>
        <v>Overbrought</v>
      </c>
      <c r="R218" cm="1">
        <f t="array" ref="R218" xml:space="preserve"> _xlfn.IFS(F218&gt;F217, R217 + H218, F218=F217, R217+0, F218&lt;F217, R217 - H218)</f>
        <v>1671390300</v>
      </c>
    </row>
    <row r="219" spans="2:18" x14ac:dyDescent="0.2">
      <c r="B219" s="2">
        <v>45271</v>
      </c>
      <c r="C219" s="6">
        <v>242.740005</v>
      </c>
      <c r="D219" s="6">
        <v>243.44000199999999</v>
      </c>
      <c r="E219" s="6">
        <v>237.449997</v>
      </c>
      <c r="F219" s="6">
        <v>239.740005</v>
      </c>
      <c r="G219" s="6">
        <v>239.740005</v>
      </c>
      <c r="H219">
        <v>97913900</v>
      </c>
      <c r="J219" s="3">
        <f t="shared" si="21"/>
        <v>-1.6957232459201076E-2</v>
      </c>
      <c r="K219" s="6">
        <f t="shared" si="22"/>
        <v>-4.099991000000017</v>
      </c>
      <c r="L219" s="6">
        <f t="shared" si="23"/>
        <v>0</v>
      </c>
      <c r="M219" s="6">
        <f t="shared" si="26"/>
        <v>-1.8843139351787082</v>
      </c>
      <c r="N219" s="6">
        <f t="shared" si="27"/>
        <v>2.1739430772981043</v>
      </c>
      <c r="O219">
        <f t="shared" si="24"/>
        <v>-1.1537053548839395</v>
      </c>
      <c r="P219">
        <f t="shared" si="25"/>
        <v>750.59542054021733</v>
      </c>
      <c r="Q219" s="4" t="str" cm="1">
        <f t="array" ref="Q219" xml:space="preserve"> _xlfn.IFS(P219&gt;=$K$4, "Overbrought", P219&lt;=$K$3, "Oversold", OR(P219&gt;$K$3, P219&lt;$K$4), "")</f>
        <v>Overbrought</v>
      </c>
      <c r="R219" cm="1">
        <f t="array" ref="R219" xml:space="preserve"> _xlfn.IFS(F219&gt;F218, R218 + H219, F219=F218, R218+0, F219&lt;F218, R218 - H219)</f>
        <v>1573476400</v>
      </c>
    </row>
    <row r="220" spans="2:18" x14ac:dyDescent="0.2">
      <c r="B220" s="2">
        <v>45272</v>
      </c>
      <c r="C220" s="6">
        <v>238.550003</v>
      </c>
      <c r="D220" s="6">
        <v>238.990005</v>
      </c>
      <c r="E220" s="6">
        <v>233.86999499999999</v>
      </c>
      <c r="F220" s="6">
        <v>237.009995</v>
      </c>
      <c r="G220" s="6">
        <v>237.009995</v>
      </c>
      <c r="H220">
        <v>95328300</v>
      </c>
      <c r="J220" s="3">
        <f t="shared" si="21"/>
        <v>-1.1452710393224732E-2</v>
      </c>
      <c r="K220" s="6">
        <f t="shared" si="22"/>
        <v>-2.7300099999999929</v>
      </c>
      <c r="L220" s="6">
        <f t="shared" si="23"/>
        <v>0</v>
      </c>
      <c r="M220" s="6">
        <f t="shared" si="26"/>
        <v>-1.9447207969516571</v>
      </c>
      <c r="N220" s="6">
        <f t="shared" si="27"/>
        <v>2.0186614289196685</v>
      </c>
      <c r="O220">
        <f t="shared" si="24"/>
        <v>-1.0380212069948103</v>
      </c>
      <c r="P220">
        <f t="shared" si="25"/>
        <v>2730.1111380722232</v>
      </c>
      <c r="Q220" s="4" t="str" cm="1">
        <f t="array" ref="Q220" xml:space="preserve"> _xlfn.IFS(P220&gt;=$K$4, "Overbrought", P220&lt;=$K$3, "Oversold", OR(P220&gt;$K$3, P220&lt;$K$4), "")</f>
        <v>Overbrought</v>
      </c>
      <c r="R220" cm="1">
        <f t="array" ref="R220" xml:space="preserve"> _xlfn.IFS(F220&gt;F219, R219 + H220, F220=F219, R219+0, F220&lt;F219, R219 - H220)</f>
        <v>1478148100</v>
      </c>
    </row>
    <row r="221" spans="2:18" x14ac:dyDescent="0.2">
      <c r="B221" s="2">
        <v>45273</v>
      </c>
      <c r="C221" s="6">
        <v>234.19000199999999</v>
      </c>
      <c r="D221" s="6">
        <v>240.300003</v>
      </c>
      <c r="E221" s="6">
        <v>228.199997</v>
      </c>
      <c r="F221" s="6">
        <v>239.28999300000001</v>
      </c>
      <c r="G221" s="6">
        <v>239.28999300000001</v>
      </c>
      <c r="H221">
        <v>146286300</v>
      </c>
      <c r="J221" s="3">
        <f t="shared" si="21"/>
        <v>9.5738629963608365E-3</v>
      </c>
      <c r="K221" s="6">
        <f t="shared" si="22"/>
        <v>0</v>
      </c>
      <c r="L221" s="6">
        <f t="shared" si="23"/>
        <v>2.2799980000000062</v>
      </c>
      <c r="M221" s="6">
        <f t="shared" si="26"/>
        <v>-1.8058121685979673</v>
      </c>
      <c r="N221" s="6">
        <f t="shared" si="27"/>
        <v>2.0373283268539781</v>
      </c>
      <c r="O221">
        <f t="shared" si="24"/>
        <v>-1.1282061126189884</v>
      </c>
      <c r="P221">
        <f t="shared" si="25"/>
        <v>879.99401087206172</v>
      </c>
      <c r="Q221" s="4" t="str" cm="1">
        <f t="array" ref="Q221" xml:space="preserve"> _xlfn.IFS(P221&gt;=$K$4, "Overbrought", P221&lt;=$K$3, "Oversold", OR(P221&gt;$K$3, P221&lt;$K$4), "")</f>
        <v>Overbrought</v>
      </c>
      <c r="R221" cm="1">
        <f t="array" ref="R221" xml:space="preserve"> _xlfn.IFS(F221&gt;F220, R220 + H221, F221=F220, R220+0, F221&lt;F220, R220 - H221)</f>
        <v>1624434400</v>
      </c>
    </row>
    <row r="222" spans="2:18" x14ac:dyDescent="0.2">
      <c r="B222" s="2">
        <v>45274</v>
      </c>
      <c r="C222" s="6">
        <v>241.220001</v>
      </c>
      <c r="D222" s="6">
        <v>253.88000500000001</v>
      </c>
      <c r="E222" s="6">
        <v>240.78999300000001</v>
      </c>
      <c r="F222" s="6">
        <v>251.050003</v>
      </c>
      <c r="G222" s="6">
        <v>251.050003</v>
      </c>
      <c r="H222">
        <v>160829200</v>
      </c>
      <c r="J222" s="3">
        <f t="shared" si="21"/>
        <v>4.7975958192508515E-2</v>
      </c>
      <c r="K222" s="6">
        <f t="shared" si="22"/>
        <v>0</v>
      </c>
      <c r="L222" s="6">
        <f t="shared" si="23"/>
        <v>11.760009999999994</v>
      </c>
      <c r="M222" s="6">
        <f t="shared" si="26"/>
        <v>-1.676825585126684</v>
      </c>
      <c r="N222" s="6">
        <f t="shared" si="27"/>
        <v>2.7318055892215507</v>
      </c>
      <c r="O222">
        <f t="shared" si="24"/>
        <v>-1.6291530934716523</v>
      </c>
      <c r="P222">
        <f t="shared" si="25"/>
        <v>258.94382629226584</v>
      </c>
      <c r="Q222" s="4" t="str" cm="1">
        <f t="array" ref="Q222" xml:space="preserve"> _xlfn.IFS(P222&gt;=$K$4, "Overbrought", P222&lt;=$K$3, "Oversold", OR(P222&gt;$K$3, P222&lt;$K$4), "")</f>
        <v>Overbrought</v>
      </c>
      <c r="R222" cm="1">
        <f t="array" ref="R222" xml:space="preserve"> _xlfn.IFS(F222&gt;F221, R221 + H222, F222=F221, R221+0, F222&lt;F221, R221 - H222)</f>
        <v>1785263600</v>
      </c>
    </row>
    <row r="223" spans="2:18" x14ac:dyDescent="0.2">
      <c r="B223" s="2">
        <v>45275</v>
      </c>
      <c r="C223" s="6">
        <v>251.21000699999999</v>
      </c>
      <c r="D223" s="6">
        <v>254.13000500000001</v>
      </c>
      <c r="E223" s="6">
        <v>248.300003</v>
      </c>
      <c r="F223" s="6">
        <v>253.5</v>
      </c>
      <c r="G223" s="6">
        <v>253.5</v>
      </c>
      <c r="H223">
        <v>135720800</v>
      </c>
      <c r="J223" s="3">
        <f t="shared" si="21"/>
        <v>9.7116886007126944E-3</v>
      </c>
      <c r="K223" s="6">
        <f t="shared" si="22"/>
        <v>0</v>
      </c>
      <c r="L223" s="6">
        <f t="shared" si="23"/>
        <v>2.4499969999999962</v>
      </c>
      <c r="M223" s="6">
        <f t="shared" si="26"/>
        <v>-1.5570523290462066</v>
      </c>
      <c r="N223" s="6">
        <f t="shared" si="27"/>
        <v>2.7116764042771537</v>
      </c>
      <c r="O223">
        <f t="shared" si="24"/>
        <v>-1.7415448111099952</v>
      </c>
      <c r="P223">
        <f t="shared" si="25"/>
        <v>234.85361707313837</v>
      </c>
      <c r="Q223" s="4" t="str" cm="1">
        <f t="array" ref="Q223" xml:space="preserve"> _xlfn.IFS(P223&gt;=$K$4, "Overbrought", P223&lt;=$K$3, "Oversold", OR(P223&gt;$K$3, P223&lt;$K$4), "")</f>
        <v>Overbrought</v>
      </c>
      <c r="R223" cm="1">
        <f t="array" ref="R223" xml:space="preserve"> _xlfn.IFS(F223&gt;F222, R222 + H223, F223=F222, R222+0, F223&lt;F222, R222 - H223)</f>
        <v>1920984400</v>
      </c>
    </row>
    <row r="224" spans="2:18" x14ac:dyDescent="0.2">
      <c r="B224" s="2">
        <v>45278</v>
      </c>
      <c r="C224" s="6">
        <v>253.779999</v>
      </c>
      <c r="D224" s="6">
        <v>258.73998999999998</v>
      </c>
      <c r="E224" s="6">
        <v>251.36000100000001</v>
      </c>
      <c r="F224" s="6">
        <v>252.08000200000001</v>
      </c>
      <c r="G224" s="6">
        <v>252.08000200000001</v>
      </c>
      <c r="H224">
        <v>116416500</v>
      </c>
      <c r="J224" s="3">
        <f t="shared" si="21"/>
        <v>-5.6173176482294772E-3</v>
      </c>
      <c r="K224" s="6">
        <f t="shared" si="22"/>
        <v>-1.4199979999999925</v>
      </c>
      <c r="L224" s="6">
        <f t="shared" si="23"/>
        <v>0</v>
      </c>
      <c r="M224" s="6">
        <f t="shared" si="26"/>
        <v>-1.5472627341143341</v>
      </c>
      <c r="N224" s="6">
        <f t="shared" si="27"/>
        <v>2.5179852325430714</v>
      </c>
      <c r="O224">
        <f t="shared" si="24"/>
        <v>-1.6273805198212745</v>
      </c>
      <c r="P224">
        <f t="shared" si="25"/>
        <v>259.39289927026675</v>
      </c>
      <c r="Q224" s="4" t="str" cm="1">
        <f t="array" ref="Q224" xml:space="preserve"> _xlfn.IFS(P224&gt;=$K$4, "Overbrought", P224&lt;=$K$3, "Oversold", OR(P224&gt;$K$3, P224&lt;$K$4), "")</f>
        <v>Overbrought</v>
      </c>
      <c r="R224" cm="1">
        <f t="array" ref="R224" xml:space="preserve"> _xlfn.IFS(F224&gt;F223, R223 + H224, F224=F223, R223+0, F224&lt;F223, R223 - H224)</f>
        <v>1804567900</v>
      </c>
    </row>
    <row r="225" spans="2:18" x14ac:dyDescent="0.2">
      <c r="B225" s="2">
        <v>45279</v>
      </c>
      <c r="C225" s="6">
        <v>253.479996</v>
      </c>
      <c r="D225" s="6">
        <v>258.33999599999999</v>
      </c>
      <c r="E225" s="6">
        <v>253.009995</v>
      </c>
      <c r="F225" s="6">
        <v>257.22000100000002</v>
      </c>
      <c r="G225" s="6">
        <v>257.22000100000002</v>
      </c>
      <c r="H225">
        <v>106737400</v>
      </c>
      <c r="J225" s="3">
        <f t="shared" si="21"/>
        <v>2.0185248342655011E-2</v>
      </c>
      <c r="K225" s="6">
        <f t="shared" si="22"/>
        <v>0</v>
      </c>
      <c r="L225" s="6">
        <f t="shared" si="23"/>
        <v>5.1399990000000173</v>
      </c>
      <c r="M225" s="6">
        <f t="shared" si="26"/>
        <v>-1.4367439673918818</v>
      </c>
      <c r="N225" s="6">
        <f t="shared" si="27"/>
        <v>2.7052719302185677</v>
      </c>
      <c r="O225">
        <f t="shared" si="24"/>
        <v>-1.8829185934425339</v>
      </c>
      <c r="P225">
        <f t="shared" si="25"/>
        <v>213.26072498948756</v>
      </c>
      <c r="Q225" s="4" t="str" cm="1">
        <f t="array" ref="Q225" xml:space="preserve"> _xlfn.IFS(P225&gt;=$K$4, "Overbrought", P225&lt;=$K$3, "Oversold", OR(P225&gt;$K$3, P225&lt;$K$4), "")</f>
        <v>Overbrought</v>
      </c>
      <c r="R225" cm="1">
        <f t="array" ref="R225" xml:space="preserve"> _xlfn.IFS(F225&gt;F224, R224 + H225, F225=F224, R224+0, F225&lt;F224, R224 - H225)</f>
        <v>1911305300</v>
      </c>
    </row>
    <row r="226" spans="2:18" x14ac:dyDescent="0.2">
      <c r="B226" s="2">
        <v>45280</v>
      </c>
      <c r="C226" s="6">
        <v>256.41000400000001</v>
      </c>
      <c r="D226" s="6">
        <v>259.83999599999999</v>
      </c>
      <c r="E226" s="6">
        <v>247</v>
      </c>
      <c r="F226" s="6">
        <v>247.13999899999999</v>
      </c>
      <c r="G226" s="6">
        <v>247.13999899999999</v>
      </c>
      <c r="H226">
        <v>125097000</v>
      </c>
      <c r="J226" s="3">
        <f t="shared" si="21"/>
        <v>-3.9976780095908576E-2</v>
      </c>
      <c r="K226" s="6">
        <f t="shared" si="22"/>
        <v>-10.080002000000036</v>
      </c>
      <c r="L226" s="6">
        <f t="shared" si="23"/>
        <v>0</v>
      </c>
      <c r="M226" s="6">
        <f t="shared" si="26"/>
        <v>-2.0541195411496074</v>
      </c>
      <c r="N226" s="6">
        <f t="shared" si="27"/>
        <v>2.5120382209172414</v>
      </c>
      <c r="O226">
        <f t="shared" si="24"/>
        <v>-1.2229269867669705</v>
      </c>
      <c r="P226">
        <f t="shared" si="25"/>
        <v>548.57736360350009</v>
      </c>
      <c r="Q226" s="4" t="str" cm="1">
        <f t="array" ref="Q226" xml:space="preserve"> _xlfn.IFS(P226&gt;=$K$4, "Overbrought", P226&lt;=$K$3, "Oversold", OR(P226&gt;$K$3, P226&lt;$K$4), "")</f>
        <v>Overbrought</v>
      </c>
      <c r="R226" cm="1">
        <f t="array" ref="R226" xml:space="preserve"> _xlfn.IFS(F226&gt;F225, R225 + H226, F226=F225, R225+0, F226&lt;F225, R225 - H226)</f>
        <v>1786208300</v>
      </c>
    </row>
    <row r="227" spans="2:18" x14ac:dyDescent="0.2">
      <c r="B227" s="2">
        <v>45281</v>
      </c>
      <c r="C227" s="6">
        <v>251.89999399999999</v>
      </c>
      <c r="D227" s="6">
        <v>254.800003</v>
      </c>
      <c r="E227" s="6">
        <v>248.550003</v>
      </c>
      <c r="F227" s="6">
        <v>254.5</v>
      </c>
      <c r="G227" s="6">
        <v>254.5</v>
      </c>
      <c r="H227">
        <v>109594200</v>
      </c>
      <c r="J227" s="3">
        <f t="shared" si="21"/>
        <v>2.9345862360822577E-2</v>
      </c>
      <c r="K227" s="6">
        <f t="shared" si="22"/>
        <v>0</v>
      </c>
      <c r="L227" s="6">
        <f t="shared" si="23"/>
        <v>7.3600010000000111</v>
      </c>
      <c r="M227" s="6">
        <f t="shared" si="26"/>
        <v>-1.9073967167817785</v>
      </c>
      <c r="N227" s="6">
        <f t="shared" si="27"/>
        <v>2.8583212765660106</v>
      </c>
      <c r="O227">
        <f t="shared" si="24"/>
        <v>-1.4985457673370974</v>
      </c>
      <c r="P227">
        <f t="shared" si="25"/>
        <v>300.5833898342654</v>
      </c>
      <c r="Q227" s="4" t="str" cm="1">
        <f t="array" ref="Q227" xml:space="preserve"> _xlfn.IFS(P227&gt;=$K$4, "Overbrought", P227&lt;=$K$3, "Oversold", OR(P227&gt;$K$3, P227&lt;$K$4), "")</f>
        <v>Overbrought</v>
      </c>
      <c r="R227" cm="1">
        <f t="array" ref="R227" xml:space="preserve"> _xlfn.IFS(F227&gt;F226, R226 + H227, F227=F226, R226+0, F227&lt;F226, R226 - H227)</f>
        <v>1895802500</v>
      </c>
    </row>
    <row r="228" spans="2:18" x14ac:dyDescent="0.2">
      <c r="B228" s="2">
        <v>45282</v>
      </c>
      <c r="C228" s="6">
        <v>256.76001000000002</v>
      </c>
      <c r="D228" s="6">
        <v>258.22000100000002</v>
      </c>
      <c r="E228" s="6">
        <v>251.36999499999999</v>
      </c>
      <c r="F228" s="6">
        <v>252.53999300000001</v>
      </c>
      <c r="G228" s="6">
        <v>252.53999300000001</v>
      </c>
      <c r="H228">
        <v>93249800</v>
      </c>
      <c r="J228" s="3">
        <f t="shared" si="21"/>
        <v>-7.7312116984247789E-3</v>
      </c>
      <c r="K228" s="6">
        <f t="shared" si="22"/>
        <v>-1.9600069999999903</v>
      </c>
      <c r="L228" s="6">
        <f t="shared" si="23"/>
        <v>0</v>
      </c>
      <c r="M228" s="6">
        <f t="shared" si="26"/>
        <v>-1.9111545941545081</v>
      </c>
      <c r="N228" s="6">
        <f t="shared" si="27"/>
        <v>2.6541554710970097</v>
      </c>
      <c r="O228">
        <f t="shared" si="24"/>
        <v>-1.3887706830284989</v>
      </c>
      <c r="P228">
        <f t="shared" si="25"/>
        <v>357.22104151734476</v>
      </c>
      <c r="Q228" s="4" t="str" cm="1">
        <f t="array" ref="Q228" xml:space="preserve"> _xlfn.IFS(P228&gt;=$K$4, "Overbrought", P228&lt;=$K$3, "Oversold", OR(P228&gt;$K$3, P228&lt;$K$4), "")</f>
        <v>Overbrought</v>
      </c>
      <c r="R228" cm="1">
        <f t="array" ref="R228" xml:space="preserve"> _xlfn.IFS(F228&gt;F227, R227 + H228, F228=F227, R227+0, F228&lt;F227, R227 - H228)</f>
        <v>1802552700</v>
      </c>
    </row>
    <row r="229" spans="2:18" x14ac:dyDescent="0.2">
      <c r="B229" s="2">
        <v>45286</v>
      </c>
      <c r="C229" s="6">
        <v>254.490005</v>
      </c>
      <c r="D229" s="6">
        <v>257.97000100000002</v>
      </c>
      <c r="E229" s="6">
        <v>252.91000399999999</v>
      </c>
      <c r="F229" s="6">
        <v>256.60998499999999</v>
      </c>
      <c r="G229" s="6">
        <v>256.60998499999999</v>
      </c>
      <c r="H229">
        <v>86892400</v>
      </c>
      <c r="J229" s="3">
        <f t="shared" si="21"/>
        <v>1.5987739836902336E-2</v>
      </c>
      <c r="K229" s="6">
        <f t="shared" si="22"/>
        <v>0</v>
      </c>
      <c r="L229" s="6">
        <f t="shared" si="23"/>
        <v>4.069991999999985</v>
      </c>
      <c r="M229" s="6">
        <f t="shared" si="26"/>
        <v>-1.7746435517149004</v>
      </c>
      <c r="N229" s="6">
        <f t="shared" si="27"/>
        <v>2.7552866517329369</v>
      </c>
      <c r="O229">
        <f t="shared" si="24"/>
        <v>-1.5525859539908207</v>
      </c>
      <c r="P229">
        <f t="shared" si="25"/>
        <v>280.96732151404115</v>
      </c>
      <c r="Q229" s="4" t="str" cm="1">
        <f t="array" ref="Q229" xml:space="preserve"> _xlfn.IFS(P229&gt;=$K$4, "Overbrought", P229&lt;=$K$3, "Oversold", OR(P229&gt;$K$3, P229&lt;$K$4), "")</f>
        <v>Overbrought</v>
      </c>
      <c r="R229" cm="1">
        <f t="array" ref="R229" xml:space="preserve"> _xlfn.IFS(F229&gt;F228, R228 + H229, F229=F228, R228+0, F229&lt;F228, R228 - H229)</f>
        <v>1889445100</v>
      </c>
    </row>
    <row r="230" spans="2:18" x14ac:dyDescent="0.2">
      <c r="B230" s="2">
        <v>45287</v>
      </c>
      <c r="C230" s="6">
        <v>258.35000600000001</v>
      </c>
      <c r="D230" s="6">
        <v>263.33999599999999</v>
      </c>
      <c r="E230" s="6">
        <v>257.51998900000001</v>
      </c>
      <c r="F230" s="6">
        <v>261.44000199999999</v>
      </c>
      <c r="G230" s="6">
        <v>261.44000199999999</v>
      </c>
      <c r="H230">
        <v>106494400</v>
      </c>
      <c r="J230" s="3">
        <f t="shared" si="21"/>
        <v>1.8647455192521752E-2</v>
      </c>
      <c r="K230" s="6">
        <f t="shared" si="22"/>
        <v>0</v>
      </c>
      <c r="L230" s="6">
        <f t="shared" si="23"/>
        <v>4.830016999999998</v>
      </c>
      <c r="M230" s="6">
        <f t="shared" si="26"/>
        <v>-1.647883298020979</v>
      </c>
      <c r="N230" s="6">
        <f t="shared" si="27"/>
        <v>2.9034816766091551</v>
      </c>
      <c r="O230">
        <f t="shared" si="24"/>
        <v>-1.7619461767080737</v>
      </c>
      <c r="P230">
        <f t="shared" si="25"/>
        <v>231.24286604080336</v>
      </c>
      <c r="Q230" s="4" t="str" cm="1">
        <f t="array" ref="Q230" xml:space="preserve"> _xlfn.IFS(P230&gt;=$K$4, "Overbrought", P230&lt;=$K$3, "Oversold", OR(P230&gt;$K$3, P230&lt;$K$4), "")</f>
        <v>Overbrought</v>
      </c>
      <c r="R230" cm="1">
        <f t="array" ref="R230" xml:space="preserve"> _xlfn.IFS(F230&gt;F229, R229 + H230, F230=F229, R229+0, F230&lt;F229, R229 - H230)</f>
        <v>1995939500</v>
      </c>
    </row>
    <row r="231" spans="2:18" x14ac:dyDescent="0.2">
      <c r="B231" s="2">
        <v>45288</v>
      </c>
      <c r="C231" s="6">
        <v>263.66000400000001</v>
      </c>
      <c r="D231" s="6">
        <v>265.13000499999998</v>
      </c>
      <c r="E231" s="6">
        <v>252.71000699999999</v>
      </c>
      <c r="F231" s="6">
        <v>253.179993</v>
      </c>
      <c r="G231" s="6">
        <v>253.179993</v>
      </c>
      <c r="H231">
        <v>113619900</v>
      </c>
      <c r="J231" s="3">
        <f t="shared" si="21"/>
        <v>-3.2104148761208443E-2</v>
      </c>
      <c r="K231" s="6">
        <f t="shared" si="22"/>
        <v>-8.2600089999999966</v>
      </c>
      <c r="L231" s="6">
        <f t="shared" si="23"/>
        <v>0</v>
      </c>
      <c r="M231" s="6">
        <f t="shared" si="26"/>
        <v>-2.1201779910194802</v>
      </c>
      <c r="N231" s="6">
        <f t="shared" si="27"/>
        <v>2.6960901282799297</v>
      </c>
      <c r="O231">
        <f t="shared" si="24"/>
        <v>-1.2716338626756163</v>
      </c>
      <c r="P231">
        <f t="shared" si="25"/>
        <v>468.14261305638269</v>
      </c>
      <c r="Q231" s="4" t="str" cm="1">
        <f t="array" ref="Q231" xml:space="preserve"> _xlfn.IFS(P231&gt;=$K$4, "Overbrought", P231&lt;=$K$3, "Oversold", OR(P231&gt;$K$3, P231&lt;$K$4), "")</f>
        <v>Overbrought</v>
      </c>
      <c r="R231" cm="1">
        <f t="array" ref="R231" xml:space="preserve"> _xlfn.IFS(F231&gt;F230, R230 + H231, F231=F230, R230+0, F231&lt;F230, R230 - H231)</f>
        <v>1882319600</v>
      </c>
    </row>
    <row r="232" spans="2:18" x14ac:dyDescent="0.2">
      <c r="B232" s="2">
        <v>45289</v>
      </c>
      <c r="C232" s="6">
        <v>255.10000600000001</v>
      </c>
      <c r="D232" s="6">
        <v>255.19000199999999</v>
      </c>
      <c r="E232" s="6">
        <v>247.429993</v>
      </c>
      <c r="F232" s="6">
        <v>248.479996</v>
      </c>
      <c r="G232" s="6">
        <v>248.479996</v>
      </c>
      <c r="H232">
        <v>100615300</v>
      </c>
      <c r="J232" s="3">
        <f t="shared" si="21"/>
        <v>-1.8738327257866602E-2</v>
      </c>
      <c r="K232" s="6">
        <f t="shared" si="22"/>
        <v>-4.6999969999999962</v>
      </c>
      <c r="L232" s="6">
        <f t="shared" si="23"/>
        <v>0</v>
      </c>
      <c r="M232" s="6">
        <f t="shared" si="26"/>
        <v>-2.304450777375231</v>
      </c>
      <c r="N232" s="6">
        <f t="shared" si="27"/>
        <v>2.5035122619742203</v>
      </c>
      <c r="O232">
        <f t="shared" si="24"/>
        <v>-1.0863813133061233</v>
      </c>
      <c r="P232">
        <f t="shared" si="25"/>
        <v>1257.6577869986065</v>
      </c>
      <c r="Q232" s="4" t="str" cm="1">
        <f t="array" ref="Q232" xml:space="preserve"> _xlfn.IFS(P232&gt;=$K$4, "Overbrought", P232&lt;=$K$3, "Oversold", OR(P232&gt;$K$3, P232&lt;$K$4), "")</f>
        <v>Overbrought</v>
      </c>
      <c r="R232" cm="1">
        <f t="array" ref="R232" xml:space="preserve"> _xlfn.IFS(F232&gt;F231, R231 + H232, F232=F231, R231+0, F232&lt;F231, R231 - H232)</f>
        <v>1781704300</v>
      </c>
    </row>
    <row r="233" spans="2:18" x14ac:dyDescent="0.2">
      <c r="B233" s="2">
        <v>45293</v>
      </c>
      <c r="C233" s="6">
        <v>250.08000200000001</v>
      </c>
      <c r="D233" s="6">
        <v>251.25</v>
      </c>
      <c r="E233" s="6">
        <v>244.41000399999999</v>
      </c>
      <c r="F233" s="6">
        <v>248.41999799999999</v>
      </c>
      <c r="G233" s="6">
        <v>248.41999799999999</v>
      </c>
      <c r="H233">
        <v>104654200</v>
      </c>
      <c r="J233" s="3">
        <f t="shared" si="21"/>
        <v>-2.4148923733563409E-4</v>
      </c>
      <c r="K233" s="6">
        <f t="shared" si="22"/>
        <v>-5.9998000000007323E-2</v>
      </c>
      <c r="L233" s="6">
        <f t="shared" si="23"/>
        <v>0</v>
      </c>
      <c r="M233" s="6">
        <f t="shared" si="26"/>
        <v>-2.1441327218484294</v>
      </c>
      <c r="N233" s="6">
        <f t="shared" si="27"/>
        <v>2.3246899575474904</v>
      </c>
      <c r="O233">
        <f t="shared" si="24"/>
        <v>-1.0842099156732261</v>
      </c>
      <c r="P233">
        <f t="shared" si="25"/>
        <v>1287.5086110767147</v>
      </c>
      <c r="Q233" s="4" t="str" cm="1">
        <f t="array" ref="Q233" xml:space="preserve"> _xlfn.IFS(P233&gt;=$K$4, "Overbrought", P233&lt;=$K$3, "Oversold", OR(P233&gt;$K$3, P233&lt;$K$4), "")</f>
        <v>Overbrought</v>
      </c>
      <c r="R233" cm="1">
        <f t="array" ref="R233" xml:space="preserve"> _xlfn.IFS(F233&gt;F232, R232 + H233, F233=F232, R232+0, F233&lt;F232, R232 - H233)</f>
        <v>1677050100</v>
      </c>
    </row>
    <row r="234" spans="2:18" x14ac:dyDescent="0.2">
      <c r="B234" s="2">
        <v>45294</v>
      </c>
      <c r="C234" s="6">
        <v>244.979996</v>
      </c>
      <c r="D234" s="6">
        <v>245.679993</v>
      </c>
      <c r="E234" s="6">
        <v>236.320007</v>
      </c>
      <c r="F234" s="6">
        <v>238.449997</v>
      </c>
      <c r="G234" s="6">
        <v>238.449997</v>
      </c>
      <c r="H234">
        <v>121082600</v>
      </c>
      <c r="J234" s="3">
        <f t="shared" si="21"/>
        <v>-4.0961221902186755E-2</v>
      </c>
      <c r="K234" s="6">
        <f t="shared" si="22"/>
        <v>-9.9700009999999963</v>
      </c>
      <c r="L234" s="6">
        <f t="shared" si="23"/>
        <v>0</v>
      </c>
      <c r="M234" s="6">
        <f t="shared" si="26"/>
        <v>-2.7031233131449701</v>
      </c>
      <c r="N234" s="6">
        <f t="shared" si="27"/>
        <v>2.1586406748655267</v>
      </c>
      <c r="O234">
        <f t="shared" si="24"/>
        <v>-0.79857277112306035</v>
      </c>
      <c r="P234">
        <f t="shared" si="25"/>
        <v>-396.45720967096361</v>
      </c>
      <c r="Q234" s="4" t="str" cm="1">
        <f t="array" ref="Q234" xml:space="preserve"> _xlfn.IFS(P234&gt;=$K$4, "Overbrought", P234&lt;=$K$3, "Oversold", OR(P234&gt;$K$3, P234&lt;$K$4), "")</f>
        <v>Oversold</v>
      </c>
      <c r="R234" cm="1">
        <f t="array" ref="R234" xml:space="preserve"> _xlfn.IFS(F234&gt;F233, R233 + H234, F234=F233, R233+0, F234&lt;F233, R233 - H234)</f>
        <v>1555967500</v>
      </c>
    </row>
    <row r="235" spans="2:18" x14ac:dyDescent="0.2">
      <c r="B235" s="2">
        <v>45295</v>
      </c>
      <c r="C235" s="6">
        <v>239.25</v>
      </c>
      <c r="D235" s="6">
        <v>242.699997</v>
      </c>
      <c r="E235" s="6">
        <v>237.729996</v>
      </c>
      <c r="F235" s="6">
        <v>237.929993</v>
      </c>
      <c r="G235" s="6">
        <v>237.929993</v>
      </c>
      <c r="H235">
        <v>102629300</v>
      </c>
      <c r="J235" s="3">
        <f t="shared" si="21"/>
        <v>-2.1831488200595751E-3</v>
      </c>
      <c r="K235" s="6">
        <f t="shared" si="22"/>
        <v>-0.52000400000000013</v>
      </c>
      <c r="L235" s="6">
        <f t="shared" si="23"/>
        <v>0</v>
      </c>
      <c r="M235" s="6">
        <f t="shared" si="26"/>
        <v>-2.5471862193489008</v>
      </c>
      <c r="N235" s="6">
        <f t="shared" si="27"/>
        <v>2.0044520552322749</v>
      </c>
      <c r="O235">
        <f t="shared" si="24"/>
        <v>-0.7869279599607143</v>
      </c>
      <c r="P235">
        <f t="shared" si="25"/>
        <v>-369.32483483784284</v>
      </c>
      <c r="Q235" s="4" t="str" cm="1">
        <f t="array" ref="Q235" xml:space="preserve"> _xlfn.IFS(P235&gt;=$K$4, "Overbrought", P235&lt;=$K$3, "Oversold", OR(P235&gt;$K$3, P235&lt;$K$4), "")</f>
        <v>Oversold</v>
      </c>
      <c r="R235" cm="1">
        <f t="array" ref="R235" xml:space="preserve"> _xlfn.IFS(F235&gt;F234, R234 + H235, F235=F234, R234+0, F235&lt;F234, R234 - H235)</f>
        <v>1453338200</v>
      </c>
    </row>
    <row r="236" spans="2:18" x14ac:dyDescent="0.2">
      <c r="B236" s="2">
        <v>45296</v>
      </c>
      <c r="C236" s="6">
        <v>236.86000100000001</v>
      </c>
      <c r="D236" s="6">
        <v>240.11999499999999</v>
      </c>
      <c r="E236" s="6">
        <v>234.89999399999999</v>
      </c>
      <c r="F236" s="6">
        <v>237.490005</v>
      </c>
      <c r="G236" s="6">
        <v>237.490005</v>
      </c>
      <c r="H236">
        <v>92379400</v>
      </c>
      <c r="J236" s="3">
        <f t="shared" si="21"/>
        <v>-1.8509449643153409E-3</v>
      </c>
      <c r="K236" s="6">
        <f t="shared" si="22"/>
        <v>-0.4399879999999996</v>
      </c>
      <c r="L236" s="6">
        <f t="shared" si="23"/>
        <v>0</v>
      </c>
      <c r="M236" s="6">
        <f t="shared" si="26"/>
        <v>-2.3966720608239789</v>
      </c>
      <c r="N236" s="6">
        <f t="shared" si="27"/>
        <v>1.8612769084299696</v>
      </c>
      <c r="O236">
        <f t="shared" si="24"/>
        <v>-0.7766089232041451</v>
      </c>
      <c r="P236">
        <f t="shared" si="25"/>
        <v>-347.64545403657564</v>
      </c>
      <c r="Q236" s="4" t="str" cm="1">
        <f t="array" ref="Q236" xml:space="preserve"> _xlfn.IFS(P236&gt;=$K$4, "Overbrought", P236&lt;=$K$3, "Oversold", OR(P236&gt;$K$3, P236&lt;$K$4), "")</f>
        <v>Oversold</v>
      </c>
      <c r="R236" cm="1">
        <f t="array" ref="R236" xml:space="preserve"> _xlfn.IFS(F236&gt;F235, R235 + H236, F236=F235, R235+0, F236&lt;F235, R235 - H236)</f>
        <v>1360958800</v>
      </c>
    </row>
    <row r="237" spans="2:18" x14ac:dyDescent="0.2">
      <c r="B237" s="2">
        <v>45299</v>
      </c>
      <c r="C237" s="6">
        <v>236.13999899999999</v>
      </c>
      <c r="D237" s="6">
        <v>241.25</v>
      </c>
      <c r="E237" s="6">
        <v>235.300003</v>
      </c>
      <c r="F237" s="6">
        <v>240.449997</v>
      </c>
      <c r="G237" s="6">
        <v>240.449997</v>
      </c>
      <c r="H237">
        <v>85166600</v>
      </c>
      <c r="J237" s="3">
        <f t="shared" si="21"/>
        <v>1.2386616868460926E-2</v>
      </c>
      <c r="K237" s="6">
        <f t="shared" si="22"/>
        <v>0</v>
      </c>
      <c r="L237" s="6">
        <f t="shared" si="23"/>
        <v>2.9599919999999997</v>
      </c>
      <c r="M237" s="6">
        <f t="shared" si="26"/>
        <v>-2.225481199336552</v>
      </c>
      <c r="N237" s="6">
        <f t="shared" si="27"/>
        <v>1.9397565578278291</v>
      </c>
      <c r="O237">
        <f t="shared" si="24"/>
        <v>-0.87161219713116356</v>
      </c>
      <c r="P237">
        <f t="shared" si="25"/>
        <v>-678.89018867440245</v>
      </c>
      <c r="Q237" s="4" t="str" cm="1">
        <f t="array" ref="Q237" xml:space="preserve"> _xlfn.IFS(P237&gt;=$K$4, "Overbrought", P237&lt;=$K$3, "Oversold", OR(P237&gt;$K$3, P237&lt;$K$4), "")</f>
        <v>Oversold</v>
      </c>
      <c r="R237" cm="1">
        <f t="array" ref="R237" xml:space="preserve"> _xlfn.IFS(F237&gt;F236, R236 + H237, F237=F236, R236+0, F237&lt;F236, R236 - H237)</f>
        <v>1446125400</v>
      </c>
    </row>
    <row r="238" spans="2:18" x14ac:dyDescent="0.2">
      <c r="B238" s="2">
        <v>45300</v>
      </c>
      <c r="C238" s="6">
        <v>238.11000100000001</v>
      </c>
      <c r="D238" s="6">
        <v>238.96000699999999</v>
      </c>
      <c r="E238" s="6">
        <v>232.03999300000001</v>
      </c>
      <c r="F238" s="6">
        <v>234.96000699999999</v>
      </c>
      <c r="G238" s="6">
        <v>234.96000699999999</v>
      </c>
      <c r="H238">
        <v>96705700</v>
      </c>
      <c r="J238" s="3">
        <f t="shared" si="21"/>
        <v>-2.3096838564395924E-2</v>
      </c>
      <c r="K238" s="6">
        <f t="shared" si="22"/>
        <v>-5.4899900000000059</v>
      </c>
      <c r="L238" s="6">
        <f t="shared" si="23"/>
        <v>0</v>
      </c>
      <c r="M238" s="6">
        <f t="shared" si="26"/>
        <v>-2.4586603993839415</v>
      </c>
      <c r="N238" s="6">
        <f t="shared" si="27"/>
        <v>1.8012025179829843</v>
      </c>
      <c r="O238">
        <f t="shared" si="24"/>
        <v>-0.73259508244176608</v>
      </c>
      <c r="P238">
        <f t="shared" si="25"/>
        <v>-273.96470084819055</v>
      </c>
      <c r="Q238" s="4" t="str" cm="1">
        <f t="array" ref="Q238" xml:space="preserve"> _xlfn.IFS(P238&gt;=$K$4, "Overbrought", P238&lt;=$K$3, "Oversold", OR(P238&gt;$K$3, P238&lt;$K$4), "")</f>
        <v>Oversold</v>
      </c>
      <c r="R238" cm="1">
        <f t="array" ref="R238" xml:space="preserve"> _xlfn.IFS(F238&gt;F237, R237 + H238, F238=F237, R237+0, F238&lt;F237, R237 - H238)</f>
        <v>1349419700</v>
      </c>
    </row>
    <row r="239" spans="2:18" x14ac:dyDescent="0.2">
      <c r="B239" s="2">
        <v>45301</v>
      </c>
      <c r="C239" s="6">
        <v>235.10000600000001</v>
      </c>
      <c r="D239" s="6">
        <v>235.5</v>
      </c>
      <c r="E239" s="6">
        <v>231.28999300000001</v>
      </c>
      <c r="F239" s="6">
        <v>233.94000199999999</v>
      </c>
      <c r="G239" s="6">
        <v>233.94000199999999</v>
      </c>
      <c r="H239">
        <v>91628500</v>
      </c>
      <c r="J239" s="3">
        <f t="shared" si="21"/>
        <v>-4.3506359109076959E-3</v>
      </c>
      <c r="K239" s="6">
        <f t="shared" si="22"/>
        <v>-1.0200049999999976</v>
      </c>
      <c r="L239" s="6">
        <f t="shared" si="23"/>
        <v>0</v>
      </c>
      <c r="M239" s="6">
        <f t="shared" si="26"/>
        <v>-2.3558992994279455</v>
      </c>
      <c r="N239" s="6">
        <f t="shared" si="27"/>
        <v>1.672545195269914</v>
      </c>
      <c r="O239">
        <f t="shared" si="24"/>
        <v>-0.70993917086186065</v>
      </c>
      <c r="P239">
        <f t="shared" si="25"/>
        <v>-244.75527184118931</v>
      </c>
      <c r="Q239" s="4" t="str" cm="1">
        <f t="array" ref="Q239" xml:space="preserve"> _xlfn.IFS(P239&gt;=$K$4, "Overbrought", P239&lt;=$K$3, "Oversold", OR(P239&gt;$K$3, P239&lt;$K$4), "")</f>
        <v>Oversold</v>
      </c>
      <c r="R239" cm="1">
        <f t="array" ref="R239" xml:space="preserve"> _xlfn.IFS(F239&gt;F238, R238 + H239, F239=F238, R238+0, F239&lt;F238, R238 - H239)</f>
        <v>1257791200</v>
      </c>
    </row>
    <row r="240" spans="2:18" x14ac:dyDescent="0.2">
      <c r="B240" s="2">
        <v>45302</v>
      </c>
      <c r="C240" s="6">
        <v>230.570007</v>
      </c>
      <c r="D240" s="6">
        <v>230.929993</v>
      </c>
      <c r="E240" s="6">
        <v>225.36999499999999</v>
      </c>
      <c r="F240" s="6">
        <v>227.220001</v>
      </c>
      <c r="G240" s="6">
        <v>227.220001</v>
      </c>
      <c r="H240">
        <v>105873600</v>
      </c>
      <c r="J240" s="3">
        <f t="shared" si="21"/>
        <v>-2.9145965228982024E-2</v>
      </c>
      <c r="K240" s="6">
        <f t="shared" si="22"/>
        <v>-6.7200009999999963</v>
      </c>
      <c r="L240" s="6">
        <f t="shared" si="23"/>
        <v>0</v>
      </c>
      <c r="M240" s="6">
        <f t="shared" si="26"/>
        <v>-2.6676208494688063</v>
      </c>
      <c r="N240" s="6">
        <f t="shared" si="27"/>
        <v>1.553077681322063</v>
      </c>
      <c r="O240">
        <f t="shared" si="24"/>
        <v>-0.58219581003474385</v>
      </c>
      <c r="P240">
        <f t="shared" si="25"/>
        <v>-139.34657047914197</v>
      </c>
      <c r="Q240" s="4" t="str" cm="1">
        <f t="array" ref="Q240" xml:space="preserve"> _xlfn.IFS(P240&gt;=$K$4, "Overbrought", P240&lt;=$K$3, "Oversold", OR(P240&gt;$K$3, P240&lt;$K$4), "")</f>
        <v>Oversold</v>
      </c>
      <c r="R240" cm="1">
        <f t="array" ref="R240" xml:space="preserve"> _xlfn.IFS(F240&gt;F239, R239 + H240, F240=F239, R239+0, F240&lt;F239, R239 - H240)</f>
        <v>1151917600</v>
      </c>
    </row>
    <row r="241" spans="2:18" x14ac:dyDescent="0.2">
      <c r="B241" s="2">
        <v>45303</v>
      </c>
      <c r="C241" s="6">
        <v>220.08000200000001</v>
      </c>
      <c r="D241" s="6">
        <v>225.33999600000001</v>
      </c>
      <c r="E241" s="6">
        <v>217.14999399999999</v>
      </c>
      <c r="F241" s="6">
        <v>218.88999899999999</v>
      </c>
      <c r="G241" s="6">
        <v>218.88999899999999</v>
      </c>
      <c r="H241">
        <v>122889000</v>
      </c>
      <c r="J241" s="3">
        <f t="shared" si="21"/>
        <v>-3.7349399586221063E-2</v>
      </c>
      <c r="K241" s="6">
        <f t="shared" si="22"/>
        <v>-8.3300020000000075</v>
      </c>
      <c r="L241" s="6">
        <f t="shared" si="23"/>
        <v>0</v>
      </c>
      <c r="M241" s="6">
        <f t="shared" si="26"/>
        <v>-3.0720766459353208</v>
      </c>
      <c r="N241" s="6">
        <f t="shared" si="27"/>
        <v>1.4421435612276299</v>
      </c>
      <c r="O241">
        <f t="shared" si="24"/>
        <v>-0.4694360614783934</v>
      </c>
      <c r="P241">
        <f t="shared" si="25"/>
        <v>-88.478697362368194</v>
      </c>
      <c r="Q241" s="4" t="str" cm="1">
        <f t="array" ref="Q241" xml:space="preserve"> _xlfn.IFS(P241&gt;=$K$4, "Overbrought", P241&lt;=$K$3, "Oversold", OR(P241&gt;$K$3, P241&lt;$K$4), "")</f>
        <v>Oversold</v>
      </c>
      <c r="R241" cm="1">
        <f t="array" ref="R241" xml:space="preserve"> _xlfn.IFS(F241&gt;F240, R240 + H241, F241=F240, R240+0, F241&lt;F240, R240 - H241)</f>
        <v>1029028600</v>
      </c>
    </row>
    <row r="242" spans="2:18" x14ac:dyDescent="0.2">
      <c r="B242" s="2">
        <v>45307</v>
      </c>
      <c r="C242" s="6">
        <v>215.10000600000001</v>
      </c>
      <c r="D242" s="6">
        <v>223.490005</v>
      </c>
      <c r="E242" s="6">
        <v>212.179993</v>
      </c>
      <c r="F242" s="6">
        <v>219.91000399999999</v>
      </c>
      <c r="G242" s="6">
        <v>219.91000399999999</v>
      </c>
      <c r="H242">
        <v>115355000</v>
      </c>
      <c r="J242" s="3">
        <f t="shared" si="21"/>
        <v>4.6490739754571093E-3</v>
      </c>
      <c r="K242" s="6">
        <f t="shared" si="22"/>
        <v>0</v>
      </c>
      <c r="L242" s="6">
        <f t="shared" si="23"/>
        <v>1.0200049999999976</v>
      </c>
      <c r="M242" s="6">
        <f t="shared" si="26"/>
        <v>-2.8526425997970835</v>
      </c>
      <c r="N242" s="6">
        <f t="shared" si="27"/>
        <v>1.4119908068542275</v>
      </c>
      <c r="O242">
        <f t="shared" si="24"/>
        <v>-0.4949764148353763</v>
      </c>
      <c r="P242">
        <f t="shared" si="25"/>
        <v>-98.010554234616166</v>
      </c>
      <c r="Q242" s="4" t="str" cm="1">
        <f t="array" ref="Q242" xml:space="preserve"> _xlfn.IFS(P242&gt;=$K$4, "Overbrought", P242&lt;=$K$3, "Oversold", OR(P242&gt;$K$3, P242&lt;$K$4), "")</f>
        <v>Oversold</v>
      </c>
      <c r="R242" cm="1">
        <f t="array" ref="R242" xml:space="preserve"> _xlfn.IFS(F242&gt;F241, R241 + H242, F242=F241, R241+0, F242&lt;F241, R241 - H242)</f>
        <v>1144383600</v>
      </c>
    </row>
    <row r="243" spans="2:18" x14ac:dyDescent="0.2">
      <c r="B243" s="2">
        <v>45308</v>
      </c>
      <c r="C243" s="6">
        <v>214.86000100000001</v>
      </c>
      <c r="D243" s="6">
        <v>215.66999799999999</v>
      </c>
      <c r="E243" s="6">
        <v>212.009995</v>
      </c>
      <c r="F243" s="6">
        <v>215.550003</v>
      </c>
      <c r="G243" s="6">
        <v>215.550003</v>
      </c>
      <c r="H243">
        <v>103164400</v>
      </c>
      <c r="J243" s="3">
        <f t="shared" si="21"/>
        <v>-2.0025474820987436E-2</v>
      </c>
      <c r="K243" s="6">
        <f t="shared" si="22"/>
        <v>-4.3600009999999827</v>
      </c>
      <c r="L243" s="6">
        <f t="shared" si="23"/>
        <v>0</v>
      </c>
      <c r="M243" s="6">
        <f t="shared" si="26"/>
        <v>-2.9603110569544335</v>
      </c>
      <c r="N243" s="6">
        <f t="shared" si="27"/>
        <v>1.3111343206503541</v>
      </c>
      <c r="O243">
        <f t="shared" si="24"/>
        <v>-0.44290424061019062</v>
      </c>
      <c r="P243">
        <f t="shared" si="25"/>
        <v>-79.502353616065307</v>
      </c>
      <c r="Q243" s="4" t="str" cm="1">
        <f t="array" ref="Q243" xml:space="preserve"> _xlfn.IFS(P243&gt;=$K$4, "Overbrought", P243&lt;=$K$3, "Oversold", OR(P243&gt;$K$3, P243&lt;$K$4), "")</f>
        <v>Oversold</v>
      </c>
      <c r="R243" cm="1">
        <f t="array" ref="R243" xml:space="preserve"> _xlfn.IFS(F243&gt;F242, R242 + H243, F243=F242, R242+0, F243&lt;F242, R242 - H243)</f>
        <v>1041219200</v>
      </c>
    </row>
    <row r="244" spans="2:18" x14ac:dyDescent="0.2">
      <c r="B244" s="2">
        <v>45309</v>
      </c>
      <c r="C244" s="6">
        <v>216.88000500000001</v>
      </c>
      <c r="D244" s="6">
        <v>217.449997</v>
      </c>
      <c r="E244" s="6">
        <v>208.740005</v>
      </c>
      <c r="F244" s="6">
        <v>211.88000500000001</v>
      </c>
      <c r="G244" s="6">
        <v>211.88000500000001</v>
      </c>
      <c r="H244">
        <v>108595400</v>
      </c>
      <c r="J244" s="3">
        <f t="shared" si="21"/>
        <v>-1.7172814836439211E-2</v>
      </c>
      <c r="K244" s="6">
        <f t="shared" si="22"/>
        <v>-3.6699979999999925</v>
      </c>
      <c r="L244" s="6">
        <f t="shared" si="23"/>
        <v>0</v>
      </c>
      <c r="M244" s="6">
        <f t="shared" si="26"/>
        <v>-3.0110029814576875</v>
      </c>
      <c r="N244" s="6">
        <f t="shared" si="27"/>
        <v>1.2174818691753286</v>
      </c>
      <c r="O244">
        <f t="shared" si="24"/>
        <v>-0.40434429214212236</v>
      </c>
      <c r="P244">
        <f t="shared" si="25"/>
        <v>-67.882215650420335</v>
      </c>
      <c r="Q244" s="4" t="str" cm="1">
        <f t="array" ref="Q244" xml:space="preserve"> _xlfn.IFS(P244&gt;=$K$4, "Overbrought", P244&lt;=$K$3, "Oversold", OR(P244&gt;$K$3, P244&lt;$K$4), "")</f>
        <v>Oversold</v>
      </c>
      <c r="R244" cm="1">
        <f t="array" ref="R244" xml:space="preserve"> _xlfn.IFS(F244&gt;F243, R243 + H244, F244=F243, R243+0, F244&lt;F243, R243 - H244)</f>
        <v>932623800</v>
      </c>
    </row>
    <row r="245" spans="2:18" x14ac:dyDescent="0.2">
      <c r="B245" s="2">
        <v>45310</v>
      </c>
      <c r="C245" s="6">
        <v>209.990005</v>
      </c>
      <c r="D245" s="6">
        <v>213.19000199999999</v>
      </c>
      <c r="E245" s="6">
        <v>207.55999800000001</v>
      </c>
      <c r="F245" s="6">
        <v>212.19000199999999</v>
      </c>
      <c r="G245" s="6">
        <v>212.19000199999999</v>
      </c>
      <c r="H245">
        <v>102095800</v>
      </c>
      <c r="J245" s="3">
        <f t="shared" si="21"/>
        <v>1.4620088669342077E-3</v>
      </c>
      <c r="K245" s="6">
        <f t="shared" si="22"/>
        <v>0</v>
      </c>
      <c r="L245" s="6">
        <f t="shared" si="23"/>
        <v>0.30999699999998143</v>
      </c>
      <c r="M245" s="6">
        <f t="shared" si="26"/>
        <v>-2.7959313399249952</v>
      </c>
      <c r="N245" s="6">
        <f t="shared" si="27"/>
        <v>1.1526615213770894</v>
      </c>
      <c r="O245">
        <f t="shared" si="24"/>
        <v>-0.41226388678343268</v>
      </c>
      <c r="P245">
        <f t="shared" si="25"/>
        <v>-70.144385807295635</v>
      </c>
      <c r="Q245" s="4" t="str" cm="1">
        <f t="array" ref="Q245" xml:space="preserve"> _xlfn.IFS(P245&gt;=$K$4, "Overbrought", P245&lt;=$K$3, "Oversold", OR(P245&gt;$K$3, P245&lt;$K$4), "")</f>
        <v>Oversold</v>
      </c>
      <c r="R245" cm="1">
        <f t="array" ref="R245" xml:space="preserve"> _xlfn.IFS(F245&gt;F244, R244 + H245, F245=F244, R244+0, F245&lt;F244, R244 - H245)</f>
        <v>1034719600</v>
      </c>
    </row>
    <row r="246" spans="2:18" x14ac:dyDescent="0.2">
      <c r="B246" s="2">
        <v>45313</v>
      </c>
      <c r="C246" s="6">
        <v>212.259995</v>
      </c>
      <c r="D246" s="6">
        <v>217.800003</v>
      </c>
      <c r="E246" s="6">
        <v>206.270004</v>
      </c>
      <c r="F246" s="6">
        <v>208.800003</v>
      </c>
      <c r="G246" s="6">
        <v>208.800003</v>
      </c>
      <c r="H246">
        <v>117952500</v>
      </c>
      <c r="J246" s="3">
        <f t="shared" si="21"/>
        <v>-1.6105238765223403E-2</v>
      </c>
      <c r="K246" s="6">
        <f t="shared" si="22"/>
        <v>-3.3899989999999889</v>
      </c>
      <c r="L246" s="6">
        <f t="shared" si="23"/>
        <v>0</v>
      </c>
      <c r="M246" s="6">
        <f t="shared" si="26"/>
        <v>-2.838364744216066</v>
      </c>
      <c r="N246" s="6">
        <f t="shared" si="27"/>
        <v>1.0703285555644402</v>
      </c>
      <c r="O246">
        <f t="shared" si="24"/>
        <v>-0.37709338017445554</v>
      </c>
      <c r="P246">
        <f t="shared" si="25"/>
        <v>-60.537706322669521</v>
      </c>
      <c r="Q246" s="4" t="str" cm="1">
        <f t="array" ref="Q246" xml:space="preserve"> _xlfn.IFS(P246&gt;=$K$4, "Overbrought", P246&lt;=$K$3, "Oversold", OR(P246&gt;$K$3, P246&lt;$K$4), "")</f>
        <v>Oversold</v>
      </c>
      <c r="R246" cm="1">
        <f t="array" ref="R246" xml:space="preserve"> _xlfn.IFS(F246&gt;F245, R245 + H246, F246=F245, R245+0, F246&lt;F245, R245 - H246)</f>
        <v>916767100</v>
      </c>
    </row>
    <row r="247" spans="2:18" x14ac:dyDescent="0.2">
      <c r="B247" s="2">
        <v>45314</v>
      </c>
      <c r="C247" s="6">
        <v>211.300003</v>
      </c>
      <c r="D247" s="6">
        <v>215.64999399999999</v>
      </c>
      <c r="E247" s="6">
        <v>207.75</v>
      </c>
      <c r="F247" s="6">
        <v>209.13999899999999</v>
      </c>
      <c r="G247" s="6">
        <v>209.13999899999999</v>
      </c>
      <c r="H247">
        <v>106605900</v>
      </c>
      <c r="J247" s="3">
        <f t="shared" si="21"/>
        <v>1.6270090126568315E-3</v>
      </c>
      <c r="K247" s="6">
        <f t="shared" si="22"/>
        <v>0</v>
      </c>
      <c r="L247" s="6">
        <f t="shared" si="23"/>
        <v>0.33999599999998509</v>
      </c>
      <c r="M247" s="6">
        <f t="shared" si="26"/>
        <v>-2.6356244053434899</v>
      </c>
      <c r="N247" s="6">
        <f t="shared" si="27"/>
        <v>1.0181619444526935</v>
      </c>
      <c r="O247">
        <f t="shared" si="24"/>
        <v>-0.38630767813064043</v>
      </c>
      <c r="P247">
        <f t="shared" si="25"/>
        <v>-62.948103530758573</v>
      </c>
      <c r="Q247" s="4" t="str" cm="1">
        <f t="array" ref="Q247" xml:space="preserve"> _xlfn.IFS(P247&gt;=$K$4, "Overbrought", P247&lt;=$K$3, "Oversold", OR(P247&gt;$K$3, P247&lt;$K$4), "")</f>
        <v>Oversold</v>
      </c>
      <c r="R247" cm="1">
        <f t="array" ref="R247" xml:space="preserve"> _xlfn.IFS(F247&gt;F246, R246 + H247, F247=F246, R246+0, F247&lt;F246, R246 - H247)</f>
        <v>1023373000</v>
      </c>
    </row>
    <row r="248" spans="2:18" x14ac:dyDescent="0.2">
      <c r="B248" s="2">
        <v>45315</v>
      </c>
      <c r="C248" s="6">
        <v>211.88000500000001</v>
      </c>
      <c r="D248" s="6">
        <v>212.729996</v>
      </c>
      <c r="E248" s="6">
        <v>206.770004</v>
      </c>
      <c r="F248" s="6">
        <v>207.83000200000001</v>
      </c>
      <c r="G248" s="6">
        <v>207.83000200000001</v>
      </c>
      <c r="H248">
        <v>123369900</v>
      </c>
      <c r="J248" s="3">
        <f t="shared" si="21"/>
        <v>-6.2834319347250542E-3</v>
      </c>
      <c r="K248" s="6">
        <f t="shared" si="22"/>
        <v>-1.3099969999999814</v>
      </c>
      <c r="L248" s="6">
        <f t="shared" si="23"/>
        <v>0</v>
      </c>
      <c r="M248" s="6">
        <f t="shared" si="26"/>
        <v>-2.5409367335332393</v>
      </c>
      <c r="N248" s="6">
        <f t="shared" si="27"/>
        <v>0.94543609127750106</v>
      </c>
      <c r="O248">
        <f t="shared" si="24"/>
        <v>-0.37208171254340811</v>
      </c>
      <c r="P248">
        <f t="shared" si="25"/>
        <v>-59.25639051707509</v>
      </c>
      <c r="Q248" s="4" t="str" cm="1">
        <f t="array" ref="Q248" xml:space="preserve"> _xlfn.IFS(P248&gt;=$K$4, "Overbrought", P248&lt;=$K$3, "Oversold", OR(P248&gt;$K$3, P248&lt;$K$4), "")</f>
        <v>Oversold</v>
      </c>
      <c r="R248" cm="1">
        <f t="array" ref="R248" xml:space="preserve"> _xlfn.IFS(F248&gt;F247, R247 + H248, F248=F247, R247+0, F248&lt;F247, R247 - H248)</f>
        <v>900003100</v>
      </c>
    </row>
    <row r="249" spans="2:18" x14ac:dyDescent="0.2">
      <c r="B249" s="2">
        <v>45316</v>
      </c>
      <c r="C249" s="6">
        <v>189.699997</v>
      </c>
      <c r="D249" s="6">
        <v>193</v>
      </c>
      <c r="E249" s="6">
        <v>180.05999800000001</v>
      </c>
      <c r="F249" s="6">
        <v>182.63000500000001</v>
      </c>
      <c r="G249" s="6">
        <v>182.63000500000001</v>
      </c>
      <c r="H249">
        <v>198076800</v>
      </c>
      <c r="J249" s="3">
        <f t="shared" si="21"/>
        <v>-0.12925817187252311</v>
      </c>
      <c r="K249" s="6">
        <f t="shared" si="22"/>
        <v>-25.199996999999996</v>
      </c>
      <c r="L249" s="6">
        <f t="shared" si="23"/>
        <v>0</v>
      </c>
      <c r="M249" s="6">
        <f t="shared" si="26"/>
        <v>-4.1594410382808649</v>
      </c>
      <c r="N249" s="6">
        <f t="shared" si="27"/>
        <v>0.87790494190053658</v>
      </c>
      <c r="O249">
        <f t="shared" si="24"/>
        <v>-0.21106320147848104</v>
      </c>
      <c r="P249">
        <f t="shared" si="25"/>
        <v>-26.752865612811703</v>
      </c>
      <c r="Q249" s="4" t="str" cm="1">
        <f t="array" ref="Q249" xml:space="preserve"> _xlfn.IFS(P249&gt;=$K$4, "Overbrought", P249&lt;=$K$3, "Oversold", OR(P249&gt;$K$3, P249&lt;$K$4), "")</f>
        <v>Oversold</v>
      </c>
      <c r="R249" cm="1">
        <f t="array" ref="R249" xml:space="preserve"> _xlfn.IFS(F249&gt;F248, R248 + H249, F249=F248, R248+0, F249&lt;F248, R248 - H249)</f>
        <v>701926300</v>
      </c>
    </row>
    <row r="250" spans="2:18" x14ac:dyDescent="0.2">
      <c r="B250" s="2">
        <v>45317</v>
      </c>
      <c r="C250" s="6">
        <v>185.5</v>
      </c>
      <c r="D250" s="6">
        <v>186.779999</v>
      </c>
      <c r="E250" s="6">
        <v>182.10000600000001</v>
      </c>
      <c r="F250" s="6">
        <v>183.25</v>
      </c>
      <c r="G250" s="6">
        <v>183.25</v>
      </c>
      <c r="H250">
        <v>107343200</v>
      </c>
      <c r="J250" s="3">
        <f t="shared" si="21"/>
        <v>3.3890651850525984E-3</v>
      </c>
      <c r="K250" s="6">
        <f t="shared" si="22"/>
        <v>0</v>
      </c>
      <c r="L250" s="6">
        <f t="shared" si="23"/>
        <v>0.61999499999998875</v>
      </c>
      <c r="M250" s="6">
        <f t="shared" si="26"/>
        <v>-3.8623381069750886</v>
      </c>
      <c r="N250" s="6">
        <f t="shared" si="27"/>
        <v>0.85948280319335457</v>
      </c>
      <c r="O250">
        <f t="shared" si="24"/>
        <v>-0.22252914669515703</v>
      </c>
      <c r="P250">
        <f t="shared" si="25"/>
        <v>-28.622185095330423</v>
      </c>
      <c r="Q250" s="4" t="str" cm="1">
        <f t="array" ref="Q250" xml:space="preserve"> _xlfn.IFS(P250&gt;=$K$4, "Overbrought", P250&lt;=$K$3, "Oversold", OR(P250&gt;$K$3, P250&lt;$K$4), "")</f>
        <v>Oversold</v>
      </c>
      <c r="R250" cm="1">
        <f t="array" ref="R250" xml:space="preserve"> _xlfn.IFS(F250&gt;F249, R249 + H250, F250=F249, R249+0, F250&lt;F249, R249 - H250)</f>
        <v>809269500</v>
      </c>
    </row>
    <row r="251" spans="2:18" x14ac:dyDescent="0.2">
      <c r="B251" s="2">
        <v>45320</v>
      </c>
      <c r="C251" s="6">
        <v>185.63000500000001</v>
      </c>
      <c r="D251" s="6">
        <v>191.479996</v>
      </c>
      <c r="E251" s="6">
        <v>183.66999799999999</v>
      </c>
      <c r="F251" s="6">
        <v>190.929993</v>
      </c>
      <c r="G251" s="6">
        <v>190.929993</v>
      </c>
      <c r="H251">
        <v>125013100</v>
      </c>
      <c r="J251" s="3">
        <f t="shared" si="21"/>
        <v>4.1055491295960346E-2</v>
      </c>
      <c r="K251" s="6">
        <f t="shared" si="22"/>
        <v>0</v>
      </c>
      <c r="L251" s="6">
        <f t="shared" si="23"/>
        <v>7.6799929999999961</v>
      </c>
      <c r="M251" s="6">
        <f t="shared" si="26"/>
        <v>-3.5864568136197255</v>
      </c>
      <c r="N251" s="6">
        <f t="shared" si="27"/>
        <v>1.3466621029652575</v>
      </c>
      <c r="O251">
        <f t="shared" si="24"/>
        <v>-0.37548538096185896</v>
      </c>
      <c r="P251">
        <f t="shared" si="25"/>
        <v>-60.124354100816817</v>
      </c>
      <c r="Q251" s="4" t="str" cm="1">
        <f t="array" ref="Q251" xml:space="preserve"> _xlfn.IFS(P251&gt;=$K$4, "Overbrought", P251&lt;=$K$3, "Oversold", OR(P251&gt;$K$3, P251&lt;$K$4), "")</f>
        <v>Oversold</v>
      </c>
      <c r="R251" cm="1">
        <f t="array" ref="R251" xml:space="preserve"> _xlfn.IFS(F251&gt;F250, R250 + H251, F251=F250, R250+0, F251&lt;F250, R250 - H251)</f>
        <v>934282600</v>
      </c>
    </row>
    <row r="252" spans="2:18" x14ac:dyDescent="0.2">
      <c r="B252" s="2">
        <v>45321</v>
      </c>
      <c r="C252" s="6">
        <v>195.33000200000001</v>
      </c>
      <c r="D252" s="6">
        <v>196.36000100000001</v>
      </c>
      <c r="E252" s="6">
        <v>190.61000100000001</v>
      </c>
      <c r="F252" s="6">
        <v>191.58999600000001</v>
      </c>
      <c r="G252" s="6">
        <v>191.58999600000001</v>
      </c>
      <c r="H252">
        <v>109982300</v>
      </c>
      <c r="J252" s="3">
        <f t="shared" si="21"/>
        <v>3.450819167263296E-3</v>
      </c>
      <c r="K252" s="6">
        <f t="shared" si="22"/>
        <v>0</v>
      </c>
      <c r="L252" s="6">
        <f t="shared" si="23"/>
        <v>0.66000300000001744</v>
      </c>
      <c r="M252" s="6">
        <f t="shared" si="26"/>
        <v>-3.3302813269326021</v>
      </c>
      <c r="N252" s="6">
        <f t="shared" si="27"/>
        <v>1.2976150241820259</v>
      </c>
      <c r="O252">
        <f t="shared" si="24"/>
        <v>-0.3896412635437051</v>
      </c>
      <c r="P252">
        <f t="shared" si="25"/>
        <v>-63.83807427840523</v>
      </c>
      <c r="Q252" s="4" t="str" cm="1">
        <f t="array" ref="Q252" xml:space="preserve"> _xlfn.IFS(P252&gt;=$K$4, "Overbrought", P252&lt;=$K$3, "Oversold", OR(P252&gt;$K$3, P252&lt;$K$4), "")</f>
        <v>Oversold</v>
      </c>
      <c r="R252" cm="1">
        <f t="array" ref="R252" xml:space="preserve"> _xlfn.IFS(F252&gt;F251, R251 + H252, F252=F251, R251+0, F252&lt;F251, R251 - H252)</f>
        <v>1044264900</v>
      </c>
    </row>
    <row r="253" spans="2:18" x14ac:dyDescent="0.2">
      <c r="B253" s="2">
        <v>45322</v>
      </c>
      <c r="C253" s="6">
        <v>187</v>
      </c>
      <c r="D253" s="6">
        <v>193.970001</v>
      </c>
      <c r="E253" s="6">
        <v>185.85000600000001</v>
      </c>
      <c r="F253" s="6">
        <v>187.28999300000001</v>
      </c>
      <c r="G253" s="6">
        <v>187.28999300000001</v>
      </c>
      <c r="H253">
        <v>103221400</v>
      </c>
      <c r="J253" s="3">
        <f t="shared" si="21"/>
        <v>-2.2699470863416251E-2</v>
      </c>
      <c r="K253" s="6">
        <f t="shared" si="22"/>
        <v>-4.3000030000000038</v>
      </c>
      <c r="L253" s="6">
        <f t="shared" si="23"/>
        <v>0</v>
      </c>
      <c r="M253" s="6">
        <f t="shared" si="26"/>
        <v>-3.3995471607231309</v>
      </c>
      <c r="N253" s="6">
        <f t="shared" si="27"/>
        <v>1.2049282367404526</v>
      </c>
      <c r="O253">
        <f t="shared" si="24"/>
        <v>-0.35443786474318173</v>
      </c>
      <c r="P253">
        <f t="shared" si="25"/>
        <v>-54.903756801377284</v>
      </c>
      <c r="Q253" s="4" t="str" cm="1">
        <f t="array" ref="Q253" xml:space="preserve"> _xlfn.IFS(P253&gt;=$K$4, "Overbrought", P253&lt;=$K$3, "Oversold", OR(P253&gt;$K$3, P253&lt;$K$4), "")</f>
        <v>Oversold</v>
      </c>
      <c r="R253" cm="1">
        <f t="array" ref="R253" xml:space="preserve"> _xlfn.IFS(F253&gt;F252, R252 + H253, F253=F252, R252+0, F253&lt;F252, R252 - H253)</f>
        <v>941043500</v>
      </c>
    </row>
    <row r="254" spans="2:18" x14ac:dyDescent="0.2">
      <c r="B254" s="2">
        <v>45323</v>
      </c>
      <c r="C254" s="6">
        <v>188.5</v>
      </c>
      <c r="D254" s="6">
        <v>189.88000500000001</v>
      </c>
      <c r="E254" s="6">
        <v>184.279999</v>
      </c>
      <c r="F254" s="6">
        <v>188.86000100000001</v>
      </c>
      <c r="G254" s="6">
        <v>188.86000100000001</v>
      </c>
      <c r="H254">
        <v>91843300</v>
      </c>
      <c r="J254" s="3">
        <f t="shared" si="21"/>
        <v>8.3478247632823056E-3</v>
      </c>
      <c r="K254" s="6">
        <f t="shared" si="22"/>
        <v>0</v>
      </c>
      <c r="L254" s="6">
        <f t="shared" si="23"/>
        <v>1.5700080000000014</v>
      </c>
      <c r="M254" s="6">
        <f t="shared" si="26"/>
        <v>-3.1567223635286217</v>
      </c>
      <c r="N254" s="6">
        <f t="shared" si="27"/>
        <v>1.2310053626875632</v>
      </c>
      <c r="O254">
        <f t="shared" si="24"/>
        <v>-0.38996313927067405</v>
      </c>
      <c r="P254">
        <f t="shared" si="25"/>
        <v>-63.92452069280796</v>
      </c>
      <c r="Q254" s="4" t="str" cm="1">
        <f t="array" ref="Q254" xml:space="preserve"> _xlfn.IFS(P254&gt;=$K$4, "Overbrought", P254&lt;=$K$3, "Oversold", OR(P254&gt;$K$3, P254&lt;$K$4), "")</f>
        <v>Oversold</v>
      </c>
      <c r="R254" cm="1">
        <f t="array" ref="R254" xml:space="preserve"> _xlfn.IFS(F254&gt;F253, R253 + H254, F254=F253, R253+0, F254&lt;F253, R253 - H254)</f>
        <v>1032886800</v>
      </c>
    </row>
    <row r="255" spans="2:18" x14ac:dyDescent="0.2">
      <c r="B255" s="2">
        <v>45324</v>
      </c>
      <c r="C255" s="6">
        <v>185.03999300000001</v>
      </c>
      <c r="D255" s="6">
        <v>188.69000199999999</v>
      </c>
      <c r="E255" s="6">
        <v>182</v>
      </c>
      <c r="F255" s="6">
        <v>187.91000399999999</v>
      </c>
      <c r="G255" s="6">
        <v>187.91000399999999</v>
      </c>
      <c r="H255">
        <v>110505100</v>
      </c>
      <c r="J255" s="3">
        <f t="shared" si="21"/>
        <v>-5.0428590420034539E-3</v>
      </c>
      <c r="K255" s="6">
        <f t="shared" si="22"/>
        <v>-0.94999700000002463</v>
      </c>
      <c r="L255" s="6">
        <f t="shared" si="23"/>
        <v>0</v>
      </c>
      <c r="M255" s="6">
        <f t="shared" si="26"/>
        <v>-2.9990991232765789</v>
      </c>
      <c r="N255" s="6">
        <f t="shared" si="27"/>
        <v>1.1430764082098801</v>
      </c>
      <c r="O255">
        <f t="shared" si="24"/>
        <v>-0.38113992276488851</v>
      </c>
      <c r="P255">
        <f t="shared" si="25"/>
        <v>-61.587414794586834</v>
      </c>
      <c r="Q255" s="4" t="str" cm="1">
        <f t="array" ref="Q255" xml:space="preserve"> _xlfn.IFS(P255&gt;=$K$4, "Overbrought", P255&lt;=$K$3, "Oversold", OR(P255&gt;$K$3, P255&lt;$K$4), "")</f>
        <v>Oversold</v>
      </c>
      <c r="R255" cm="1">
        <f t="array" ref="R255" xml:space="preserve"> _xlfn.IFS(F255&gt;F254, R254 + H255, F255=F254, R254+0, F255&lt;F254, R254 - H255)</f>
        <v>922381700</v>
      </c>
    </row>
    <row r="256" spans="2:18" x14ac:dyDescent="0.2">
      <c r="B256" s="2">
        <v>45327</v>
      </c>
      <c r="C256" s="6">
        <v>184.259995</v>
      </c>
      <c r="D256" s="6">
        <v>184.679993</v>
      </c>
      <c r="E256" s="6">
        <v>175.009995</v>
      </c>
      <c r="F256" s="6">
        <v>181.05999800000001</v>
      </c>
      <c r="G256" s="6">
        <v>181.05999800000001</v>
      </c>
      <c r="H256">
        <v>134294400</v>
      </c>
      <c r="J256" s="3">
        <f t="shared" si="21"/>
        <v>-3.7134689086614901E-2</v>
      </c>
      <c r="K256" s="6">
        <f t="shared" si="22"/>
        <v>-6.8500059999999792</v>
      </c>
      <c r="L256" s="6">
        <f t="shared" si="23"/>
        <v>0</v>
      </c>
      <c r="M256" s="6">
        <f t="shared" si="26"/>
        <v>-3.2741639001853931</v>
      </c>
      <c r="N256" s="6">
        <f t="shared" si="27"/>
        <v>1.0614280933377458</v>
      </c>
      <c r="O256">
        <f t="shared" si="24"/>
        <v>-0.32418294431675965</v>
      </c>
      <c r="P256">
        <f t="shared" si="25"/>
        <v>-47.969038601580706</v>
      </c>
      <c r="Q256" s="4" t="str" cm="1">
        <f t="array" ref="Q256" xml:space="preserve"> _xlfn.IFS(P256&gt;=$K$4, "Overbrought", P256&lt;=$K$3, "Oversold", OR(P256&gt;$K$3, P256&lt;$K$4), "")</f>
        <v>Oversold</v>
      </c>
      <c r="R256" cm="1">
        <f t="array" ref="R256" xml:space="preserve"> _xlfn.IFS(F256&gt;F255, R255 + H256, F256=F255, R255+0, F256&lt;F255, R255 - H256)</f>
        <v>788087300</v>
      </c>
    </row>
    <row r="257" spans="2:18" x14ac:dyDescent="0.2">
      <c r="B257" s="2">
        <v>45328</v>
      </c>
      <c r="C257" s="6">
        <v>177.21000699999999</v>
      </c>
      <c r="D257" s="6">
        <v>186.490005</v>
      </c>
      <c r="E257" s="6">
        <v>177.11000100000001</v>
      </c>
      <c r="F257" s="6">
        <v>185.10000600000001</v>
      </c>
      <c r="G257" s="6">
        <v>185.10000600000001</v>
      </c>
      <c r="H257">
        <v>122676000</v>
      </c>
      <c r="J257" s="3">
        <f t="shared" si="21"/>
        <v>2.2067794993129979E-2</v>
      </c>
      <c r="K257" s="6">
        <f t="shared" si="22"/>
        <v>0</v>
      </c>
      <c r="L257" s="6">
        <f t="shared" si="23"/>
        <v>4.0400080000000003</v>
      </c>
      <c r="M257" s="6">
        <f t="shared" si="26"/>
        <v>-3.0402950501721508</v>
      </c>
      <c r="N257" s="6">
        <f t="shared" si="27"/>
        <v>1.2741838009564783</v>
      </c>
      <c r="O257">
        <f t="shared" si="24"/>
        <v>-0.41909873217217197</v>
      </c>
      <c r="P257">
        <f t="shared" si="25"/>
        <v>-72.146293248646799</v>
      </c>
      <c r="Q257" s="4" t="str" cm="1">
        <f t="array" ref="Q257" xml:space="preserve"> _xlfn.IFS(P257&gt;=$K$4, "Overbrought", P257&lt;=$K$3, "Oversold", OR(P257&gt;$K$3, P257&lt;$K$4), "")</f>
        <v>Oversold</v>
      </c>
      <c r="R257" cm="1">
        <f t="array" ref="R257" xml:space="preserve"> _xlfn.IFS(F257&gt;F256, R256 + H257, F257=F256, R256+0, F257&lt;F256, R256 - H257)</f>
        <v>910763300</v>
      </c>
    </row>
    <row r="258" spans="2:18" x14ac:dyDescent="0.2">
      <c r="B258" s="2">
        <v>45329</v>
      </c>
      <c r="C258" s="6">
        <v>188.179993</v>
      </c>
      <c r="D258" s="6">
        <v>189.78999300000001</v>
      </c>
      <c r="E258" s="6">
        <v>182.679993</v>
      </c>
      <c r="F258" s="6">
        <v>187.58000200000001</v>
      </c>
      <c r="G258" s="6">
        <v>187.58000200000001</v>
      </c>
      <c r="H258">
        <v>111369800</v>
      </c>
      <c r="J258" s="3">
        <f t="shared" si="21"/>
        <v>1.3309179748547796E-2</v>
      </c>
      <c r="K258" s="6">
        <f t="shared" si="22"/>
        <v>0</v>
      </c>
      <c r="L258" s="6">
        <f t="shared" si="23"/>
        <v>2.4799959999999999</v>
      </c>
      <c r="M258" s="6">
        <f t="shared" si="26"/>
        <v>-2.8231311180169976</v>
      </c>
      <c r="N258" s="6">
        <f t="shared" si="27"/>
        <v>1.3603132437453012</v>
      </c>
      <c r="O258">
        <f t="shared" si="24"/>
        <v>-0.48184557743843015</v>
      </c>
      <c r="P258">
        <f t="shared" si="25"/>
        <v>-92.992659419243836</v>
      </c>
      <c r="Q258" s="4" t="str" cm="1">
        <f t="array" ref="Q258" xml:space="preserve"> _xlfn.IFS(P258&gt;=$K$4, "Overbrought", P258&lt;=$K$3, "Oversold", OR(P258&gt;$K$3, P258&lt;$K$4), "")</f>
        <v>Oversold</v>
      </c>
      <c r="R258" cm="1">
        <f t="array" ref="R258" xml:space="preserve"> _xlfn.IFS(F258&gt;F257, R257 + H258, F258=F257, R257+0, F258&lt;F257, R257 - H258)</f>
        <v>1022133100</v>
      </c>
    </row>
    <row r="259" spans="2:18" x14ac:dyDescent="0.2">
      <c r="B259" s="2">
        <v>45330</v>
      </c>
      <c r="C259" s="6">
        <v>189</v>
      </c>
      <c r="D259" s="6">
        <v>189.070007</v>
      </c>
      <c r="E259" s="6">
        <v>185.58000200000001</v>
      </c>
      <c r="F259" s="6">
        <v>188.85479699999999</v>
      </c>
      <c r="G259" s="6">
        <v>188.85479699999999</v>
      </c>
      <c r="H259">
        <v>19316996</v>
      </c>
      <c r="J259" s="3">
        <f t="shared" si="21"/>
        <v>6.7730182049467701E-3</v>
      </c>
      <c r="K259" s="6">
        <f t="shared" si="22"/>
        <v>0</v>
      </c>
      <c r="L259" s="6">
        <f t="shared" si="23"/>
        <v>1.2747949999999832</v>
      </c>
      <c r="M259" s="6">
        <f t="shared" si="26"/>
        <v>-2.6214788953014976</v>
      </c>
      <c r="N259" s="6">
        <f t="shared" si="27"/>
        <v>1.3542047977634926</v>
      </c>
      <c r="O259">
        <f t="shared" si="24"/>
        <v>-0.51658046921172895</v>
      </c>
      <c r="P259">
        <f t="shared" si="25"/>
        <v>-106.8596604629079</v>
      </c>
      <c r="Q259" s="4" t="str" cm="1">
        <f t="array" ref="Q259" xml:space="preserve"> _xlfn.IFS(P259&gt;=$K$4, "Overbrought", P259&lt;=$K$3, "Oversold", OR(P259&gt;$K$3, P259&lt;$K$4), "")</f>
        <v>Oversold</v>
      </c>
      <c r="R259" cm="1">
        <f t="array" ref="R259" xml:space="preserve"> _xlfn.IFS(F259&gt;F258, R258 + H259, F259=F258, R258+0, F259&lt;F258, R258 - H259)</f>
        <v>1041450096</v>
      </c>
    </row>
    <row r="280" spans="12:12" ht="19" x14ac:dyDescent="0.2">
      <c r="L280" s="5"/>
    </row>
    <row r="289" spans="5:5" x14ac:dyDescent="0.2">
      <c r="E289">
        <v>1</v>
      </c>
    </row>
    <row r="290" spans="5:5" x14ac:dyDescent="0.2">
      <c r="E290">
        <v>2</v>
      </c>
    </row>
    <row r="291" spans="5:5" x14ac:dyDescent="0.2">
      <c r="E291">
        <v>4</v>
      </c>
    </row>
    <row r="292" spans="5:5" x14ac:dyDescent="0.2">
      <c r="E292" t="e">
        <f xml:space="preserve"> MATCH(3, E289:E291, -1)</f>
        <v>#N/A</v>
      </c>
    </row>
    <row r="398" spans="4:4" x14ac:dyDescent="0.2">
      <c r="D398">
        <v>1</v>
      </c>
    </row>
    <row r="399" spans="4:4" x14ac:dyDescent="0.2">
      <c r="D399">
        <v>3</v>
      </c>
    </row>
    <row r="400" spans="4:4" x14ac:dyDescent="0.2">
      <c r="D400">
        <f xml:space="preserve"> MATCH(3, D398:D399, 0)</f>
        <v>2</v>
      </c>
    </row>
  </sheetData>
  <mergeCells count="1">
    <mergeCell ref="A1:R1"/>
  </mergeCells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B1" workbookViewId="0">
      <selection activeCell="O17" sqref="O1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RSI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Sivaramchandar Suresh</dc:creator>
  <cp:lastModifiedBy>Sivaramchandar Suresh</cp:lastModifiedBy>
  <dcterms:created xsi:type="dcterms:W3CDTF">2024-02-08T16:23:50Z</dcterms:created>
  <dcterms:modified xsi:type="dcterms:W3CDTF">2024-02-09T04:02:10Z</dcterms:modified>
</cp:coreProperties>
</file>