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\Desktop\University\Individual project\[6] Testing\XM3s\"/>
    </mc:Choice>
  </mc:AlternateContent>
  <xr:revisionPtr revIDLastSave="0" documentId="8_{464D1042-9C19-4ABF-98FF-FA7CD31B1033}" xr6:coauthVersionLast="47" xr6:coauthVersionMax="47" xr10:uidLastSave="{00000000-0000-0000-0000-000000000000}"/>
  <bookViews>
    <workbookView xWindow="-110" yWindow="-110" windowWidth="19420" windowHeight="11500" activeTab="1" xr2:uid="{EFBBEDF9-B1A3-4763-914D-99D8260DE2BF}"/>
  </bookViews>
  <sheets>
    <sheet name="Voltage Response at High-z" sheetId="2" r:id="rId1"/>
    <sheet name="Impedance Respon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<sst xmlns="http://schemas.openxmlformats.org/spreadsheetml/2006/main" count="10" uniqueCount="7">
  <si>
    <t>Frequency (Hz)</t>
  </si>
  <si>
    <t>Impedance Z</t>
  </si>
  <si>
    <t>Theta</t>
  </si>
  <si>
    <t>Measurement</t>
  </si>
  <si>
    <t>Voltage Across Load (mVAC)</t>
  </si>
  <si>
    <t>HEADPHONE 1VPP</t>
  </si>
  <si>
    <t>HEADPHONE 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</si>
</sst>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3FD5-3A6F-4194-843C-DBA76831783D}">
  <dimension ref="A1:G16"/>
  <sheetViews>
    <sheetView workbookViewId="0">
      <selection activeCell="B10" sqref="B10"/>
    </sheetView>
  </sheetViews>
  <sheetFormatPr defaultRowHeight="14.5" x14ac:dyDescent="0.35"/>
  <cols>
    <col min="1" max="1" width="23" customWidth="1"/>
    <col min="2" max="2" width="29" customWidth="1"/>
    <col min="3" max="3" width="23.81640625" customWidth="1"/>
    <col min="4" max="4" width="9.7265625" customWidth="1"/>
    <col min="5" max="5" width="27.54296875" customWidth="1"/>
    <col min="6" max="6" width="35.54296875" customWidth="1"/>
    <col min="7" max="7" width="32.54296875" customWidth="1"/>
  </cols>
  <sheetData>
    <row r="1" spans="1:7" ht="29" x14ac:dyDescent="0.35">
      <c r="A1" s="1" t="s">
        <v>5</v>
      </c>
      <c r="B1" s="1" t="s">
        <v>0</v>
      </c>
      <c r="C1" s="1" t="s">
        <v>4</v>
      </c>
      <c r="E1" s="1"/>
      <c r="F1" s="1"/>
      <c r="G1" s="1"/>
    </row>
    <row r="2" spans="1:7" x14ac:dyDescent="0.35">
      <c r="A2" s="1"/>
      <c r="B2" s="1">
        <v>20</v>
      </c>
      <c r="C2" s="1">
        <f>0.153408*1000</f>
        <v>153.40799999999999</v>
      </c>
      <c r="E2" s="1"/>
      <c r="F2" s="1"/>
      <c r="G2" s="1"/>
    </row>
    <row r="3" spans="1:7" x14ac:dyDescent="0.35">
      <c r="A3" s="1"/>
      <c r="B3" s="1">
        <v>31.5</v>
      </c>
      <c r="C3" s="1">
        <f>0.138181*1000</f>
        <v>138.18100000000001</v>
      </c>
      <c r="E3" s="1"/>
      <c r="F3" s="1"/>
      <c r="G3" s="1"/>
    </row>
    <row r="4" spans="1:7" x14ac:dyDescent="0.35">
      <c r="A4" s="1"/>
      <c r="B4" s="1">
        <v>50</v>
      </c>
      <c r="C4" s="1">
        <f>0.120925*1000</f>
        <v>120.92500000000001</v>
      </c>
      <c r="E4" s="1"/>
      <c r="F4" s="1"/>
      <c r="G4" s="1"/>
    </row>
    <row r="5" spans="1:7" x14ac:dyDescent="0.35">
      <c r="A5" s="1"/>
      <c r="B5" s="1">
        <v>80</v>
      </c>
      <c r="C5" s="1">
        <f>0.104782*1000</f>
        <v>104.782</v>
      </c>
      <c r="E5" s="1"/>
      <c r="F5" s="1"/>
      <c r="G5" s="1"/>
    </row>
    <row r="6" spans="1:7" x14ac:dyDescent="0.35">
      <c r="A6" s="1"/>
      <c r="B6" s="1">
        <v>100</v>
      </c>
      <c r="C6" s="1">
        <f>0.098191*1000</f>
        <v>98.191000000000003</v>
      </c>
      <c r="E6" s="1"/>
      <c r="F6" s="1"/>
      <c r="G6" s="1"/>
    </row>
    <row r="7" spans="1:7" x14ac:dyDescent="0.35">
      <c r="A7" s="1"/>
      <c r="B7" s="1">
        <v>200</v>
      </c>
      <c r="C7" s="1">
        <f>0.084932*1000</f>
        <v>84.931999999999988</v>
      </c>
      <c r="E7" s="1"/>
      <c r="F7" s="1"/>
      <c r="G7" s="1"/>
    </row>
    <row r="8" spans="1:7" x14ac:dyDescent="0.35">
      <c r="A8" s="1"/>
      <c r="B8" s="1">
        <v>500</v>
      </c>
      <c r="C8" s="1">
        <f>0.083369*1000</f>
        <v>83.369</v>
      </c>
      <c r="E8" s="1"/>
      <c r="F8" s="1"/>
      <c r="G8" s="1"/>
    </row>
    <row r="9" spans="1:7" x14ac:dyDescent="0.35">
      <c r="A9" s="1"/>
      <c r="B9" s="1">
        <v>1000</v>
      </c>
      <c r="C9" s="1">
        <f>0.085653*1000</f>
        <v>85.653000000000006</v>
      </c>
      <c r="E9" s="1"/>
      <c r="F9" s="1"/>
      <c r="G9" s="1"/>
    </row>
    <row r="10" spans="1:7" x14ac:dyDescent="0.35">
      <c r="A10" s="1"/>
      <c r="B10" s="1">
        <v>2000</v>
      </c>
      <c r="C10" s="1">
        <f>0.082706*1000</f>
        <v>82.706000000000003</v>
      </c>
      <c r="E10" s="1"/>
      <c r="F10" s="1"/>
      <c r="G10" s="1"/>
    </row>
    <row r="11" spans="1:7" x14ac:dyDescent="0.35">
      <c r="A11" s="1"/>
      <c r="B11" s="1">
        <v>5000</v>
      </c>
      <c r="C11" s="1">
        <f>0.082355*1000</f>
        <v>82.355000000000004</v>
      </c>
      <c r="E11" s="1"/>
      <c r="F11" s="1"/>
      <c r="G11" s="1"/>
    </row>
    <row r="12" spans="1:7" x14ac:dyDescent="0.35">
      <c r="A12" s="1"/>
      <c r="B12" s="1">
        <v>10000</v>
      </c>
      <c r="C12" s="1">
        <f>0.080433*1000</f>
        <v>80.433000000000007</v>
      </c>
      <c r="E12" s="1"/>
      <c r="F12" s="1"/>
      <c r="G12" s="1"/>
    </row>
    <row r="13" spans="1:7" x14ac:dyDescent="0.35">
      <c r="A13" s="1"/>
      <c r="B13" s="1">
        <v>13000</v>
      </c>
      <c r="C13" s="1">
        <f>0.081577*1000</f>
        <v>81.576999999999998</v>
      </c>
      <c r="E13" s="1"/>
      <c r="F13" s="1"/>
      <c r="G13" s="1"/>
    </row>
    <row r="14" spans="1:7" x14ac:dyDescent="0.35">
      <c r="A14" s="1"/>
      <c r="B14" s="1">
        <v>14000</v>
      </c>
      <c r="C14" s="1">
        <f>0.082032*1000</f>
        <v>82.031999999999996</v>
      </c>
      <c r="E14" s="1"/>
      <c r="F14" s="1"/>
      <c r="G14" s="1"/>
    </row>
    <row r="15" spans="1:7" x14ac:dyDescent="0.35">
      <c r="A15" s="1"/>
      <c r="B15" s="1">
        <v>16000</v>
      </c>
      <c r="C15" s="1">
        <f>0.082978*1000</f>
        <v>82.977999999999994</v>
      </c>
      <c r="E15" s="1"/>
      <c r="F15" s="1"/>
      <c r="G15" s="1"/>
    </row>
    <row r="16" spans="1:7" x14ac:dyDescent="0.35">
      <c r="A16" s="1"/>
      <c r="B16" s="1">
        <v>20000</v>
      </c>
      <c r="C16" s="1">
        <f>0.084897*1000</f>
        <v>84.897000000000006</v>
      </c>
      <c r="E16" s="1"/>
      <c r="F16" s="1"/>
      <c r="G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E0F0-EC3E-4BED-8227-9A404F020831}">
  <dimension ref="A1:O17"/>
  <sheetViews>
    <sheetView tabSelected="1" workbookViewId="0">
      <selection activeCell="J13" sqref="J13"/>
    </sheetView>
  </sheetViews>
  <sheetFormatPr defaultRowHeight="14.5" x14ac:dyDescent="0.35"/>
  <cols>
    <col min="1" max="1" width="31.36328125" customWidth="1"/>
  </cols>
  <sheetData>
    <row r="1" spans="1:15" ht="29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  <c r="I1" s="1"/>
      <c r="J1" s="1"/>
      <c r="K1" s="1"/>
      <c r="L1" s="1"/>
      <c r="M1" s="1"/>
      <c r="N1" s="1"/>
      <c r="O1" s="1"/>
    </row>
    <row r="2" spans="1:15" x14ac:dyDescent="0.35">
      <c r="A2" s="1"/>
      <c r="B2" s="1">
        <v>100</v>
      </c>
      <c r="C2" s="1">
        <v>18.926100000000002</v>
      </c>
      <c r="D2" s="1">
        <v>-23.696000000000002</v>
      </c>
      <c r="E2" s="1"/>
      <c r="F2" s="1">
        <v>18.9209</v>
      </c>
      <c r="G2" s="1">
        <v>-23.72</v>
      </c>
      <c r="I2" s="1"/>
      <c r="J2" s="1"/>
      <c r="K2" s="1"/>
      <c r="L2" s="1"/>
      <c r="M2" s="1"/>
      <c r="N2" s="1"/>
      <c r="O2" s="1"/>
    </row>
    <row r="3" spans="1:15" x14ac:dyDescent="0.35">
      <c r="A3" s="1"/>
      <c r="B3" s="1">
        <v>200</v>
      </c>
      <c r="C3" s="1">
        <v>15.9724</v>
      </c>
      <c r="D3" s="1">
        <v>-14.202</v>
      </c>
      <c r="E3" s="1"/>
      <c r="F3" s="1">
        <v>15.9655</v>
      </c>
      <c r="G3" s="1">
        <v>-14.217000000000001</v>
      </c>
      <c r="I3" s="1"/>
      <c r="J3" s="1"/>
      <c r="K3" s="1"/>
      <c r="L3" s="1"/>
      <c r="M3" s="1"/>
      <c r="N3" s="1"/>
      <c r="O3" s="1"/>
    </row>
    <row r="4" spans="1:15" x14ac:dyDescent="0.35">
      <c r="A4" s="1"/>
      <c r="B4" s="1">
        <v>1000</v>
      </c>
      <c r="C4" s="1">
        <v>16.249300000000002</v>
      </c>
      <c r="D4" s="1">
        <v>-4.2649999999999997</v>
      </c>
      <c r="E4" s="1"/>
      <c r="F4" s="1">
        <v>16.243200000000002</v>
      </c>
      <c r="G4" s="1">
        <v>-4.2699999999999996</v>
      </c>
      <c r="I4" s="1"/>
      <c r="J4" s="1"/>
      <c r="K4" s="1"/>
      <c r="L4" s="1"/>
      <c r="M4" s="1"/>
      <c r="N4" s="1"/>
      <c r="O4" s="1"/>
    </row>
    <row r="5" spans="1:15" x14ac:dyDescent="0.35">
      <c r="A5" s="1"/>
      <c r="B5" s="1">
        <v>2000</v>
      </c>
      <c r="C5" s="1">
        <v>15.5312</v>
      </c>
      <c r="D5" s="1">
        <v>-2.0030000000000001</v>
      </c>
      <c r="E5" s="1"/>
      <c r="F5" s="1">
        <v>15.523899999999999</v>
      </c>
      <c r="G5" s="1">
        <v>-2.0049999999999999</v>
      </c>
      <c r="I5" s="1"/>
      <c r="J5" s="1"/>
      <c r="K5" s="1"/>
      <c r="L5" s="1"/>
      <c r="M5" s="1"/>
      <c r="N5" s="1"/>
      <c r="O5" s="1"/>
    </row>
    <row r="6" spans="1:15" x14ac:dyDescent="0.35">
      <c r="A6" s="1"/>
      <c r="B6" s="1">
        <v>3000</v>
      </c>
      <c r="C6" s="1">
        <v>15.464399999999999</v>
      </c>
      <c r="D6" s="1">
        <v>-0.377</v>
      </c>
      <c r="E6" s="1"/>
      <c r="F6" s="1">
        <v>15.456200000000001</v>
      </c>
      <c r="G6" s="1">
        <v>-0.379</v>
      </c>
      <c r="I6" s="1"/>
      <c r="J6" s="1"/>
      <c r="K6" s="1"/>
      <c r="L6" s="1"/>
      <c r="M6" s="1"/>
      <c r="N6" s="1"/>
      <c r="O6" s="1"/>
    </row>
    <row r="7" spans="1:15" x14ac:dyDescent="0.35">
      <c r="A7" s="1"/>
      <c r="B7" s="1">
        <v>4000</v>
      </c>
      <c r="C7" s="1">
        <v>15.5229</v>
      </c>
      <c r="D7" s="1">
        <v>-0.64700000000000002</v>
      </c>
      <c r="E7" s="1"/>
      <c r="F7" s="1">
        <v>15.517099999999999</v>
      </c>
      <c r="G7" s="1">
        <v>-0.63700000000000001</v>
      </c>
      <c r="I7" s="1"/>
      <c r="J7" s="1"/>
      <c r="K7" s="1"/>
      <c r="L7" s="1"/>
      <c r="M7" s="1"/>
      <c r="N7" s="1"/>
      <c r="O7" s="1"/>
    </row>
    <row r="8" spans="1:15" x14ac:dyDescent="0.35">
      <c r="A8" s="1"/>
      <c r="B8" s="1">
        <v>5000</v>
      </c>
      <c r="C8" s="1">
        <v>15.4297</v>
      </c>
      <c r="D8" s="1">
        <v>0.32100000000000001</v>
      </c>
      <c r="E8" s="1"/>
      <c r="F8" s="1">
        <v>15.423500000000001</v>
      </c>
      <c r="G8" s="1">
        <v>0.31900000000000001</v>
      </c>
      <c r="I8" s="1"/>
      <c r="J8" s="1"/>
      <c r="K8" s="1"/>
      <c r="L8" s="1"/>
      <c r="M8" s="1"/>
      <c r="N8" s="1"/>
      <c r="O8" s="1"/>
    </row>
    <row r="9" spans="1:15" x14ac:dyDescent="0.35">
      <c r="A9" s="1"/>
      <c r="B9" s="1">
        <v>6000</v>
      </c>
      <c r="C9" s="1">
        <v>15.1091</v>
      </c>
      <c r="D9" s="1">
        <v>1.4384999999999999</v>
      </c>
      <c r="E9" s="1"/>
      <c r="F9" s="1">
        <v>15.1204</v>
      </c>
      <c r="G9" s="1">
        <v>1.4355</v>
      </c>
      <c r="I9" s="1"/>
      <c r="J9" s="1"/>
      <c r="K9" s="1"/>
      <c r="L9" s="1"/>
      <c r="M9" s="1"/>
      <c r="N9" s="1"/>
      <c r="O9" s="1"/>
    </row>
    <row r="10" spans="1:15" x14ac:dyDescent="0.35">
      <c r="A10" s="1"/>
      <c r="B10" s="1">
        <v>7000</v>
      </c>
      <c r="C10" s="1">
        <v>14.788399999999999</v>
      </c>
      <c r="D10" s="1">
        <v>2.556</v>
      </c>
      <c r="E10" s="1"/>
      <c r="F10" s="1">
        <v>14.7812</v>
      </c>
      <c r="G10" s="1">
        <v>2.552</v>
      </c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1">
        <v>9000</v>
      </c>
      <c r="C11" s="1">
        <v>14.897600000000001</v>
      </c>
      <c r="D11" s="1">
        <v>5.0999999999999996</v>
      </c>
      <c r="E11" s="1"/>
      <c r="F11" s="1">
        <v>14.8904</v>
      </c>
      <c r="G11" s="1">
        <v>5.0990000000000002</v>
      </c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1">
        <v>10000</v>
      </c>
      <c r="C12" s="1">
        <v>14.9612</v>
      </c>
      <c r="D12" s="1">
        <v>6.0570000000000004</v>
      </c>
      <c r="E12" s="1"/>
      <c r="F12" s="1">
        <v>14.9541</v>
      </c>
      <c r="G12" s="1">
        <v>6.0579999999999998</v>
      </c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1">
        <v>13000</v>
      </c>
      <c r="C13" s="1">
        <v>15.219799999999999</v>
      </c>
      <c r="D13" s="1">
        <v>8.6199999999999992</v>
      </c>
      <c r="E13" s="1"/>
      <c r="F13" s="1">
        <v>15.213900000000001</v>
      </c>
      <c r="G13" s="1">
        <v>8.625</v>
      </c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1">
        <v>15000</v>
      </c>
      <c r="C14" s="1">
        <v>15.4222</v>
      </c>
      <c r="D14" s="1">
        <v>9.9559999999999995</v>
      </c>
      <c r="E14" s="1"/>
      <c r="F14" s="1">
        <v>15.416399999999999</v>
      </c>
      <c r="G14" s="1">
        <v>9.9619999999999997</v>
      </c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>
        <v>17000</v>
      </c>
      <c r="C15" s="1">
        <v>15.643800000000001</v>
      </c>
      <c r="D15" s="1">
        <v>11.241</v>
      </c>
      <c r="E15" s="1"/>
      <c r="F15" s="1">
        <v>15.6389</v>
      </c>
      <c r="G15" s="1">
        <v>11.247</v>
      </c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1">
        <v>20000</v>
      </c>
      <c r="C16" s="1">
        <v>15.9802</v>
      </c>
      <c r="D16" s="1">
        <v>12.87</v>
      </c>
      <c r="E16" s="1"/>
      <c r="F16" s="1">
        <v>15.9747</v>
      </c>
      <c r="G16" s="1">
        <v>12.878</v>
      </c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 Response at High-z</vt:lpstr>
      <vt:lpstr>Impedance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Campbell</dc:creator>
  <cp:lastModifiedBy>Shay Campbell</cp:lastModifiedBy>
  <dcterms:created xsi:type="dcterms:W3CDTF">2025-03-23T21:10:49Z</dcterms:created>
  <dcterms:modified xsi:type="dcterms:W3CDTF">2025-04-03T10:47:12Z</dcterms:modified>
</cp:coreProperties>
</file>